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8685" yWindow="-120" windowWidth="10830" windowHeight="10305" tabRatio="932"/>
  </bookViews>
  <sheets>
    <sheet name="Introduction" sheetId="14" r:id="rId1"/>
    <sheet name="1 Enterprises" sheetId="13" r:id="rId2"/>
    <sheet name="2 Income Statement" sheetId="1" r:id="rId3"/>
    <sheet name="3 Fertilizer" sheetId="3" r:id="rId4"/>
    <sheet name="4 Pesticide" sheetId="5" r:id="rId5"/>
    <sheet name="5 Substrate" sheetId="4" r:id="rId6"/>
    <sheet name="6 Overwintering" sheetId="7" r:id="rId7"/>
    <sheet name="7 Labor Help" sheetId="12" r:id="rId8"/>
    <sheet name="8 Cost of Production" sheetId="2" r:id="rId9"/>
    <sheet name="9 COP Summary" sheetId="11" r:id="rId10"/>
    <sheet name="10 Sale Price Projection" sheetId="6" r:id="rId11"/>
    <sheet name="11 heat by week" sheetId="15" r:id="rId12"/>
  </sheets>
  <definedNames>
    <definedName name="_xlnm.Print_Area" localSheetId="2">'2 Income Statement'!$B$1:$F$145</definedName>
    <definedName name="_xlnm.Print_Area" localSheetId="8">'8 Cost of Production'!$B$1:$G$86</definedName>
  </definedNames>
  <calcPr calcId="145621"/>
</workbook>
</file>

<file path=xl/calcChain.xml><?xml version="1.0" encoding="utf-8"?>
<calcChain xmlns="http://schemas.openxmlformats.org/spreadsheetml/2006/main">
  <c r="DB21" i="2" l="1"/>
  <c r="DB22" i="2"/>
  <c r="J15" i="3" l="1"/>
  <c r="J14" i="3"/>
  <c r="J13" i="3"/>
  <c r="J12" i="3"/>
  <c r="J11" i="3"/>
  <c r="J10" i="3"/>
  <c r="J9" i="3"/>
  <c r="J8" i="3"/>
  <c r="J7" i="3"/>
  <c r="J10" i="12"/>
  <c r="J40" i="12"/>
  <c r="J5" i="12"/>
  <c r="CY33" i="2" l="1"/>
  <c r="CX33" i="2"/>
  <c r="CW33" i="2"/>
  <c r="CV33" i="2"/>
  <c r="CU33" i="2"/>
  <c r="CT33" i="2"/>
  <c r="CS33" i="2"/>
  <c r="CR33" i="2"/>
  <c r="CQ33" i="2"/>
  <c r="CP33" i="2"/>
  <c r="CO33" i="2"/>
  <c r="CN33" i="2"/>
  <c r="CM33" i="2"/>
  <c r="CL33" i="2"/>
  <c r="CK33" i="2"/>
  <c r="CJ33" i="2"/>
  <c r="CI33" i="2"/>
  <c r="CH33" i="2"/>
  <c r="CG33" i="2"/>
  <c r="CF33" i="2"/>
  <c r="CE33" i="2"/>
  <c r="CD33" i="2"/>
  <c r="CC33" i="2"/>
  <c r="CB33" i="2"/>
  <c r="CA33" i="2"/>
  <c r="BZ33" i="2"/>
  <c r="BY33" i="2"/>
  <c r="BX33" i="2"/>
  <c r="BW33" i="2"/>
  <c r="BV33" i="2"/>
  <c r="BU33" i="2"/>
  <c r="BT33" i="2"/>
  <c r="BS33" i="2"/>
  <c r="BR33" i="2"/>
  <c r="BQ33" i="2"/>
  <c r="BP33" i="2"/>
  <c r="BO33" i="2"/>
  <c r="BN33" i="2"/>
  <c r="BM33" i="2"/>
  <c r="BL33" i="2"/>
  <c r="BK33" i="2"/>
  <c r="BJ33" i="2"/>
  <c r="BI33" i="2"/>
  <c r="BH33" i="2"/>
  <c r="BG33" i="2"/>
  <c r="BF33" i="2"/>
  <c r="BE33" i="2"/>
  <c r="BD33" i="2"/>
  <c r="BC33" i="2"/>
  <c r="BB33" i="2"/>
  <c r="BA33" i="2"/>
  <c r="AZ33" i="2"/>
  <c r="AY33" i="2"/>
  <c r="AX33" i="2"/>
  <c r="AW33" i="2"/>
  <c r="AV33" i="2"/>
  <c r="AU33" i="2"/>
  <c r="AT33" i="2"/>
  <c r="AS33" i="2"/>
  <c r="AR33" i="2"/>
  <c r="AQ33" i="2"/>
  <c r="AP33" i="2"/>
  <c r="AO33" i="2"/>
  <c r="AN33" i="2"/>
  <c r="AM33" i="2"/>
  <c r="AL33" i="2"/>
  <c r="AK33" i="2"/>
  <c r="AJ33" i="2"/>
  <c r="AI33" i="2"/>
  <c r="AH33" i="2"/>
  <c r="AG33" i="2"/>
  <c r="AF33" i="2"/>
  <c r="AE33" i="2"/>
  <c r="AD33" i="2"/>
  <c r="AC33" i="2"/>
  <c r="AB33" i="2"/>
  <c r="AA33" i="2"/>
  <c r="Z33" i="2"/>
  <c r="Y33" i="2"/>
  <c r="X33" i="2"/>
  <c r="W33" i="2"/>
  <c r="V33" i="2"/>
  <c r="U33" i="2"/>
  <c r="T33" i="2"/>
  <c r="S33" i="2"/>
  <c r="R33" i="2"/>
  <c r="Q33" i="2"/>
  <c r="P33" i="2"/>
  <c r="F33" i="2"/>
  <c r="E33" i="2"/>
  <c r="D6" i="4"/>
  <c r="K3" i="7"/>
  <c r="L3" i="7"/>
  <c r="D24" i="2"/>
  <c r="DC24" i="2"/>
  <c r="DB24" i="2"/>
  <c r="E56" i="2"/>
  <c r="G56" i="2"/>
  <c r="K5" i="7"/>
  <c r="K6" i="7"/>
  <c r="K7" i="7"/>
  <c r="K8" i="7"/>
  <c r="K9" i="7"/>
  <c r="K10" i="7"/>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K81" i="7"/>
  <c r="K82" i="7"/>
  <c r="K83" i="7"/>
  <c r="K84" i="7"/>
  <c r="K85" i="7"/>
  <c r="K86" i="7"/>
  <c r="K87" i="7"/>
  <c r="K88" i="7"/>
  <c r="K89" i="7"/>
  <c r="K90" i="7"/>
  <c r="K91" i="7"/>
  <c r="K92" i="7"/>
  <c r="K93" i="7"/>
  <c r="K94" i="7"/>
  <c r="K95" i="7"/>
  <c r="K96" i="7"/>
  <c r="K97" i="7"/>
  <c r="K98" i="7"/>
  <c r="K99" i="7"/>
  <c r="K100" i="7"/>
  <c r="K101" i="7"/>
  <c r="K102" i="7"/>
  <c r="I4" i="7"/>
  <c r="K4" i="7"/>
  <c r="U33" i="13"/>
  <c r="S33" i="13"/>
  <c r="V32" i="13"/>
  <c r="V31" i="13"/>
  <c r="V30" i="13"/>
  <c r="V29" i="13"/>
  <c r="V33" i="13"/>
  <c r="T33" i="13"/>
  <c r="N34" i="13"/>
  <c r="O34" i="13"/>
  <c r="M34" i="13"/>
  <c r="L34" i="13"/>
  <c r="O33" i="13"/>
  <c r="O32" i="13"/>
  <c r="O31" i="13"/>
  <c r="O30" i="13"/>
  <c r="K29" i="2"/>
  <c r="L29" i="2"/>
  <c r="M29" i="2"/>
  <c r="N29" i="2"/>
  <c r="O29" i="2"/>
  <c r="P29" i="2"/>
  <c r="Q29" i="2"/>
  <c r="R29" i="2"/>
  <c r="S29" i="2"/>
  <c r="T29" i="2"/>
  <c r="U29" i="2"/>
  <c r="V29" i="2"/>
  <c r="W29" i="2"/>
  <c r="X29" i="2"/>
  <c r="Y29" i="2"/>
  <c r="Z29" i="2"/>
  <c r="AA29" i="2"/>
  <c r="AB29" i="2"/>
  <c r="AC29" i="2"/>
  <c r="AD29" i="2"/>
  <c r="AE29" i="2"/>
  <c r="AF29" i="2"/>
  <c r="AG29" i="2"/>
  <c r="AH29" i="2"/>
  <c r="AI29" i="2"/>
  <c r="AJ29" i="2"/>
  <c r="AK29" i="2"/>
  <c r="AL29" i="2"/>
  <c r="AM29" i="2"/>
  <c r="AN29" i="2"/>
  <c r="AO29" i="2"/>
  <c r="AP29" i="2"/>
  <c r="AQ29" i="2"/>
  <c r="AR29" i="2"/>
  <c r="AS29" i="2"/>
  <c r="AT29" i="2"/>
  <c r="AU29" i="2"/>
  <c r="AV29" i="2"/>
  <c r="AW29" i="2"/>
  <c r="AX29" i="2"/>
  <c r="AY29" i="2"/>
  <c r="AZ29" i="2"/>
  <c r="BA29" i="2"/>
  <c r="BB29" i="2"/>
  <c r="BC29" i="2"/>
  <c r="BD29" i="2"/>
  <c r="BE29" i="2"/>
  <c r="BF29" i="2"/>
  <c r="BG29" i="2"/>
  <c r="BH29" i="2"/>
  <c r="BI29" i="2"/>
  <c r="BJ29" i="2"/>
  <c r="BK29" i="2"/>
  <c r="BL29" i="2"/>
  <c r="BM29" i="2"/>
  <c r="BN29" i="2"/>
  <c r="BO29" i="2"/>
  <c r="BP29" i="2"/>
  <c r="BQ29" i="2"/>
  <c r="BR29" i="2"/>
  <c r="BS29" i="2"/>
  <c r="BT29" i="2"/>
  <c r="BU29" i="2"/>
  <c r="BV29" i="2"/>
  <c r="BW29" i="2"/>
  <c r="BX29" i="2"/>
  <c r="BY29" i="2"/>
  <c r="BZ29" i="2"/>
  <c r="CA29" i="2"/>
  <c r="CB29" i="2"/>
  <c r="CC29" i="2"/>
  <c r="CD29" i="2"/>
  <c r="CE29" i="2"/>
  <c r="CF29" i="2"/>
  <c r="CG29" i="2"/>
  <c r="CH29" i="2"/>
  <c r="CI29" i="2"/>
  <c r="CJ29" i="2"/>
  <c r="CK29" i="2"/>
  <c r="CL29" i="2"/>
  <c r="CM29" i="2"/>
  <c r="CN29" i="2"/>
  <c r="CO29" i="2"/>
  <c r="CP29" i="2"/>
  <c r="CQ29" i="2"/>
  <c r="CR29" i="2"/>
  <c r="CS29" i="2"/>
  <c r="CT29" i="2"/>
  <c r="CU29" i="2"/>
  <c r="CV29" i="2"/>
  <c r="CW29" i="2"/>
  <c r="CX29" i="2"/>
  <c r="CY29" i="2"/>
  <c r="B29" i="2"/>
  <c r="E53" i="2"/>
  <c r="E54" i="2"/>
  <c r="G54" i="2" s="1"/>
  <c r="D60" i="2"/>
  <c r="B217" i="15"/>
  <c r="B209" i="15"/>
  <c r="B201" i="15"/>
  <c r="B193" i="15"/>
  <c r="CY2" i="15"/>
  <c r="CY4" i="15"/>
  <c r="CX2" i="15"/>
  <c r="CX4" i="15"/>
  <c r="CW2" i="15"/>
  <c r="CW4" i="15"/>
  <c r="CV2" i="15"/>
  <c r="CV4" i="15"/>
  <c r="CU2" i="15"/>
  <c r="CU4" i="15"/>
  <c r="CT2" i="15"/>
  <c r="CT4" i="15"/>
  <c r="CS2" i="15"/>
  <c r="CS4" i="15"/>
  <c r="CR2" i="15"/>
  <c r="CR4" i="15"/>
  <c r="CQ2" i="15"/>
  <c r="CQ4" i="15"/>
  <c r="CP2" i="15"/>
  <c r="CP4" i="15"/>
  <c r="CO2" i="15"/>
  <c r="CO4" i="15"/>
  <c r="CN2" i="15"/>
  <c r="CN4" i="15"/>
  <c r="CM2" i="15"/>
  <c r="CM4" i="15"/>
  <c r="CL2" i="15"/>
  <c r="CL4" i="15"/>
  <c r="CK2" i="15"/>
  <c r="CK4" i="15"/>
  <c r="CJ2" i="15"/>
  <c r="CJ4" i="15"/>
  <c r="CI2" i="15"/>
  <c r="CI4" i="15"/>
  <c r="CH2" i="15"/>
  <c r="CH4" i="15"/>
  <c r="CG2" i="15"/>
  <c r="CG4" i="15"/>
  <c r="CF2" i="15"/>
  <c r="CF4" i="15"/>
  <c r="CE2" i="15"/>
  <c r="CE4" i="15"/>
  <c r="CD2" i="15"/>
  <c r="CD4" i="15"/>
  <c r="CC2" i="15"/>
  <c r="CC4" i="15"/>
  <c r="CB2" i="15"/>
  <c r="CB4" i="15"/>
  <c r="CA2" i="15"/>
  <c r="CA4" i="15"/>
  <c r="BZ2" i="15"/>
  <c r="BZ4" i="15"/>
  <c r="BY2" i="15"/>
  <c r="BY4" i="15"/>
  <c r="BX2" i="15"/>
  <c r="BX4" i="15"/>
  <c r="BW2" i="15"/>
  <c r="BW4" i="15"/>
  <c r="BV2" i="15"/>
  <c r="BV4" i="15"/>
  <c r="BU2" i="15"/>
  <c r="BU4" i="15"/>
  <c r="BT2" i="15"/>
  <c r="BT4" i="15"/>
  <c r="BS2" i="15"/>
  <c r="BS4" i="15"/>
  <c r="BR2" i="15"/>
  <c r="BR4" i="15"/>
  <c r="BQ2" i="15"/>
  <c r="BQ4" i="15"/>
  <c r="BP2" i="15"/>
  <c r="BP4" i="15"/>
  <c r="BO2" i="15"/>
  <c r="BO4" i="15"/>
  <c r="BN2" i="15"/>
  <c r="BN4" i="15"/>
  <c r="BM2" i="15"/>
  <c r="BM4" i="15"/>
  <c r="BL2" i="15"/>
  <c r="BL4" i="15"/>
  <c r="BK2" i="15"/>
  <c r="BK4" i="15"/>
  <c r="BJ2" i="15"/>
  <c r="BJ4" i="15"/>
  <c r="BI2" i="15"/>
  <c r="BI4" i="15"/>
  <c r="BH2" i="15"/>
  <c r="BH4" i="15"/>
  <c r="BG2" i="15"/>
  <c r="BG4" i="15"/>
  <c r="BF2" i="15"/>
  <c r="BF4" i="15"/>
  <c r="BE2" i="15"/>
  <c r="BE4" i="15"/>
  <c r="BD2" i="15"/>
  <c r="BD4" i="15"/>
  <c r="BC2" i="15"/>
  <c r="BC4" i="15"/>
  <c r="BB2" i="15"/>
  <c r="BB4" i="15"/>
  <c r="BA2" i="15"/>
  <c r="BA4" i="15"/>
  <c r="AZ2" i="15"/>
  <c r="AZ4" i="15"/>
  <c r="AY2" i="15"/>
  <c r="AY4" i="15"/>
  <c r="AX2" i="15"/>
  <c r="AX4" i="15"/>
  <c r="AW2" i="15"/>
  <c r="AW4" i="15"/>
  <c r="AV2" i="15"/>
  <c r="AV4" i="15"/>
  <c r="AU2" i="15"/>
  <c r="AU4" i="15"/>
  <c r="AT2" i="15"/>
  <c r="AT4" i="15"/>
  <c r="AS2" i="15"/>
  <c r="AS4" i="15"/>
  <c r="AR2" i="15"/>
  <c r="AR4" i="15"/>
  <c r="AQ2" i="15"/>
  <c r="AQ4" i="15"/>
  <c r="AP2" i="15"/>
  <c r="AP4" i="15"/>
  <c r="AO2" i="15"/>
  <c r="AO4" i="15"/>
  <c r="AN2" i="15"/>
  <c r="AN4" i="15"/>
  <c r="AM2" i="15"/>
  <c r="AM4" i="15"/>
  <c r="AL2" i="15"/>
  <c r="AL4" i="15"/>
  <c r="AK2" i="15"/>
  <c r="AK4" i="15"/>
  <c r="AJ2" i="15"/>
  <c r="AJ3" i="15"/>
  <c r="AI2" i="15"/>
  <c r="AI4" i="15"/>
  <c r="AH2" i="15"/>
  <c r="AH3" i="15"/>
  <c r="AG2" i="15"/>
  <c r="AG4" i="15"/>
  <c r="AF2" i="15"/>
  <c r="AF3" i="15"/>
  <c r="AE2" i="15"/>
  <c r="AE4" i="15"/>
  <c r="AD2" i="15"/>
  <c r="AD3" i="15"/>
  <c r="AC2" i="15"/>
  <c r="AC4" i="15"/>
  <c r="AB2" i="15"/>
  <c r="AB3" i="15"/>
  <c r="AA2" i="15"/>
  <c r="AA4" i="15"/>
  <c r="Z2" i="15"/>
  <c r="Z3" i="15"/>
  <c r="Y2" i="15"/>
  <c r="Y4" i="15"/>
  <c r="X2" i="15"/>
  <c r="X3" i="15"/>
  <c r="W2" i="15"/>
  <c r="W4" i="15"/>
  <c r="V2" i="15"/>
  <c r="V3" i="15"/>
  <c r="U2" i="15"/>
  <c r="U4" i="15"/>
  <c r="T2" i="15"/>
  <c r="T3" i="15"/>
  <c r="S2" i="15"/>
  <c r="S4" i="15"/>
  <c r="R2" i="15"/>
  <c r="R4" i="15"/>
  <c r="Q2" i="15"/>
  <c r="Q4" i="15"/>
  <c r="P2" i="15"/>
  <c r="P4" i="15"/>
  <c r="O2" i="15"/>
  <c r="O4" i="15"/>
  <c r="N2" i="15"/>
  <c r="N4" i="15"/>
  <c r="M2" i="15"/>
  <c r="M4" i="15"/>
  <c r="L2" i="15"/>
  <c r="L4" i="15"/>
  <c r="K2" i="15"/>
  <c r="K4" i="15"/>
  <c r="J2" i="15"/>
  <c r="J4" i="15"/>
  <c r="I2" i="15"/>
  <c r="I4" i="15"/>
  <c r="H2" i="15"/>
  <c r="H4" i="15"/>
  <c r="G2" i="15"/>
  <c r="G4" i="15"/>
  <c r="F2" i="15"/>
  <c r="F4" i="15"/>
  <c r="E2" i="15"/>
  <c r="E4" i="15"/>
  <c r="B115" i="15"/>
  <c r="B167" i="15"/>
  <c r="B219" i="15"/>
  <c r="B114" i="15"/>
  <c r="B166" i="15"/>
  <c r="B218" i="15"/>
  <c r="B113" i="15"/>
  <c r="B165" i="15"/>
  <c r="B112" i="15"/>
  <c r="B164" i="15"/>
  <c r="B216" i="15"/>
  <c r="B111" i="15"/>
  <c r="B163" i="15"/>
  <c r="B215" i="15"/>
  <c r="B110" i="15"/>
  <c r="B162" i="15"/>
  <c r="B214" i="15"/>
  <c r="B109" i="15"/>
  <c r="B161" i="15"/>
  <c r="B213" i="15"/>
  <c r="B108" i="15"/>
  <c r="B160" i="15"/>
  <c r="B212" i="15"/>
  <c r="B107" i="15"/>
  <c r="B159" i="15"/>
  <c r="B211" i="15"/>
  <c r="B106" i="15"/>
  <c r="B158" i="15"/>
  <c r="B210" i="15"/>
  <c r="B105" i="15"/>
  <c r="B157" i="15"/>
  <c r="B104" i="15"/>
  <c r="B156" i="15"/>
  <c r="B208" i="15"/>
  <c r="B103" i="15"/>
  <c r="B155" i="15"/>
  <c r="B207" i="15"/>
  <c r="B102" i="15"/>
  <c r="B154" i="15"/>
  <c r="B206" i="15"/>
  <c r="B101" i="15"/>
  <c r="B153" i="15"/>
  <c r="B205" i="15"/>
  <c r="B100" i="15"/>
  <c r="B152" i="15"/>
  <c r="B204" i="15"/>
  <c r="B99" i="15"/>
  <c r="B151" i="15"/>
  <c r="B203" i="15"/>
  <c r="B98" i="15"/>
  <c r="B150" i="15"/>
  <c r="B202" i="15"/>
  <c r="B97" i="15"/>
  <c r="B149" i="15"/>
  <c r="B96" i="15"/>
  <c r="B148" i="15"/>
  <c r="B200" i="15"/>
  <c r="B95" i="15"/>
  <c r="B147" i="15"/>
  <c r="B199" i="15"/>
  <c r="B94" i="15"/>
  <c r="B146" i="15"/>
  <c r="B198" i="15"/>
  <c r="B93" i="15"/>
  <c r="B145" i="15"/>
  <c r="B197" i="15"/>
  <c r="B92" i="15"/>
  <c r="B144" i="15"/>
  <c r="B196" i="15"/>
  <c r="B91" i="15"/>
  <c r="B143" i="15"/>
  <c r="B195" i="15"/>
  <c r="B90" i="15"/>
  <c r="B142" i="15"/>
  <c r="B194" i="15"/>
  <c r="B89" i="15"/>
  <c r="B141" i="15"/>
  <c r="B88" i="15"/>
  <c r="B140" i="15"/>
  <c r="B192" i="15"/>
  <c r="B87" i="15"/>
  <c r="B139" i="15"/>
  <c r="B191" i="15"/>
  <c r="B86" i="15"/>
  <c r="B138" i="15"/>
  <c r="B190" i="15"/>
  <c r="B85" i="15"/>
  <c r="B137" i="15"/>
  <c r="B189" i="15"/>
  <c r="B84" i="15"/>
  <c r="B136" i="15"/>
  <c r="B188" i="15"/>
  <c r="B83" i="15"/>
  <c r="B135" i="15"/>
  <c r="B187" i="15"/>
  <c r="B82" i="15"/>
  <c r="B134" i="15"/>
  <c r="B186" i="15"/>
  <c r="B81" i="15"/>
  <c r="B133" i="15"/>
  <c r="B185" i="15"/>
  <c r="B80" i="15"/>
  <c r="B132" i="15"/>
  <c r="B184" i="15"/>
  <c r="B79" i="15"/>
  <c r="B131" i="15"/>
  <c r="B183" i="15"/>
  <c r="B78" i="15"/>
  <c r="B130" i="15"/>
  <c r="B182" i="15"/>
  <c r="B77" i="15"/>
  <c r="B129" i="15"/>
  <c r="B181" i="15"/>
  <c r="B76" i="15"/>
  <c r="B128" i="15"/>
  <c r="B180" i="15"/>
  <c r="B75" i="15"/>
  <c r="B127" i="15"/>
  <c r="B179" i="15"/>
  <c r="B74" i="15"/>
  <c r="B126" i="15"/>
  <c r="B178" i="15"/>
  <c r="B73" i="15"/>
  <c r="B125" i="15"/>
  <c r="B177" i="15"/>
  <c r="B72" i="15"/>
  <c r="B124" i="15"/>
  <c r="B176" i="15"/>
  <c r="B71" i="15"/>
  <c r="B123" i="15"/>
  <c r="B175" i="15"/>
  <c r="B70" i="15"/>
  <c r="B122" i="15"/>
  <c r="B174" i="15"/>
  <c r="B69" i="15"/>
  <c r="B121" i="15"/>
  <c r="B173" i="15"/>
  <c r="B225" i="15"/>
  <c r="B68" i="15"/>
  <c r="B120" i="15"/>
  <c r="B172" i="15"/>
  <c r="B224" i="15"/>
  <c r="B67" i="15"/>
  <c r="B119" i="15"/>
  <c r="B171" i="15"/>
  <c r="B223" i="15"/>
  <c r="B66" i="15"/>
  <c r="B118" i="15"/>
  <c r="B170" i="15"/>
  <c r="B222" i="15"/>
  <c r="B65" i="15"/>
  <c r="B117" i="15"/>
  <c r="B169" i="15"/>
  <c r="B221" i="15"/>
  <c r="B64" i="15"/>
  <c r="B116" i="15"/>
  <c r="B168" i="15"/>
  <c r="B220" i="15"/>
  <c r="D2" i="15"/>
  <c r="A13" i="15"/>
  <c r="A14" i="15"/>
  <c r="H32" i="13"/>
  <c r="H33" i="13"/>
  <c r="E34" i="13"/>
  <c r="G34" i="13"/>
  <c r="H31" i="13"/>
  <c r="H30" i="13"/>
  <c r="J4" i="3"/>
  <c r="J5" i="3"/>
  <c r="E126" i="1"/>
  <c r="F131" i="1"/>
  <c r="B28" i="2"/>
  <c r="B60" i="2"/>
  <c r="B27" i="2"/>
  <c r="B59" i="2"/>
  <c r="B26" i="2"/>
  <c r="B58" i="2"/>
  <c r="B25" i="2"/>
  <c r="B57" i="2"/>
  <c r="B24" i="2"/>
  <c r="B56" i="2"/>
  <c r="B23" i="2"/>
  <c r="B55" i="2"/>
  <c r="B22" i="2"/>
  <c r="B54" i="2"/>
  <c r="B21" i="2"/>
  <c r="B53" i="2"/>
  <c r="B20" i="2"/>
  <c r="B52" i="2"/>
  <c r="B19" i="2"/>
  <c r="B51" i="2"/>
  <c r="B18" i="2"/>
  <c r="B50" i="2"/>
  <c r="B17" i="2"/>
  <c r="B49" i="2"/>
  <c r="B16" i="2"/>
  <c r="B48" i="2"/>
  <c r="B15" i="2"/>
  <c r="DC22" i="2"/>
  <c r="DD22" i="2"/>
  <c r="DE22" i="2"/>
  <c r="DF22" i="2"/>
  <c r="DG22" i="2"/>
  <c r="DH22" i="2"/>
  <c r="DI22" i="2"/>
  <c r="DJ22" i="2"/>
  <c r="DK22" i="2"/>
  <c r="DL22" i="2"/>
  <c r="DM22" i="2"/>
  <c r="DN22" i="2"/>
  <c r="DO22" i="2"/>
  <c r="DP22" i="2"/>
  <c r="DQ22" i="2"/>
  <c r="DR22" i="2"/>
  <c r="DS22" i="2"/>
  <c r="DT22" i="2"/>
  <c r="DU22" i="2"/>
  <c r="DV22" i="2"/>
  <c r="DW22" i="2"/>
  <c r="DX22" i="2"/>
  <c r="DY22" i="2"/>
  <c r="DZ22" i="2"/>
  <c r="EA22" i="2"/>
  <c r="EB22" i="2"/>
  <c r="EC22" i="2"/>
  <c r="ED22" i="2"/>
  <c r="EE22" i="2"/>
  <c r="EF22" i="2"/>
  <c r="EG22" i="2"/>
  <c r="EH22" i="2"/>
  <c r="EI22" i="2"/>
  <c r="EJ22" i="2"/>
  <c r="EK22" i="2"/>
  <c r="EL22" i="2"/>
  <c r="EM22" i="2"/>
  <c r="EN22" i="2"/>
  <c r="EO22" i="2"/>
  <c r="EP22" i="2"/>
  <c r="EQ22" i="2"/>
  <c r="ER22" i="2"/>
  <c r="ES22" i="2"/>
  <c r="ET22" i="2"/>
  <c r="EU22" i="2"/>
  <c r="EV22" i="2"/>
  <c r="EW22" i="2"/>
  <c r="EX22" i="2"/>
  <c r="EY22" i="2"/>
  <c r="EZ22" i="2"/>
  <c r="FA22" i="2"/>
  <c r="FB22" i="2"/>
  <c r="FC22" i="2"/>
  <c r="FD22" i="2"/>
  <c r="FE22" i="2"/>
  <c r="FF22" i="2"/>
  <c r="FG22" i="2"/>
  <c r="FH22" i="2"/>
  <c r="FI22" i="2"/>
  <c r="FJ22" i="2"/>
  <c r="FK22" i="2"/>
  <c r="FL22" i="2"/>
  <c r="FM22" i="2"/>
  <c r="FN22" i="2"/>
  <c r="FO22" i="2"/>
  <c r="FP22" i="2"/>
  <c r="FQ22" i="2"/>
  <c r="FR22" i="2"/>
  <c r="FS22" i="2"/>
  <c r="FT22" i="2"/>
  <c r="FU22" i="2"/>
  <c r="FV22" i="2"/>
  <c r="FW22" i="2"/>
  <c r="FX22" i="2"/>
  <c r="FY22" i="2"/>
  <c r="FZ22" i="2"/>
  <c r="GA22" i="2"/>
  <c r="GB22" i="2"/>
  <c r="GC22" i="2"/>
  <c r="GD22" i="2"/>
  <c r="GE22" i="2"/>
  <c r="GF22" i="2"/>
  <c r="GG22" i="2"/>
  <c r="GH22" i="2"/>
  <c r="GI22" i="2"/>
  <c r="GJ22" i="2"/>
  <c r="GK22" i="2"/>
  <c r="GL22" i="2"/>
  <c r="GM22" i="2"/>
  <c r="GN22" i="2"/>
  <c r="GO22" i="2"/>
  <c r="GP22" i="2"/>
  <c r="GQ22" i="2"/>
  <c r="GR22" i="2"/>
  <c r="GS22" i="2"/>
  <c r="GT22" i="2"/>
  <c r="GU22" i="2"/>
  <c r="GV22" i="2"/>
  <c r="GW22" i="2"/>
  <c r="GX22" i="2"/>
  <c r="E39" i="12"/>
  <c r="G39" i="12"/>
  <c r="J39" i="12"/>
  <c r="E38" i="12"/>
  <c r="G38" i="12"/>
  <c r="J38" i="12"/>
  <c r="E37" i="12"/>
  <c r="G37" i="12"/>
  <c r="J37" i="12"/>
  <c r="E36" i="12"/>
  <c r="G36" i="12"/>
  <c r="J36" i="12"/>
  <c r="E35" i="12"/>
  <c r="G35" i="12"/>
  <c r="J35" i="12"/>
  <c r="E9" i="12"/>
  <c r="G9" i="12"/>
  <c r="J9" i="12"/>
  <c r="DE23" i="2"/>
  <c r="B2" i="6"/>
  <c r="D2" i="6"/>
  <c r="E2" i="6"/>
  <c r="F2" i="6"/>
  <c r="G2" i="6"/>
  <c r="H2" i="6"/>
  <c r="I2" i="6"/>
  <c r="J2" i="6"/>
  <c r="K2" i="6"/>
  <c r="L2" i="6"/>
  <c r="M2" i="6"/>
  <c r="N2" i="6"/>
  <c r="O2" i="6"/>
  <c r="P2" i="6"/>
  <c r="Q2" i="6"/>
  <c r="R2" i="6"/>
  <c r="S2" i="6"/>
  <c r="T2" i="6"/>
  <c r="U2" i="6"/>
  <c r="V2" i="6"/>
  <c r="W2" i="6"/>
  <c r="X2" i="6"/>
  <c r="Y2" i="6"/>
  <c r="Z2" i="6"/>
  <c r="AA2" i="6"/>
  <c r="AB2" i="6"/>
  <c r="AC2" i="6"/>
  <c r="AD2" i="6"/>
  <c r="AE2" i="6"/>
  <c r="AF2" i="6"/>
  <c r="AG2" i="6"/>
  <c r="AH2" i="6"/>
  <c r="AI2" i="6"/>
  <c r="AJ2" i="6"/>
  <c r="AK2" i="6"/>
  <c r="AL2" i="6"/>
  <c r="AM2" i="6"/>
  <c r="AN2" i="6"/>
  <c r="AO2" i="6"/>
  <c r="AP2" i="6"/>
  <c r="AQ2" i="6"/>
  <c r="AR2" i="6"/>
  <c r="AS2" i="6"/>
  <c r="AT2" i="6"/>
  <c r="AU2" i="6"/>
  <c r="AV2" i="6"/>
  <c r="AW2" i="6"/>
  <c r="AX2" i="6"/>
  <c r="AY2" i="6"/>
  <c r="AZ2" i="6"/>
  <c r="BA2" i="6"/>
  <c r="BB2" i="6"/>
  <c r="BC2" i="6"/>
  <c r="BD2" i="6"/>
  <c r="BE2" i="6"/>
  <c r="BF2" i="6"/>
  <c r="BG2" i="6"/>
  <c r="BH2" i="6"/>
  <c r="BI2" i="6"/>
  <c r="BJ2" i="6"/>
  <c r="BK2" i="6"/>
  <c r="BL2" i="6"/>
  <c r="BM2" i="6"/>
  <c r="BN2" i="6"/>
  <c r="BO2" i="6"/>
  <c r="BP2" i="6"/>
  <c r="BQ2" i="6"/>
  <c r="BR2" i="6"/>
  <c r="BS2" i="6"/>
  <c r="BT2" i="6"/>
  <c r="BU2" i="6"/>
  <c r="BV2" i="6"/>
  <c r="BW2" i="6"/>
  <c r="BX2" i="6"/>
  <c r="BY2" i="6"/>
  <c r="BZ2" i="6"/>
  <c r="CA2" i="6"/>
  <c r="CB2" i="6"/>
  <c r="CC2" i="6"/>
  <c r="CD2" i="6"/>
  <c r="CE2" i="6"/>
  <c r="CF2" i="6"/>
  <c r="CG2" i="6"/>
  <c r="CH2" i="6"/>
  <c r="CI2" i="6"/>
  <c r="CJ2" i="6"/>
  <c r="CK2" i="6"/>
  <c r="CL2" i="6"/>
  <c r="CM2" i="6"/>
  <c r="CN2" i="6"/>
  <c r="CO2" i="6"/>
  <c r="CP2" i="6"/>
  <c r="CQ2" i="6"/>
  <c r="CR2" i="6"/>
  <c r="CS2" i="6"/>
  <c r="CT2" i="6"/>
  <c r="CU2" i="6"/>
  <c r="CV2" i="6"/>
  <c r="CW2" i="6"/>
  <c r="CX2" i="6"/>
  <c r="CY2" i="6"/>
  <c r="B3" i="6"/>
  <c r="D1" i="11"/>
  <c r="B2" i="11"/>
  <c r="D5" i="11"/>
  <c r="D5" i="6"/>
  <c r="E5" i="11"/>
  <c r="E5" i="6"/>
  <c r="F5" i="11"/>
  <c r="F5" i="6"/>
  <c r="G5" i="11"/>
  <c r="G5" i="6"/>
  <c r="H5" i="11"/>
  <c r="H5" i="6"/>
  <c r="I5" i="11"/>
  <c r="I5" i="6"/>
  <c r="J5" i="11"/>
  <c r="J5" i="6"/>
  <c r="K5" i="11"/>
  <c r="K5" i="6"/>
  <c r="L5" i="11"/>
  <c r="L5" i="6"/>
  <c r="M5" i="11"/>
  <c r="M5" i="6"/>
  <c r="N5" i="11"/>
  <c r="N5" i="6"/>
  <c r="O5" i="11"/>
  <c r="O5" i="6"/>
  <c r="P5" i="11"/>
  <c r="P5" i="6"/>
  <c r="Q5" i="11"/>
  <c r="Q5" i="6"/>
  <c r="R5" i="11"/>
  <c r="R5" i="6"/>
  <c r="S5" i="11"/>
  <c r="S5" i="6"/>
  <c r="T5" i="11"/>
  <c r="T5" i="6"/>
  <c r="U5" i="11"/>
  <c r="U5" i="6"/>
  <c r="V5" i="11"/>
  <c r="V5" i="6"/>
  <c r="W5" i="11"/>
  <c r="W5" i="6"/>
  <c r="X5" i="11"/>
  <c r="X5" i="6"/>
  <c r="Y5" i="11"/>
  <c r="Y5" i="6"/>
  <c r="Z5" i="11"/>
  <c r="Z5" i="6"/>
  <c r="AA5" i="11"/>
  <c r="AA5" i="6"/>
  <c r="AB5" i="11"/>
  <c r="AB5" i="6"/>
  <c r="AC5" i="11"/>
  <c r="AC5" i="6"/>
  <c r="AD5" i="11"/>
  <c r="AD5" i="6"/>
  <c r="AE5" i="11"/>
  <c r="AE5" i="6"/>
  <c r="AF5" i="11"/>
  <c r="AF5" i="6"/>
  <c r="AG5" i="11"/>
  <c r="AG5" i="6"/>
  <c r="AH5" i="11"/>
  <c r="AH5" i="6"/>
  <c r="AI5" i="11"/>
  <c r="AI5" i="6"/>
  <c r="AJ5" i="11"/>
  <c r="AJ5" i="6"/>
  <c r="AK5" i="11"/>
  <c r="AK5" i="6"/>
  <c r="AL5" i="11"/>
  <c r="AL5" i="6"/>
  <c r="AM5" i="11"/>
  <c r="AM5" i="6"/>
  <c r="AN5" i="11"/>
  <c r="AN5" i="6"/>
  <c r="AO5" i="11"/>
  <c r="AO5" i="6"/>
  <c r="AP5" i="11"/>
  <c r="AP5" i="6"/>
  <c r="AQ5" i="11"/>
  <c r="AQ5" i="6"/>
  <c r="AR5" i="11"/>
  <c r="AR5" i="6"/>
  <c r="AS5" i="11"/>
  <c r="AS5" i="6"/>
  <c r="AT5" i="11"/>
  <c r="AT5" i="6"/>
  <c r="AU5" i="11"/>
  <c r="AU5" i="6"/>
  <c r="AV5" i="11"/>
  <c r="AV5" i="6"/>
  <c r="AW5" i="11"/>
  <c r="AW5" i="6"/>
  <c r="AX5" i="11"/>
  <c r="AX5" i="6"/>
  <c r="AY5" i="11"/>
  <c r="AY5" i="6"/>
  <c r="AZ5" i="11"/>
  <c r="AZ5" i="6"/>
  <c r="BA5" i="11"/>
  <c r="BA5" i="6"/>
  <c r="BB5" i="11"/>
  <c r="BB5" i="6"/>
  <c r="BC5" i="11"/>
  <c r="BC5" i="6"/>
  <c r="BD5" i="11"/>
  <c r="BD5" i="6"/>
  <c r="BE5" i="11"/>
  <c r="BE5" i="6"/>
  <c r="BF5" i="11"/>
  <c r="BF5" i="6"/>
  <c r="BG5" i="11"/>
  <c r="BG5" i="6"/>
  <c r="BH5" i="11"/>
  <c r="BH5" i="6"/>
  <c r="BI5" i="11"/>
  <c r="BI5" i="6"/>
  <c r="BJ5" i="11"/>
  <c r="BJ5" i="6"/>
  <c r="BK5" i="11"/>
  <c r="BK5" i="6"/>
  <c r="BL5" i="11"/>
  <c r="BL5" i="6"/>
  <c r="BM5" i="11"/>
  <c r="BM5" i="6"/>
  <c r="BN5" i="11"/>
  <c r="BN5" i="6"/>
  <c r="BO5" i="11"/>
  <c r="BO5" i="6"/>
  <c r="BP5" i="11"/>
  <c r="BP5" i="6"/>
  <c r="BQ5" i="11"/>
  <c r="BQ5" i="6"/>
  <c r="BR5" i="11"/>
  <c r="BR5" i="6"/>
  <c r="BS5" i="11"/>
  <c r="BS5" i="6"/>
  <c r="BT5" i="11"/>
  <c r="BT5" i="6"/>
  <c r="BU5" i="11"/>
  <c r="BU5" i="6"/>
  <c r="BV5" i="11"/>
  <c r="BV5" i="6"/>
  <c r="BW5" i="11"/>
  <c r="BW5" i="6"/>
  <c r="BX5" i="11"/>
  <c r="BX5" i="6"/>
  <c r="BY5" i="11"/>
  <c r="BY5" i="6"/>
  <c r="BZ5" i="11"/>
  <c r="BZ5" i="6"/>
  <c r="CA5" i="11"/>
  <c r="CA5" i="6"/>
  <c r="CB5" i="11"/>
  <c r="CB5" i="6"/>
  <c r="CC5" i="11"/>
  <c r="CC5" i="6"/>
  <c r="CD5" i="11"/>
  <c r="CD5" i="6"/>
  <c r="CE5" i="11"/>
  <c r="CE5" i="6"/>
  <c r="CF5" i="11"/>
  <c r="CF5" i="6"/>
  <c r="CG5" i="11"/>
  <c r="CG5" i="6"/>
  <c r="CH5" i="11"/>
  <c r="CH5" i="6"/>
  <c r="CI5" i="11"/>
  <c r="CI5" i="6"/>
  <c r="CJ5" i="11"/>
  <c r="CJ5" i="6"/>
  <c r="CK5" i="11"/>
  <c r="CK5" i="6"/>
  <c r="CL5" i="11"/>
  <c r="CL5" i="6"/>
  <c r="CM5" i="11"/>
  <c r="CM5" i="6"/>
  <c r="CN5" i="11"/>
  <c r="CN5" i="6"/>
  <c r="CO5" i="11"/>
  <c r="CO5" i="6"/>
  <c r="CP5" i="11"/>
  <c r="CP5" i="6"/>
  <c r="CQ5" i="11"/>
  <c r="CQ5" i="6"/>
  <c r="CR5" i="11"/>
  <c r="CR5" i="6"/>
  <c r="CS5" i="11"/>
  <c r="CS5" i="6"/>
  <c r="CT5" i="11"/>
  <c r="CT5" i="6"/>
  <c r="CU5" i="11"/>
  <c r="CU5" i="6"/>
  <c r="CV5" i="11"/>
  <c r="CV5" i="6"/>
  <c r="CW5" i="11"/>
  <c r="CW5" i="6"/>
  <c r="CX5" i="11"/>
  <c r="CX5" i="6"/>
  <c r="CY5" i="11"/>
  <c r="CY5" i="6"/>
  <c r="D6" i="11"/>
  <c r="E6" i="11"/>
  <c r="F6" i="11"/>
  <c r="G6" i="11"/>
  <c r="H6" i="11"/>
  <c r="I6" i="11"/>
  <c r="J6" i="11"/>
  <c r="K6" i="11"/>
  <c r="L6" i="11"/>
  <c r="M6" i="11"/>
  <c r="N6" i="11"/>
  <c r="O6" i="11"/>
  <c r="P6" i="11"/>
  <c r="Q6" i="11"/>
  <c r="R6" i="11"/>
  <c r="S6" i="11"/>
  <c r="T6" i="11"/>
  <c r="U6" i="11"/>
  <c r="V6" i="11"/>
  <c r="W6" i="11"/>
  <c r="X6" i="11"/>
  <c r="Y6" i="11"/>
  <c r="Z6" i="11"/>
  <c r="AA6" i="11"/>
  <c r="AB6" i="11"/>
  <c r="AC6" i="11"/>
  <c r="AD6" i="11"/>
  <c r="AE6" i="11"/>
  <c r="AF6" i="11"/>
  <c r="AG6" i="11"/>
  <c r="AH6" i="11"/>
  <c r="AI6" i="11"/>
  <c r="AJ6" i="11"/>
  <c r="AK6" i="11"/>
  <c r="AL6" i="11"/>
  <c r="AM6" i="11"/>
  <c r="AN6" i="11"/>
  <c r="AO6" i="11"/>
  <c r="AP6" i="11"/>
  <c r="AQ6" i="11"/>
  <c r="AR6" i="11"/>
  <c r="AS6" i="11"/>
  <c r="AT6" i="11"/>
  <c r="AU6" i="11"/>
  <c r="AV6" i="11"/>
  <c r="AW6" i="11"/>
  <c r="AX6" i="11"/>
  <c r="AY6" i="11"/>
  <c r="AZ6" i="11"/>
  <c r="BA6" i="11"/>
  <c r="BB6" i="11"/>
  <c r="BC6" i="11"/>
  <c r="BD6" i="11"/>
  <c r="BE6" i="11"/>
  <c r="BF6" i="11"/>
  <c r="BG6" i="11"/>
  <c r="BH6" i="11"/>
  <c r="BI6" i="11"/>
  <c r="BJ6" i="11"/>
  <c r="BK6" i="11"/>
  <c r="BL6" i="11"/>
  <c r="BM6" i="11"/>
  <c r="BN6" i="11"/>
  <c r="BO6" i="11"/>
  <c r="BP6" i="11"/>
  <c r="BQ6" i="11"/>
  <c r="BR6" i="11"/>
  <c r="BS6" i="11"/>
  <c r="BT6" i="11"/>
  <c r="BU6" i="11"/>
  <c r="BV6" i="11"/>
  <c r="BW6" i="11"/>
  <c r="BX6" i="11"/>
  <c r="BY6" i="11"/>
  <c r="BZ6" i="11"/>
  <c r="CA6" i="11"/>
  <c r="CB6" i="11"/>
  <c r="CC6" i="11"/>
  <c r="CD6" i="11"/>
  <c r="CE6" i="11"/>
  <c r="CF6" i="11"/>
  <c r="CG6" i="11"/>
  <c r="CH6" i="11"/>
  <c r="CI6" i="11"/>
  <c r="CJ6" i="11"/>
  <c r="CK6" i="11"/>
  <c r="CL6" i="11"/>
  <c r="CM6" i="11"/>
  <c r="CN6" i="11"/>
  <c r="CO6" i="11"/>
  <c r="CP6" i="11"/>
  <c r="CQ6" i="11"/>
  <c r="CR6" i="11"/>
  <c r="CS6" i="11"/>
  <c r="CT6" i="11"/>
  <c r="CU6" i="11"/>
  <c r="CV6" i="11"/>
  <c r="CW6" i="11"/>
  <c r="CX6" i="11"/>
  <c r="CY6" i="11"/>
  <c r="B8" i="11"/>
  <c r="B14" i="11"/>
  <c r="B20" i="11"/>
  <c r="D33" i="11"/>
  <c r="E33" i="11"/>
  <c r="F33" i="11"/>
  <c r="G33" i="11"/>
  <c r="H33" i="11"/>
  <c r="I33" i="11"/>
  <c r="J33" i="11"/>
  <c r="J35" i="11"/>
  <c r="K33" i="11"/>
  <c r="L33" i="11"/>
  <c r="L35" i="11"/>
  <c r="M33" i="11"/>
  <c r="M35" i="11"/>
  <c r="N33" i="11"/>
  <c r="N35" i="11"/>
  <c r="O33" i="11"/>
  <c r="P33" i="11"/>
  <c r="P35" i="11"/>
  <c r="Q33" i="11"/>
  <c r="R33" i="11"/>
  <c r="R35" i="11"/>
  <c r="S33" i="11"/>
  <c r="T33" i="11"/>
  <c r="T35" i="11"/>
  <c r="U33" i="11"/>
  <c r="V33" i="11"/>
  <c r="V35" i="11"/>
  <c r="W33" i="11"/>
  <c r="X33" i="11"/>
  <c r="X35" i="11"/>
  <c r="Y33" i="11"/>
  <c r="Z33" i="11"/>
  <c r="Z35" i="11"/>
  <c r="AA33" i="11"/>
  <c r="AB33" i="11"/>
  <c r="AB35" i="11"/>
  <c r="AC33" i="11"/>
  <c r="AC35" i="11"/>
  <c r="AD33" i="11"/>
  <c r="AD35" i="11"/>
  <c r="AE33" i="11"/>
  <c r="AE36" i="11"/>
  <c r="AF33" i="11"/>
  <c r="AF35" i="11"/>
  <c r="AG33" i="11"/>
  <c r="AH33" i="11"/>
  <c r="AH35" i="11"/>
  <c r="AI33" i="11"/>
  <c r="AJ33" i="11"/>
  <c r="AJ35" i="11"/>
  <c r="AK33" i="11"/>
  <c r="AK35" i="11"/>
  <c r="AL33" i="11"/>
  <c r="AL35" i="11"/>
  <c r="AM33" i="11"/>
  <c r="AN33" i="11"/>
  <c r="AN35" i="11"/>
  <c r="AO33" i="11"/>
  <c r="AP33" i="11"/>
  <c r="AP35" i="11"/>
  <c r="AQ33" i="11"/>
  <c r="AR33" i="11"/>
  <c r="AR35" i="11"/>
  <c r="AS33" i="11"/>
  <c r="AS35" i="11"/>
  <c r="AT33" i="11"/>
  <c r="AT35" i="11"/>
  <c r="AU33" i="11"/>
  <c r="AV33" i="11"/>
  <c r="AV35" i="11"/>
  <c r="AW33" i="11"/>
  <c r="AX33" i="11"/>
  <c r="AX35" i="11"/>
  <c r="AY33" i="11"/>
  <c r="AZ33" i="11"/>
  <c r="AZ35" i="11"/>
  <c r="BA33" i="11"/>
  <c r="BB33" i="11"/>
  <c r="BB35" i="11"/>
  <c r="BC33" i="11"/>
  <c r="BD33" i="11"/>
  <c r="BD35" i="11"/>
  <c r="BE33" i="11"/>
  <c r="BF33" i="11"/>
  <c r="BF35" i="11"/>
  <c r="BG33" i="11"/>
  <c r="BH33" i="11"/>
  <c r="BH35" i="11"/>
  <c r="BI33" i="11"/>
  <c r="BJ33" i="11"/>
  <c r="BJ35" i="11"/>
  <c r="BK33" i="11"/>
  <c r="BL33" i="11"/>
  <c r="BL35" i="11"/>
  <c r="BM33" i="11"/>
  <c r="BN33" i="11"/>
  <c r="BO33" i="11"/>
  <c r="BP33" i="11"/>
  <c r="BQ33" i="11"/>
  <c r="BR33" i="11"/>
  <c r="BR36" i="11"/>
  <c r="BR34" i="11"/>
  <c r="BR38" i="11"/>
  <c r="BR39" i="11" s="1"/>
  <c r="BR45" i="11" s="1"/>
  <c r="BS33" i="11"/>
  <c r="BT33" i="11"/>
  <c r="BU33" i="11"/>
  <c r="BV33" i="11"/>
  <c r="BW33" i="11"/>
  <c r="BW34" i="11"/>
  <c r="BW38" i="11"/>
  <c r="BW39" i="11" s="1"/>
  <c r="BW44" i="11" s="1"/>
  <c r="BX33" i="11"/>
  <c r="BY33" i="11"/>
  <c r="BZ33" i="11"/>
  <c r="CA33" i="11"/>
  <c r="CA34" i="11"/>
  <c r="CA38" i="11"/>
  <c r="CA39" i="11" s="1"/>
  <c r="CA44" i="11" s="1"/>
  <c r="CB33" i="11"/>
  <c r="CC33" i="11"/>
  <c r="CD33" i="11"/>
  <c r="CE33" i="11"/>
  <c r="CE34" i="11"/>
  <c r="CE38" i="11" s="1"/>
  <c r="CE39" i="11" s="1"/>
  <c r="CE44" i="11" s="1"/>
  <c r="CF33" i="11"/>
  <c r="CG33" i="11"/>
  <c r="CH33" i="11"/>
  <c r="CI33" i="11"/>
  <c r="CI34" i="11"/>
  <c r="CI38" i="11" s="1"/>
  <c r="CI39" i="11" s="1"/>
  <c r="CI44" i="11" s="1"/>
  <c r="CJ33" i="11"/>
  <c r="CJ34" i="11"/>
  <c r="CJ38" i="11" s="1"/>
  <c r="CJ39" i="11" s="1"/>
  <c r="CK33" i="11"/>
  <c r="CK35" i="11"/>
  <c r="CL33" i="11"/>
  <c r="CL34" i="11"/>
  <c r="CL38" i="11"/>
  <c r="CL39" i="11" s="1"/>
  <c r="CL44" i="11" s="1"/>
  <c r="CM33" i="11"/>
  <c r="CN33" i="11"/>
  <c r="CO33" i="11"/>
  <c r="CP33" i="11"/>
  <c r="CQ33" i="11"/>
  <c r="CR33" i="11"/>
  <c r="CS33" i="11"/>
  <c r="CS35" i="11"/>
  <c r="CT33" i="11"/>
  <c r="CU33" i="11"/>
  <c r="CV33" i="11"/>
  <c r="CW33" i="11"/>
  <c r="CW34" i="11"/>
  <c r="CW38" i="11"/>
  <c r="CW39" i="11"/>
  <c r="CX33" i="11"/>
  <c r="CY33" i="11"/>
  <c r="K34" i="11"/>
  <c r="K38" i="11"/>
  <c r="K39" i="11" s="1"/>
  <c r="O34" i="11"/>
  <c r="O38" i="11"/>
  <c r="O39" i="11"/>
  <c r="Q34" i="11"/>
  <c r="Q38" i="11" s="1"/>
  <c r="Q39" i="11" s="1"/>
  <c r="U34" i="11"/>
  <c r="U38" i="11" s="1"/>
  <c r="U39" i="11" s="1"/>
  <c r="W34" i="11"/>
  <c r="W38" i="11" s="1"/>
  <c r="W39" i="11" s="1"/>
  <c r="Y34" i="11"/>
  <c r="Y38" i="11"/>
  <c r="Y39" i="11"/>
  <c r="Y44" i="11" s="1"/>
  <c r="AA34" i="11"/>
  <c r="AA38" i="11" s="1"/>
  <c r="AA39" i="11" s="1"/>
  <c r="AA45" i="11" s="1"/>
  <c r="AG34" i="11"/>
  <c r="AG38" i="11" s="1"/>
  <c r="AG39" i="11" s="1"/>
  <c r="AG44" i="11"/>
  <c r="AI34" i="11"/>
  <c r="AI38" i="11" s="1"/>
  <c r="AI39" i="11" s="1"/>
  <c r="AK34" i="11"/>
  <c r="AK38" i="11" s="1"/>
  <c r="AK39" i="11" s="1"/>
  <c r="AM34" i="11"/>
  <c r="AM38" i="11"/>
  <c r="AM39" i="11" s="1"/>
  <c r="AO34" i="11"/>
  <c r="AO38" i="11" s="1"/>
  <c r="AO39" i="11"/>
  <c r="AQ34" i="11"/>
  <c r="AQ38" i="11" s="1"/>
  <c r="AQ39" i="11" s="1"/>
  <c r="AQ44" i="11" s="1"/>
  <c r="AU34" i="11"/>
  <c r="AU38" i="11" s="1"/>
  <c r="AU39" i="11" s="1"/>
  <c r="AU44" i="11" s="1"/>
  <c r="AW34" i="11"/>
  <c r="AW38" i="11"/>
  <c r="AW39" i="11" s="1"/>
  <c r="BA34" i="11"/>
  <c r="BA38" i="11"/>
  <c r="BA39" i="11"/>
  <c r="BC34" i="11"/>
  <c r="BC38" i="11" s="1"/>
  <c r="BC39" i="11" s="1"/>
  <c r="BC44" i="11" s="1"/>
  <c r="BE34" i="11"/>
  <c r="BE38" i="11" s="1"/>
  <c r="BE39" i="11" s="1"/>
  <c r="BE44" i="11" s="1"/>
  <c r="BG34" i="11"/>
  <c r="BG38" i="11" s="1"/>
  <c r="BG39" i="11" s="1"/>
  <c r="BK34" i="11"/>
  <c r="BK38" i="11"/>
  <c r="BK39" i="11" s="1"/>
  <c r="BM34" i="11"/>
  <c r="BM38" i="11"/>
  <c r="BM39" i="11" s="1"/>
  <c r="BO34" i="11"/>
  <c r="BO38" i="11"/>
  <c r="BO39" i="11" s="1"/>
  <c r="BU34" i="11"/>
  <c r="BU38" i="11"/>
  <c r="BU39" i="11" s="1"/>
  <c r="BY34" i="11"/>
  <c r="BY38" i="11"/>
  <c r="BY39" i="11"/>
  <c r="CC34" i="11"/>
  <c r="CC38" i="11" s="1"/>
  <c r="CC39" i="11" s="1"/>
  <c r="CC44" i="11" s="1"/>
  <c r="CG34" i="11"/>
  <c r="CG38" i="11" s="1"/>
  <c r="CG39" i="11" s="1"/>
  <c r="CG44" i="11" s="1"/>
  <c r="CK34" i="11"/>
  <c r="CK38" i="11"/>
  <c r="CK39" i="11" s="1"/>
  <c r="CO34" i="11"/>
  <c r="CO38" i="11"/>
  <c r="CO39" i="11"/>
  <c r="CQ34" i="11"/>
  <c r="CQ38" i="11" s="1"/>
  <c r="CQ39" i="11" s="1"/>
  <c r="CS34" i="11"/>
  <c r="CS38" i="11" s="1"/>
  <c r="CS39" i="11" s="1"/>
  <c r="CU34" i="11"/>
  <c r="CU38" i="11" s="1"/>
  <c r="CU39" i="11" s="1"/>
  <c r="CY34" i="11"/>
  <c r="CY38" i="11"/>
  <c r="CY39" i="11"/>
  <c r="K35" i="11"/>
  <c r="Q35" i="11"/>
  <c r="U35" i="11"/>
  <c r="W35" i="11"/>
  <c r="Y35" i="11"/>
  <c r="AA35" i="11"/>
  <c r="AE35" i="11"/>
  <c r="AG35" i="11"/>
  <c r="AM35" i="11"/>
  <c r="AO35" i="11"/>
  <c r="AQ35" i="11"/>
  <c r="AW35" i="11"/>
  <c r="AY35" i="11"/>
  <c r="BA35" i="11"/>
  <c r="BC35" i="11"/>
  <c r="BE35" i="11"/>
  <c r="BG35" i="11"/>
  <c r="BM35" i="11"/>
  <c r="BO35" i="11"/>
  <c r="BU35" i="11"/>
  <c r="BW35" i="11"/>
  <c r="BY35" i="11"/>
  <c r="CA35" i="11"/>
  <c r="CC35" i="11"/>
  <c r="CE35" i="11"/>
  <c r="CG35" i="11"/>
  <c r="CO35" i="11"/>
  <c r="CQ35" i="11"/>
  <c r="CU35" i="11"/>
  <c r="CW35" i="11"/>
  <c r="CY35" i="11"/>
  <c r="K36" i="11"/>
  <c r="M36" i="11"/>
  <c r="Q36" i="11"/>
  <c r="U36" i="11"/>
  <c r="W36" i="11"/>
  <c r="Y36" i="11"/>
  <c r="AA36" i="11"/>
  <c r="AC36" i="11"/>
  <c r="AG36" i="11"/>
  <c r="AK36" i="11"/>
  <c r="AM36" i="11"/>
  <c r="AO36" i="11"/>
  <c r="AQ36" i="11"/>
  <c r="AS36" i="11"/>
  <c r="AW36" i="11"/>
  <c r="BA36" i="11"/>
  <c r="BC36" i="11"/>
  <c r="BE36" i="11"/>
  <c r="BG36" i="11"/>
  <c r="BI36" i="11"/>
  <c r="BM36" i="11"/>
  <c r="BO36" i="11"/>
  <c r="BU36" i="11"/>
  <c r="BW36" i="11"/>
  <c r="BY36" i="11"/>
  <c r="CA36" i="11"/>
  <c r="CC36" i="11"/>
  <c r="CE36" i="11"/>
  <c r="CG36" i="11"/>
  <c r="CI36" i="11"/>
  <c r="CJ36" i="11"/>
  <c r="CK36" i="11"/>
  <c r="CL36" i="11"/>
  <c r="CO36" i="11"/>
  <c r="CQ36" i="11"/>
  <c r="CS36" i="11"/>
  <c r="CU36" i="11"/>
  <c r="CW36" i="11"/>
  <c r="CY36" i="11"/>
  <c r="C1" i="2"/>
  <c r="B2" i="2"/>
  <c r="D3" i="2"/>
  <c r="E3" i="2"/>
  <c r="F3" i="2"/>
  <c r="G3" i="2"/>
  <c r="H3" i="2"/>
  <c r="I3" i="2"/>
  <c r="J3" i="2"/>
  <c r="K3" i="2"/>
  <c r="K11" i="2"/>
  <c r="K26" i="11"/>
  <c r="L3" i="2"/>
  <c r="L11" i="2"/>
  <c r="L26" i="11"/>
  <c r="M3" i="2"/>
  <c r="M11" i="2"/>
  <c r="M26" i="11"/>
  <c r="N3" i="2"/>
  <c r="N11" i="2"/>
  <c r="N26" i="11"/>
  <c r="O3" i="2"/>
  <c r="O11" i="2"/>
  <c r="O26" i="11"/>
  <c r="P3" i="2"/>
  <c r="P11" i="2"/>
  <c r="P26" i="11"/>
  <c r="Q3" i="2"/>
  <c r="Q11" i="2"/>
  <c r="Q26" i="11"/>
  <c r="R3" i="2"/>
  <c r="R11" i="2"/>
  <c r="R26" i="11"/>
  <c r="S3" i="2"/>
  <c r="S11" i="2"/>
  <c r="S26" i="11"/>
  <c r="T3" i="2"/>
  <c r="T11" i="2"/>
  <c r="T26" i="11"/>
  <c r="U3" i="2"/>
  <c r="U11" i="2"/>
  <c r="U26" i="11"/>
  <c r="V3" i="2"/>
  <c r="V11" i="2"/>
  <c r="V26" i="11"/>
  <c r="W3" i="2"/>
  <c r="W11" i="2"/>
  <c r="W26" i="11"/>
  <c r="X3" i="2"/>
  <c r="X11" i="2"/>
  <c r="X26" i="11"/>
  <c r="Y3" i="2"/>
  <c r="Y11" i="2"/>
  <c r="Y26" i="11"/>
  <c r="Z3" i="2"/>
  <c r="Z11" i="2"/>
  <c r="Z26" i="11"/>
  <c r="AA3" i="2"/>
  <c r="AA11" i="2"/>
  <c r="AA26" i="11"/>
  <c r="AB3" i="2"/>
  <c r="AB11" i="2"/>
  <c r="AB26" i="11"/>
  <c r="AC3" i="2"/>
  <c r="AC11" i="2"/>
  <c r="AC26" i="11"/>
  <c r="AD3" i="2"/>
  <c r="AD11" i="2"/>
  <c r="AD26" i="11"/>
  <c r="AE3" i="2"/>
  <c r="AE11" i="2"/>
  <c r="AE26" i="11"/>
  <c r="AF3" i="2"/>
  <c r="AF11" i="2"/>
  <c r="AF26" i="11"/>
  <c r="AG3" i="2"/>
  <c r="AG11" i="2"/>
  <c r="AG26" i="11"/>
  <c r="AH3" i="2"/>
  <c r="AH11" i="2"/>
  <c r="AH26" i="11"/>
  <c r="AI3" i="2"/>
  <c r="AI11" i="2"/>
  <c r="AI26" i="11"/>
  <c r="AJ3" i="2"/>
  <c r="AJ11" i="2"/>
  <c r="AJ26" i="11"/>
  <c r="AK3" i="2"/>
  <c r="AK11" i="2"/>
  <c r="AK26" i="11"/>
  <c r="AL3" i="2"/>
  <c r="AL11" i="2"/>
  <c r="AL26" i="11"/>
  <c r="AM3" i="2"/>
  <c r="AM11" i="2"/>
  <c r="AM26" i="11"/>
  <c r="AN3" i="2"/>
  <c r="AN11" i="2"/>
  <c r="AN26" i="11"/>
  <c r="AO3" i="2"/>
  <c r="AO11" i="2"/>
  <c r="AO26" i="11"/>
  <c r="AP3" i="2"/>
  <c r="AP11" i="2"/>
  <c r="AP26" i="11"/>
  <c r="AQ3" i="2"/>
  <c r="AQ11" i="2"/>
  <c r="AQ26" i="11"/>
  <c r="AR3" i="2"/>
  <c r="AR11" i="2"/>
  <c r="AR26" i="11"/>
  <c r="AS3" i="2"/>
  <c r="AS11" i="2"/>
  <c r="AS26" i="11"/>
  <c r="AT3" i="2"/>
  <c r="AT11" i="2"/>
  <c r="AT26" i="11"/>
  <c r="AU3" i="2"/>
  <c r="AU11" i="2"/>
  <c r="AU26" i="11"/>
  <c r="AV3" i="2"/>
  <c r="AV11" i="2"/>
  <c r="AV26" i="11"/>
  <c r="AW3" i="2"/>
  <c r="AW11" i="2"/>
  <c r="AW26" i="11"/>
  <c r="AX3" i="2"/>
  <c r="AX11" i="2"/>
  <c r="AX26" i="11"/>
  <c r="AY3" i="2"/>
  <c r="AY11" i="2"/>
  <c r="AY26" i="11"/>
  <c r="AZ3" i="2"/>
  <c r="AZ11" i="2"/>
  <c r="AZ26" i="11"/>
  <c r="BA3" i="2"/>
  <c r="BA11" i="2"/>
  <c r="BA26" i="11"/>
  <c r="BB3" i="2"/>
  <c r="BB11" i="2"/>
  <c r="BB26" i="11"/>
  <c r="BC3" i="2"/>
  <c r="BC11" i="2"/>
  <c r="BC26" i="11"/>
  <c r="BD3" i="2"/>
  <c r="BD11" i="2"/>
  <c r="BD26" i="11"/>
  <c r="BE3" i="2"/>
  <c r="BE11" i="2"/>
  <c r="BE26" i="11"/>
  <c r="BF3" i="2"/>
  <c r="BF11" i="2"/>
  <c r="BF26" i="11"/>
  <c r="BG3" i="2"/>
  <c r="BG11" i="2"/>
  <c r="BG26" i="11"/>
  <c r="BH3" i="2"/>
  <c r="BH11" i="2"/>
  <c r="BH26" i="11"/>
  <c r="BI3" i="2"/>
  <c r="BI11" i="2"/>
  <c r="BI26" i="11"/>
  <c r="BJ3" i="2"/>
  <c r="BJ11" i="2"/>
  <c r="BJ26" i="11"/>
  <c r="BK3" i="2"/>
  <c r="BK11" i="2"/>
  <c r="BK26" i="11"/>
  <c r="BL3" i="2"/>
  <c r="BL11" i="2"/>
  <c r="BL26" i="11"/>
  <c r="BM3" i="2"/>
  <c r="BM11" i="2"/>
  <c r="BM26" i="11"/>
  <c r="BN3" i="2"/>
  <c r="BN11" i="2"/>
  <c r="BN26" i="11"/>
  <c r="BO3" i="2"/>
  <c r="BO11" i="2"/>
  <c r="BO26" i="11"/>
  <c r="BP3" i="2"/>
  <c r="BP11" i="2"/>
  <c r="BP26" i="11"/>
  <c r="BQ3" i="2"/>
  <c r="BQ11" i="2"/>
  <c r="BQ26" i="11"/>
  <c r="BR3" i="2"/>
  <c r="BR11" i="2"/>
  <c r="BR26" i="11"/>
  <c r="BS3" i="2"/>
  <c r="BS11" i="2"/>
  <c r="BS26" i="11"/>
  <c r="BT3" i="2"/>
  <c r="BT11" i="2"/>
  <c r="BT26" i="11"/>
  <c r="BU3" i="2"/>
  <c r="BU11" i="2"/>
  <c r="BU26" i="11"/>
  <c r="BV3" i="2"/>
  <c r="BV11" i="2"/>
  <c r="BV26" i="11"/>
  <c r="BW3" i="2"/>
  <c r="BW11" i="2"/>
  <c r="BW26" i="11"/>
  <c r="BX3" i="2"/>
  <c r="BX11" i="2"/>
  <c r="BX26" i="11"/>
  <c r="BY3" i="2"/>
  <c r="BY11" i="2"/>
  <c r="BY26" i="11"/>
  <c r="BZ3" i="2"/>
  <c r="BZ11" i="2"/>
  <c r="BZ26" i="11"/>
  <c r="CA3" i="2"/>
  <c r="CA11" i="2"/>
  <c r="CA26" i="11"/>
  <c r="CB3" i="2"/>
  <c r="CB11" i="2"/>
  <c r="CB26" i="11"/>
  <c r="CC3" i="2"/>
  <c r="CC11" i="2"/>
  <c r="CC26" i="11"/>
  <c r="CD3" i="2"/>
  <c r="CD11" i="2"/>
  <c r="CD26" i="11"/>
  <c r="CE3" i="2"/>
  <c r="CE11" i="2"/>
  <c r="CE26" i="11"/>
  <c r="CF3" i="2"/>
  <c r="CF11" i="2"/>
  <c r="CF26" i="11"/>
  <c r="CG3" i="2"/>
  <c r="CG11" i="2"/>
  <c r="CG26" i="11"/>
  <c r="CH3" i="2"/>
  <c r="CH11" i="2"/>
  <c r="CH26" i="11"/>
  <c r="CI3" i="2"/>
  <c r="CI11" i="2"/>
  <c r="CI26" i="11"/>
  <c r="CJ3" i="2"/>
  <c r="CJ11" i="2"/>
  <c r="CJ26" i="11"/>
  <c r="CK3" i="2"/>
  <c r="CK11" i="2"/>
  <c r="CK26" i="11"/>
  <c r="CL3" i="2"/>
  <c r="CL11" i="2"/>
  <c r="CL26" i="11"/>
  <c r="CM3" i="2"/>
  <c r="CM11" i="2"/>
  <c r="CM26" i="11"/>
  <c r="CN3" i="2"/>
  <c r="CN11" i="2"/>
  <c r="CN26" i="11"/>
  <c r="CO3" i="2"/>
  <c r="CO11" i="2"/>
  <c r="CO26" i="11"/>
  <c r="CP3" i="2"/>
  <c r="CP11" i="2"/>
  <c r="CP26" i="11"/>
  <c r="CQ3" i="2"/>
  <c r="CQ11" i="2"/>
  <c r="CQ26" i="11"/>
  <c r="CR3" i="2"/>
  <c r="CR11" i="2"/>
  <c r="CR26" i="11"/>
  <c r="CS3" i="2"/>
  <c r="CS11" i="2"/>
  <c r="CS26" i="11"/>
  <c r="CT3" i="2"/>
  <c r="CT11" i="2"/>
  <c r="CT26" i="11"/>
  <c r="CU3" i="2"/>
  <c r="CU11" i="2"/>
  <c r="CU26" i="11"/>
  <c r="CV3" i="2"/>
  <c r="CV11" i="2"/>
  <c r="CV26" i="11"/>
  <c r="CW3" i="2"/>
  <c r="CW11" i="2"/>
  <c r="CW26" i="11"/>
  <c r="CX3" i="2"/>
  <c r="CX11" i="2"/>
  <c r="CX26" i="11"/>
  <c r="CY3" i="2"/>
  <c r="CY11" i="2"/>
  <c r="CY26" i="11"/>
  <c r="D7" i="2"/>
  <c r="E7" i="2"/>
  <c r="F7" i="2"/>
  <c r="G7" i="2"/>
  <c r="H7" i="2"/>
  <c r="I7" i="2"/>
  <c r="J7" i="2"/>
  <c r="K7" i="2"/>
  <c r="L7" i="2"/>
  <c r="M7" i="2"/>
  <c r="N7" i="2"/>
  <c r="O7" i="2"/>
  <c r="P7" i="2"/>
  <c r="Q7" i="2"/>
  <c r="R7" i="2"/>
  <c r="S7" i="2"/>
  <c r="T7" i="2"/>
  <c r="U7" i="2"/>
  <c r="V7" i="2"/>
  <c r="W7" i="2"/>
  <c r="X7" i="2"/>
  <c r="Y7" i="2"/>
  <c r="Z7" i="2"/>
  <c r="AA7" i="2"/>
  <c r="AB7" i="2"/>
  <c r="AC7" i="2"/>
  <c r="AD7" i="2"/>
  <c r="AE7" i="2"/>
  <c r="AF7" i="2"/>
  <c r="AG7" i="2"/>
  <c r="AH7" i="2"/>
  <c r="AI7" i="2"/>
  <c r="AJ7" i="2"/>
  <c r="AK7" i="2"/>
  <c r="AL7" i="2"/>
  <c r="AM7" i="2"/>
  <c r="AN7" i="2"/>
  <c r="AO7" i="2"/>
  <c r="AP7" i="2"/>
  <c r="AQ7" i="2"/>
  <c r="AR7" i="2"/>
  <c r="AS7" i="2"/>
  <c r="AT7" i="2"/>
  <c r="AU7" i="2"/>
  <c r="AV7" i="2"/>
  <c r="AW7" i="2"/>
  <c r="AX7" i="2"/>
  <c r="AY7" i="2"/>
  <c r="AZ7" i="2"/>
  <c r="BA7" i="2"/>
  <c r="BB7" i="2"/>
  <c r="BC7" i="2"/>
  <c r="BD7" i="2"/>
  <c r="BE7" i="2"/>
  <c r="BF7" i="2"/>
  <c r="BG7" i="2"/>
  <c r="BH7" i="2"/>
  <c r="BI7" i="2"/>
  <c r="BJ7" i="2"/>
  <c r="BK7" i="2"/>
  <c r="BL7" i="2"/>
  <c r="BM7" i="2"/>
  <c r="BN7" i="2"/>
  <c r="BO7" i="2"/>
  <c r="BP7" i="2"/>
  <c r="BQ7" i="2"/>
  <c r="BR7" i="2"/>
  <c r="BS7" i="2"/>
  <c r="BT7" i="2"/>
  <c r="BU7" i="2"/>
  <c r="BV7" i="2"/>
  <c r="BW7" i="2"/>
  <c r="BX7" i="2"/>
  <c r="BY7" i="2"/>
  <c r="BZ7" i="2"/>
  <c r="CA7" i="2"/>
  <c r="CB7" i="2"/>
  <c r="CC7" i="2"/>
  <c r="CD7" i="2"/>
  <c r="CE7" i="2"/>
  <c r="CF7" i="2"/>
  <c r="CG7" i="2"/>
  <c r="CH7" i="2"/>
  <c r="CI7" i="2"/>
  <c r="CJ7" i="2"/>
  <c r="CK7" i="2"/>
  <c r="CL7" i="2"/>
  <c r="CM7" i="2"/>
  <c r="CN7" i="2"/>
  <c r="CO7" i="2"/>
  <c r="CP7" i="2"/>
  <c r="CQ7" i="2"/>
  <c r="CR7" i="2"/>
  <c r="CS7" i="2"/>
  <c r="CT7" i="2"/>
  <c r="CU7" i="2"/>
  <c r="CV7" i="2"/>
  <c r="CW7" i="2"/>
  <c r="CX7" i="2"/>
  <c r="CY7" i="2"/>
  <c r="B14" i="2"/>
  <c r="DC14" i="2"/>
  <c r="DD14" i="2"/>
  <c r="DE14" i="2"/>
  <c r="DF14" i="2"/>
  <c r="DG14" i="2"/>
  <c r="DH14" i="2"/>
  <c r="DI14" i="2"/>
  <c r="DJ14" i="2"/>
  <c r="DK14" i="2"/>
  <c r="DL14" i="2"/>
  <c r="DM14" i="2"/>
  <c r="DN14" i="2"/>
  <c r="DO14" i="2"/>
  <c r="DP14" i="2"/>
  <c r="DQ14" i="2"/>
  <c r="DR14" i="2"/>
  <c r="DS14" i="2"/>
  <c r="DT14" i="2"/>
  <c r="DU14" i="2"/>
  <c r="DV14" i="2"/>
  <c r="DW14" i="2"/>
  <c r="DX14" i="2"/>
  <c r="DY14" i="2"/>
  <c r="DZ14" i="2"/>
  <c r="EA14" i="2"/>
  <c r="EB14" i="2"/>
  <c r="EC14" i="2"/>
  <c r="ED14" i="2"/>
  <c r="EE14" i="2"/>
  <c r="EF14" i="2"/>
  <c r="EG14" i="2"/>
  <c r="EH14" i="2"/>
  <c r="EI14" i="2"/>
  <c r="EJ14" i="2"/>
  <c r="EK14" i="2"/>
  <c r="EL14" i="2"/>
  <c r="EM14" i="2"/>
  <c r="EN14" i="2"/>
  <c r="EO14" i="2"/>
  <c r="EP14" i="2"/>
  <c r="EQ14" i="2"/>
  <c r="ER14" i="2"/>
  <c r="ES14" i="2"/>
  <c r="ET14" i="2"/>
  <c r="EU14" i="2"/>
  <c r="EV14" i="2"/>
  <c r="EW14" i="2"/>
  <c r="EX14" i="2"/>
  <c r="EY14" i="2"/>
  <c r="EZ14" i="2"/>
  <c r="FA14" i="2"/>
  <c r="FB14" i="2"/>
  <c r="FC14" i="2"/>
  <c r="FD14" i="2"/>
  <c r="FE14" i="2"/>
  <c r="FF14" i="2"/>
  <c r="FG14" i="2"/>
  <c r="FH14" i="2"/>
  <c r="FI14" i="2"/>
  <c r="FJ14" i="2"/>
  <c r="FK14" i="2"/>
  <c r="FL14" i="2"/>
  <c r="FM14" i="2"/>
  <c r="FN14" i="2"/>
  <c r="FO14" i="2"/>
  <c r="FP14" i="2"/>
  <c r="FQ14" i="2"/>
  <c r="FR14" i="2"/>
  <c r="FS14" i="2"/>
  <c r="FT14" i="2"/>
  <c r="FU14" i="2"/>
  <c r="FV14" i="2"/>
  <c r="FW14" i="2"/>
  <c r="FX14" i="2"/>
  <c r="FY14" i="2"/>
  <c r="FZ14" i="2"/>
  <c r="GA14" i="2"/>
  <c r="GB14" i="2"/>
  <c r="GC14" i="2"/>
  <c r="GD14" i="2"/>
  <c r="GE14" i="2"/>
  <c r="GF14" i="2"/>
  <c r="GG14" i="2"/>
  <c r="GH14" i="2"/>
  <c r="GI14" i="2"/>
  <c r="GJ14" i="2"/>
  <c r="GK14" i="2"/>
  <c r="GL14" i="2"/>
  <c r="GM14" i="2"/>
  <c r="GN14" i="2"/>
  <c r="GO14" i="2"/>
  <c r="GP14" i="2"/>
  <c r="GQ14" i="2"/>
  <c r="GR14" i="2"/>
  <c r="GS14" i="2"/>
  <c r="GT14" i="2"/>
  <c r="GU14" i="2"/>
  <c r="GV14" i="2"/>
  <c r="GW14" i="2"/>
  <c r="GX14" i="2"/>
  <c r="DC16" i="2"/>
  <c r="DD16" i="2"/>
  <c r="DE16" i="2"/>
  <c r="DF16" i="2"/>
  <c r="DG16" i="2"/>
  <c r="DH16" i="2"/>
  <c r="DI16" i="2"/>
  <c r="DJ16" i="2"/>
  <c r="DK16" i="2"/>
  <c r="DL16" i="2"/>
  <c r="DM16" i="2"/>
  <c r="DN16" i="2"/>
  <c r="DO16" i="2"/>
  <c r="DP16" i="2"/>
  <c r="DQ16" i="2"/>
  <c r="DR16" i="2"/>
  <c r="DS16" i="2"/>
  <c r="DT16" i="2"/>
  <c r="DU16" i="2"/>
  <c r="DV16" i="2"/>
  <c r="DW16" i="2"/>
  <c r="DX16" i="2"/>
  <c r="DY16" i="2"/>
  <c r="DZ16" i="2"/>
  <c r="EA16" i="2"/>
  <c r="EB16" i="2"/>
  <c r="EC16" i="2"/>
  <c r="ED16" i="2"/>
  <c r="EE16" i="2"/>
  <c r="EF16" i="2"/>
  <c r="EG16" i="2"/>
  <c r="EH16" i="2"/>
  <c r="EI16" i="2"/>
  <c r="EJ16" i="2"/>
  <c r="EK16" i="2"/>
  <c r="EL16" i="2"/>
  <c r="EM16" i="2"/>
  <c r="EN16" i="2"/>
  <c r="EO16" i="2"/>
  <c r="EP16" i="2"/>
  <c r="EQ16" i="2"/>
  <c r="ER16" i="2"/>
  <c r="ES16" i="2"/>
  <c r="ET16" i="2"/>
  <c r="EU16" i="2"/>
  <c r="EV16" i="2"/>
  <c r="EW16" i="2"/>
  <c r="EX16" i="2"/>
  <c r="EY16" i="2"/>
  <c r="EZ16" i="2"/>
  <c r="FA16" i="2"/>
  <c r="FB16" i="2"/>
  <c r="FC16" i="2"/>
  <c r="FD16" i="2"/>
  <c r="FE16" i="2"/>
  <c r="FF16" i="2"/>
  <c r="FG16" i="2"/>
  <c r="FH16" i="2"/>
  <c r="FI16" i="2"/>
  <c r="FJ16" i="2"/>
  <c r="FK16" i="2"/>
  <c r="FL16" i="2"/>
  <c r="FM16" i="2"/>
  <c r="FN16" i="2"/>
  <c r="FO16" i="2"/>
  <c r="FP16" i="2"/>
  <c r="FQ16" i="2"/>
  <c r="FR16" i="2"/>
  <c r="FS16" i="2"/>
  <c r="FT16" i="2"/>
  <c r="FU16" i="2"/>
  <c r="FV16" i="2"/>
  <c r="FW16" i="2"/>
  <c r="FX16" i="2"/>
  <c r="FY16" i="2"/>
  <c r="FZ16" i="2"/>
  <c r="GA16" i="2"/>
  <c r="GB16" i="2"/>
  <c r="GC16" i="2"/>
  <c r="GD16" i="2"/>
  <c r="GE16" i="2"/>
  <c r="GF16" i="2"/>
  <c r="GG16" i="2"/>
  <c r="GH16" i="2"/>
  <c r="GI16" i="2"/>
  <c r="GJ16" i="2"/>
  <c r="GK16" i="2"/>
  <c r="GL16" i="2"/>
  <c r="GM16" i="2"/>
  <c r="GN16" i="2"/>
  <c r="GO16" i="2"/>
  <c r="GP16" i="2"/>
  <c r="GQ16" i="2"/>
  <c r="GR16" i="2"/>
  <c r="GS16" i="2"/>
  <c r="GT16" i="2"/>
  <c r="GU16" i="2"/>
  <c r="GV16" i="2"/>
  <c r="GW16" i="2"/>
  <c r="GX16" i="2"/>
  <c r="DC17" i="2"/>
  <c r="DD17" i="2"/>
  <c r="DE17" i="2"/>
  <c r="DF17" i="2"/>
  <c r="DG17" i="2"/>
  <c r="DH17" i="2"/>
  <c r="DI17" i="2"/>
  <c r="DJ17" i="2"/>
  <c r="DK17" i="2"/>
  <c r="DL17" i="2"/>
  <c r="DM17" i="2"/>
  <c r="DN17" i="2"/>
  <c r="DO17" i="2"/>
  <c r="DP17" i="2"/>
  <c r="DQ17" i="2"/>
  <c r="DR17" i="2"/>
  <c r="DS17" i="2"/>
  <c r="DT17" i="2"/>
  <c r="DU17" i="2"/>
  <c r="DV17" i="2"/>
  <c r="DW17" i="2"/>
  <c r="DX17" i="2"/>
  <c r="DY17" i="2"/>
  <c r="DZ17" i="2"/>
  <c r="EA17" i="2"/>
  <c r="EB17" i="2"/>
  <c r="EC17" i="2"/>
  <c r="ED17" i="2"/>
  <c r="EE17" i="2"/>
  <c r="EF17" i="2"/>
  <c r="EG17" i="2"/>
  <c r="EH17" i="2"/>
  <c r="EI17" i="2"/>
  <c r="EJ17" i="2"/>
  <c r="EK17" i="2"/>
  <c r="EL17" i="2"/>
  <c r="EM17" i="2"/>
  <c r="EN17" i="2"/>
  <c r="EO17" i="2"/>
  <c r="EP17" i="2"/>
  <c r="EQ17" i="2"/>
  <c r="ER17" i="2"/>
  <c r="ES17" i="2"/>
  <c r="ET17" i="2"/>
  <c r="EU17" i="2"/>
  <c r="EV17" i="2"/>
  <c r="EW17" i="2"/>
  <c r="EX17" i="2"/>
  <c r="EY17" i="2"/>
  <c r="EZ17" i="2"/>
  <c r="FA17" i="2"/>
  <c r="FB17" i="2"/>
  <c r="FC17" i="2"/>
  <c r="FD17" i="2"/>
  <c r="FE17" i="2"/>
  <c r="FF17" i="2"/>
  <c r="FG17" i="2"/>
  <c r="FH17" i="2"/>
  <c r="FI17" i="2"/>
  <c r="FJ17" i="2"/>
  <c r="FK17" i="2"/>
  <c r="FL17" i="2"/>
  <c r="FM17" i="2"/>
  <c r="FN17" i="2"/>
  <c r="FO17" i="2"/>
  <c r="FP17" i="2"/>
  <c r="FQ17" i="2"/>
  <c r="FR17" i="2"/>
  <c r="FS17" i="2"/>
  <c r="FT17" i="2"/>
  <c r="FU17" i="2"/>
  <c r="FV17" i="2"/>
  <c r="FW17" i="2"/>
  <c r="FX17" i="2"/>
  <c r="FY17" i="2"/>
  <c r="FZ17" i="2"/>
  <c r="GA17" i="2"/>
  <c r="GB17" i="2"/>
  <c r="GC17" i="2"/>
  <c r="GD17" i="2"/>
  <c r="GE17" i="2"/>
  <c r="GF17" i="2"/>
  <c r="GG17" i="2"/>
  <c r="GH17" i="2"/>
  <c r="GI17" i="2"/>
  <c r="GJ17" i="2"/>
  <c r="GK17" i="2"/>
  <c r="GL17" i="2"/>
  <c r="GM17" i="2"/>
  <c r="GN17" i="2"/>
  <c r="GO17" i="2"/>
  <c r="GP17" i="2"/>
  <c r="GQ17" i="2"/>
  <c r="GR17" i="2"/>
  <c r="GS17" i="2"/>
  <c r="GT17" i="2"/>
  <c r="GU17" i="2"/>
  <c r="GV17" i="2"/>
  <c r="GW17" i="2"/>
  <c r="GX17" i="2"/>
  <c r="DC20" i="2"/>
  <c r="DF20" i="2"/>
  <c r="DG20" i="2"/>
  <c r="DH20" i="2"/>
  <c r="DI20" i="2"/>
  <c r="DJ20" i="2"/>
  <c r="DK20" i="2"/>
  <c r="DL20" i="2"/>
  <c r="DM20" i="2"/>
  <c r="DN20" i="2"/>
  <c r="DO20" i="2"/>
  <c r="DP20" i="2"/>
  <c r="DQ20" i="2"/>
  <c r="DR20" i="2"/>
  <c r="DS20" i="2"/>
  <c r="DT20" i="2"/>
  <c r="DU20" i="2"/>
  <c r="DV20" i="2"/>
  <c r="DW20" i="2"/>
  <c r="DX20" i="2"/>
  <c r="DY20" i="2"/>
  <c r="DZ20" i="2"/>
  <c r="EA20" i="2"/>
  <c r="EB20" i="2"/>
  <c r="EC20" i="2"/>
  <c r="ED20" i="2"/>
  <c r="EE20" i="2"/>
  <c r="EF20" i="2"/>
  <c r="EG20" i="2"/>
  <c r="EH20" i="2"/>
  <c r="EI20" i="2"/>
  <c r="EJ20" i="2"/>
  <c r="EK20" i="2"/>
  <c r="EL20" i="2"/>
  <c r="EM20" i="2"/>
  <c r="EN20" i="2"/>
  <c r="EO20" i="2"/>
  <c r="EP20" i="2"/>
  <c r="EQ20" i="2"/>
  <c r="ER20" i="2"/>
  <c r="ES20" i="2"/>
  <c r="ET20" i="2"/>
  <c r="EU20" i="2"/>
  <c r="EV20" i="2"/>
  <c r="EW20" i="2"/>
  <c r="EX20" i="2"/>
  <c r="EY20" i="2"/>
  <c r="EZ20" i="2"/>
  <c r="FA20" i="2"/>
  <c r="FB20" i="2"/>
  <c r="FC20" i="2"/>
  <c r="FD20" i="2"/>
  <c r="FE20" i="2"/>
  <c r="FF20" i="2"/>
  <c r="FG20" i="2"/>
  <c r="FH20" i="2"/>
  <c r="FI20" i="2"/>
  <c r="FJ20" i="2"/>
  <c r="FK20" i="2"/>
  <c r="FL20" i="2"/>
  <c r="FM20" i="2"/>
  <c r="FN20" i="2"/>
  <c r="FO20" i="2"/>
  <c r="FP20" i="2"/>
  <c r="FQ20" i="2"/>
  <c r="FR20" i="2"/>
  <c r="FS20" i="2"/>
  <c r="FT20" i="2"/>
  <c r="FU20" i="2"/>
  <c r="FV20" i="2"/>
  <c r="FW20" i="2"/>
  <c r="FX20" i="2"/>
  <c r="FY20" i="2"/>
  <c r="FZ20" i="2"/>
  <c r="GA20" i="2"/>
  <c r="GB20" i="2"/>
  <c r="GC20" i="2"/>
  <c r="GD20" i="2"/>
  <c r="GE20" i="2"/>
  <c r="GF20" i="2"/>
  <c r="GG20" i="2"/>
  <c r="GH20" i="2"/>
  <c r="GI20" i="2"/>
  <c r="GJ20" i="2"/>
  <c r="GK20" i="2"/>
  <c r="GL20" i="2"/>
  <c r="GM20" i="2"/>
  <c r="GN20" i="2"/>
  <c r="GO20" i="2"/>
  <c r="GP20" i="2"/>
  <c r="GQ20" i="2"/>
  <c r="GR20" i="2"/>
  <c r="GS20" i="2"/>
  <c r="GT20" i="2"/>
  <c r="GU20" i="2"/>
  <c r="GV20" i="2"/>
  <c r="GW20" i="2"/>
  <c r="GX20" i="2"/>
  <c r="DC21" i="2"/>
  <c r="DD21" i="2"/>
  <c r="DE21" i="2"/>
  <c r="DF21" i="2"/>
  <c r="DI21" i="2"/>
  <c r="DJ21" i="2"/>
  <c r="DK21" i="2"/>
  <c r="DL21" i="2"/>
  <c r="DM21" i="2"/>
  <c r="DN21" i="2"/>
  <c r="DO21" i="2"/>
  <c r="DP21" i="2"/>
  <c r="DQ21" i="2"/>
  <c r="DR21" i="2"/>
  <c r="DS21" i="2"/>
  <c r="DT21" i="2"/>
  <c r="DU21" i="2"/>
  <c r="DV21" i="2"/>
  <c r="DW21" i="2"/>
  <c r="DX21" i="2"/>
  <c r="DY21" i="2"/>
  <c r="DZ21" i="2"/>
  <c r="EA21" i="2"/>
  <c r="EB21" i="2"/>
  <c r="EC21" i="2"/>
  <c r="ED21" i="2"/>
  <c r="EE21" i="2"/>
  <c r="EF21" i="2"/>
  <c r="EG21" i="2"/>
  <c r="EH21" i="2"/>
  <c r="EI21" i="2"/>
  <c r="EJ21" i="2"/>
  <c r="EK21" i="2"/>
  <c r="EL21" i="2"/>
  <c r="EM21" i="2"/>
  <c r="EN21" i="2"/>
  <c r="EO21" i="2"/>
  <c r="EP21" i="2"/>
  <c r="EQ21" i="2"/>
  <c r="ER21" i="2"/>
  <c r="ES21" i="2"/>
  <c r="ET21" i="2"/>
  <c r="EU21" i="2"/>
  <c r="EV21" i="2"/>
  <c r="EW21" i="2"/>
  <c r="EX21" i="2"/>
  <c r="EY21" i="2"/>
  <c r="EZ21" i="2"/>
  <c r="FA21" i="2"/>
  <c r="FB21" i="2"/>
  <c r="FC21" i="2"/>
  <c r="FD21" i="2"/>
  <c r="FE21" i="2"/>
  <c r="FF21" i="2"/>
  <c r="FG21" i="2"/>
  <c r="FH21" i="2"/>
  <c r="FI21" i="2"/>
  <c r="FJ21" i="2"/>
  <c r="FK21" i="2"/>
  <c r="FL21" i="2"/>
  <c r="FM21" i="2"/>
  <c r="FN21" i="2"/>
  <c r="FO21" i="2"/>
  <c r="FP21" i="2"/>
  <c r="FQ21" i="2"/>
  <c r="FR21" i="2"/>
  <c r="FS21" i="2"/>
  <c r="FT21" i="2"/>
  <c r="FU21" i="2"/>
  <c r="FV21" i="2"/>
  <c r="FW21" i="2"/>
  <c r="FX21" i="2"/>
  <c r="FY21" i="2"/>
  <c r="FZ21" i="2"/>
  <c r="GA21" i="2"/>
  <c r="GB21" i="2"/>
  <c r="GC21" i="2"/>
  <c r="GD21" i="2"/>
  <c r="GE21" i="2"/>
  <c r="GF21" i="2"/>
  <c r="GG21" i="2"/>
  <c r="GH21" i="2"/>
  <c r="GI21" i="2"/>
  <c r="GJ21" i="2"/>
  <c r="GK21" i="2"/>
  <c r="GL21" i="2"/>
  <c r="GM21" i="2"/>
  <c r="GN21" i="2"/>
  <c r="GO21" i="2"/>
  <c r="GP21" i="2"/>
  <c r="GQ21" i="2"/>
  <c r="GR21" i="2"/>
  <c r="GS21" i="2"/>
  <c r="GT21" i="2"/>
  <c r="GU21" i="2"/>
  <c r="GV21" i="2"/>
  <c r="GW21" i="2"/>
  <c r="GX21" i="2"/>
  <c r="DC23" i="2"/>
  <c r="DD23" i="2"/>
  <c r="DF23" i="2"/>
  <c r="DG23" i="2"/>
  <c r="DH23" i="2"/>
  <c r="DI23" i="2"/>
  <c r="DJ23" i="2"/>
  <c r="DK23" i="2"/>
  <c r="DL23" i="2"/>
  <c r="DM23" i="2"/>
  <c r="DN23" i="2"/>
  <c r="DO23" i="2"/>
  <c r="DP23" i="2"/>
  <c r="DQ23" i="2"/>
  <c r="DR23" i="2"/>
  <c r="DS23" i="2"/>
  <c r="DT23" i="2"/>
  <c r="DU23" i="2"/>
  <c r="DV23" i="2"/>
  <c r="DW23" i="2"/>
  <c r="DX23" i="2"/>
  <c r="DY23" i="2"/>
  <c r="DZ23" i="2"/>
  <c r="EA23" i="2"/>
  <c r="EB23" i="2"/>
  <c r="EC23" i="2"/>
  <c r="ED23" i="2"/>
  <c r="EE23" i="2"/>
  <c r="EF23" i="2"/>
  <c r="EG23" i="2"/>
  <c r="EH23" i="2"/>
  <c r="EI23" i="2"/>
  <c r="EJ23" i="2"/>
  <c r="EK23" i="2"/>
  <c r="EL23" i="2"/>
  <c r="EM23" i="2"/>
  <c r="EN23" i="2"/>
  <c r="EO23" i="2"/>
  <c r="EP23" i="2"/>
  <c r="EQ23" i="2"/>
  <c r="ER23" i="2"/>
  <c r="ES23" i="2"/>
  <c r="ET23" i="2"/>
  <c r="EU23" i="2"/>
  <c r="EV23" i="2"/>
  <c r="EW23" i="2"/>
  <c r="EX23" i="2"/>
  <c r="EY23" i="2"/>
  <c r="EZ23" i="2"/>
  <c r="FA23" i="2"/>
  <c r="FB23" i="2"/>
  <c r="FC23" i="2"/>
  <c r="FD23" i="2"/>
  <c r="FE23" i="2"/>
  <c r="FF23" i="2"/>
  <c r="FG23" i="2"/>
  <c r="FH23" i="2"/>
  <c r="FI23" i="2"/>
  <c r="FJ23" i="2"/>
  <c r="FK23" i="2"/>
  <c r="FL23" i="2"/>
  <c r="FM23" i="2"/>
  <c r="FN23" i="2"/>
  <c r="FO23" i="2"/>
  <c r="FP23" i="2"/>
  <c r="FQ23" i="2"/>
  <c r="FR23" i="2"/>
  <c r="FS23" i="2"/>
  <c r="FT23" i="2"/>
  <c r="FU23" i="2"/>
  <c r="FV23" i="2"/>
  <c r="FW23" i="2"/>
  <c r="FX23" i="2"/>
  <c r="FY23" i="2"/>
  <c r="FZ23" i="2"/>
  <c r="GA23" i="2"/>
  <c r="GB23" i="2"/>
  <c r="GC23" i="2"/>
  <c r="GD23" i="2"/>
  <c r="GE23" i="2"/>
  <c r="GF23" i="2"/>
  <c r="GG23" i="2"/>
  <c r="GH23" i="2"/>
  <c r="GI23" i="2"/>
  <c r="GJ23" i="2"/>
  <c r="GK23" i="2"/>
  <c r="GL23" i="2"/>
  <c r="GM23" i="2"/>
  <c r="GN23" i="2"/>
  <c r="GO23" i="2"/>
  <c r="GP23" i="2"/>
  <c r="GQ23" i="2"/>
  <c r="GR23" i="2"/>
  <c r="GS23" i="2"/>
  <c r="GT23" i="2"/>
  <c r="GU23" i="2"/>
  <c r="GV23" i="2"/>
  <c r="GW23" i="2"/>
  <c r="GX23" i="2"/>
  <c r="DC25" i="2"/>
  <c r="DD25" i="2"/>
  <c r="DE25" i="2"/>
  <c r="DF25" i="2"/>
  <c r="DG25" i="2"/>
  <c r="DH25" i="2"/>
  <c r="DI25" i="2"/>
  <c r="DJ25" i="2"/>
  <c r="DK25" i="2"/>
  <c r="DL25" i="2"/>
  <c r="DM25" i="2"/>
  <c r="DN25" i="2"/>
  <c r="DO25" i="2"/>
  <c r="DP25" i="2"/>
  <c r="DQ25" i="2"/>
  <c r="DR25" i="2"/>
  <c r="DS25" i="2"/>
  <c r="DT25" i="2"/>
  <c r="DU25" i="2"/>
  <c r="DV25" i="2"/>
  <c r="DW25" i="2"/>
  <c r="DX25" i="2"/>
  <c r="DY25" i="2"/>
  <c r="DZ25" i="2"/>
  <c r="EA25" i="2"/>
  <c r="EB25" i="2"/>
  <c r="EC25" i="2"/>
  <c r="ED25" i="2"/>
  <c r="EE25" i="2"/>
  <c r="EF25" i="2"/>
  <c r="EG25" i="2"/>
  <c r="EH25" i="2"/>
  <c r="EI25" i="2"/>
  <c r="EJ25" i="2"/>
  <c r="EK25" i="2"/>
  <c r="EL25" i="2"/>
  <c r="EM25" i="2"/>
  <c r="EN25" i="2"/>
  <c r="EO25" i="2"/>
  <c r="EP25" i="2"/>
  <c r="EQ25" i="2"/>
  <c r="ER25" i="2"/>
  <c r="ES25" i="2"/>
  <c r="ET25" i="2"/>
  <c r="EU25" i="2"/>
  <c r="EV25" i="2"/>
  <c r="EW25" i="2"/>
  <c r="EX25" i="2"/>
  <c r="EY25" i="2"/>
  <c r="EZ25" i="2"/>
  <c r="FA25" i="2"/>
  <c r="FB25" i="2"/>
  <c r="FC25" i="2"/>
  <c r="FD25" i="2"/>
  <c r="FE25" i="2"/>
  <c r="FF25" i="2"/>
  <c r="FG25" i="2"/>
  <c r="FH25" i="2"/>
  <c r="FI25" i="2"/>
  <c r="FJ25" i="2"/>
  <c r="FK25" i="2"/>
  <c r="FL25" i="2"/>
  <c r="FM25" i="2"/>
  <c r="FN25" i="2"/>
  <c r="FO25" i="2"/>
  <c r="FP25" i="2"/>
  <c r="FQ25" i="2"/>
  <c r="FR25" i="2"/>
  <c r="FS25" i="2"/>
  <c r="FT25" i="2"/>
  <c r="FU25" i="2"/>
  <c r="FV25" i="2"/>
  <c r="FW25" i="2"/>
  <c r="FX25" i="2"/>
  <c r="FY25" i="2"/>
  <c r="FZ25" i="2"/>
  <c r="GA25" i="2"/>
  <c r="GB25" i="2"/>
  <c r="GC25" i="2"/>
  <c r="GD25" i="2"/>
  <c r="GE25" i="2"/>
  <c r="GF25" i="2"/>
  <c r="GG25" i="2"/>
  <c r="GH25" i="2"/>
  <c r="GI25" i="2"/>
  <c r="GJ25" i="2"/>
  <c r="GK25" i="2"/>
  <c r="GL25" i="2"/>
  <c r="GM25" i="2"/>
  <c r="GN25" i="2"/>
  <c r="GO25" i="2"/>
  <c r="GP25" i="2"/>
  <c r="GQ25" i="2"/>
  <c r="GR25" i="2"/>
  <c r="GS25" i="2"/>
  <c r="GT25" i="2"/>
  <c r="GU25" i="2"/>
  <c r="GV25" i="2"/>
  <c r="GW25" i="2"/>
  <c r="GX25" i="2"/>
  <c r="DC26" i="2"/>
  <c r="DD26" i="2"/>
  <c r="DE26" i="2"/>
  <c r="DF26" i="2"/>
  <c r="DG26" i="2"/>
  <c r="DH26" i="2"/>
  <c r="DI26" i="2"/>
  <c r="DJ26" i="2"/>
  <c r="DK26" i="2"/>
  <c r="DL26" i="2"/>
  <c r="DM26" i="2"/>
  <c r="DN26" i="2"/>
  <c r="DO26" i="2"/>
  <c r="DP26" i="2"/>
  <c r="DQ26" i="2"/>
  <c r="DR26" i="2"/>
  <c r="DS26" i="2"/>
  <c r="DT26" i="2"/>
  <c r="DU26" i="2"/>
  <c r="DV26" i="2"/>
  <c r="DW26" i="2"/>
  <c r="DX26" i="2"/>
  <c r="DY26" i="2"/>
  <c r="DZ26" i="2"/>
  <c r="EA26" i="2"/>
  <c r="EB26" i="2"/>
  <c r="EC26" i="2"/>
  <c r="ED26" i="2"/>
  <c r="EE26" i="2"/>
  <c r="EF26" i="2"/>
  <c r="EG26" i="2"/>
  <c r="EH26" i="2"/>
  <c r="EI26" i="2"/>
  <c r="EJ26" i="2"/>
  <c r="EK26" i="2"/>
  <c r="EL26" i="2"/>
  <c r="EM26" i="2"/>
  <c r="EN26" i="2"/>
  <c r="EO26" i="2"/>
  <c r="EP26" i="2"/>
  <c r="EQ26" i="2"/>
  <c r="ER26" i="2"/>
  <c r="ES26" i="2"/>
  <c r="ET26" i="2"/>
  <c r="EU26" i="2"/>
  <c r="EV26" i="2"/>
  <c r="EW26" i="2"/>
  <c r="EX26" i="2"/>
  <c r="EY26" i="2"/>
  <c r="EZ26" i="2"/>
  <c r="FA26" i="2"/>
  <c r="FB26" i="2"/>
  <c r="FC26" i="2"/>
  <c r="FD26" i="2"/>
  <c r="FE26" i="2"/>
  <c r="FF26" i="2"/>
  <c r="FG26" i="2"/>
  <c r="FH26" i="2"/>
  <c r="FI26" i="2"/>
  <c r="FJ26" i="2"/>
  <c r="FK26" i="2"/>
  <c r="FL26" i="2"/>
  <c r="FM26" i="2"/>
  <c r="FN26" i="2"/>
  <c r="FO26" i="2"/>
  <c r="FP26" i="2"/>
  <c r="FQ26" i="2"/>
  <c r="FR26" i="2"/>
  <c r="FS26" i="2"/>
  <c r="FT26" i="2"/>
  <c r="FU26" i="2"/>
  <c r="FV26" i="2"/>
  <c r="FW26" i="2"/>
  <c r="FX26" i="2"/>
  <c r="FY26" i="2"/>
  <c r="FZ26" i="2"/>
  <c r="GA26" i="2"/>
  <c r="GB26" i="2"/>
  <c r="GC26" i="2"/>
  <c r="GD26" i="2"/>
  <c r="GE26" i="2"/>
  <c r="GF26" i="2"/>
  <c r="GG26" i="2"/>
  <c r="GH26" i="2"/>
  <c r="GI26" i="2"/>
  <c r="GJ26" i="2"/>
  <c r="GK26" i="2"/>
  <c r="GL26" i="2"/>
  <c r="GM26" i="2"/>
  <c r="GN26" i="2"/>
  <c r="GO26" i="2"/>
  <c r="GP26" i="2"/>
  <c r="GQ26" i="2"/>
  <c r="GR26" i="2"/>
  <c r="GS26" i="2"/>
  <c r="GT26" i="2"/>
  <c r="GU26" i="2"/>
  <c r="GV26" i="2"/>
  <c r="GW26" i="2"/>
  <c r="GX26" i="2"/>
  <c r="DC27" i="2"/>
  <c r="DD27" i="2"/>
  <c r="DE27" i="2"/>
  <c r="DF27" i="2"/>
  <c r="DG27" i="2"/>
  <c r="DH27" i="2"/>
  <c r="DI27" i="2"/>
  <c r="DJ27" i="2"/>
  <c r="DK27" i="2"/>
  <c r="DL27" i="2"/>
  <c r="DM27" i="2"/>
  <c r="DN27" i="2"/>
  <c r="DO27" i="2"/>
  <c r="DP27" i="2"/>
  <c r="DQ27" i="2"/>
  <c r="DR27" i="2"/>
  <c r="DS27" i="2"/>
  <c r="DT27" i="2"/>
  <c r="DU27" i="2"/>
  <c r="DV27" i="2"/>
  <c r="DW27" i="2"/>
  <c r="DX27" i="2"/>
  <c r="DY27" i="2"/>
  <c r="DZ27" i="2"/>
  <c r="EA27" i="2"/>
  <c r="EB27" i="2"/>
  <c r="EC27" i="2"/>
  <c r="ED27" i="2"/>
  <c r="EE27" i="2"/>
  <c r="EF27" i="2"/>
  <c r="EG27" i="2"/>
  <c r="EH27" i="2"/>
  <c r="EI27" i="2"/>
  <c r="EJ27" i="2"/>
  <c r="EK27" i="2"/>
  <c r="EL27" i="2"/>
  <c r="EM27" i="2"/>
  <c r="EN27" i="2"/>
  <c r="EO27" i="2"/>
  <c r="EP27" i="2"/>
  <c r="EQ27" i="2"/>
  <c r="ER27" i="2"/>
  <c r="ES27" i="2"/>
  <c r="ET27" i="2"/>
  <c r="EU27" i="2"/>
  <c r="EV27" i="2"/>
  <c r="EW27" i="2"/>
  <c r="EX27" i="2"/>
  <c r="EY27" i="2"/>
  <c r="EZ27" i="2"/>
  <c r="FA27" i="2"/>
  <c r="FB27" i="2"/>
  <c r="FC27" i="2"/>
  <c r="FD27" i="2"/>
  <c r="FE27" i="2"/>
  <c r="FF27" i="2"/>
  <c r="FG27" i="2"/>
  <c r="FH27" i="2"/>
  <c r="FI27" i="2"/>
  <c r="FJ27" i="2"/>
  <c r="FK27" i="2"/>
  <c r="FL27" i="2"/>
  <c r="FM27" i="2"/>
  <c r="FN27" i="2"/>
  <c r="FO27" i="2"/>
  <c r="FP27" i="2"/>
  <c r="FQ27" i="2"/>
  <c r="FR27" i="2"/>
  <c r="FS27" i="2"/>
  <c r="FT27" i="2"/>
  <c r="FU27" i="2"/>
  <c r="FV27" i="2"/>
  <c r="FW27" i="2"/>
  <c r="FX27" i="2"/>
  <c r="FY27" i="2"/>
  <c r="FZ27" i="2"/>
  <c r="GA27" i="2"/>
  <c r="GB27" i="2"/>
  <c r="GC27" i="2"/>
  <c r="GD27" i="2"/>
  <c r="GE27" i="2"/>
  <c r="GF27" i="2"/>
  <c r="GG27" i="2"/>
  <c r="GH27" i="2"/>
  <c r="GI27" i="2"/>
  <c r="GJ27" i="2"/>
  <c r="GK27" i="2"/>
  <c r="GL27" i="2"/>
  <c r="GM27" i="2"/>
  <c r="GN27" i="2"/>
  <c r="GO27" i="2"/>
  <c r="GP27" i="2"/>
  <c r="GQ27" i="2"/>
  <c r="GR27" i="2"/>
  <c r="GS27" i="2"/>
  <c r="GT27" i="2"/>
  <c r="GU27" i="2"/>
  <c r="GV27" i="2"/>
  <c r="GW27" i="2"/>
  <c r="GX27" i="2"/>
  <c r="DC28" i="2"/>
  <c r="DD28" i="2"/>
  <c r="DE28" i="2"/>
  <c r="DF28" i="2"/>
  <c r="DG28" i="2"/>
  <c r="DH28" i="2"/>
  <c r="DI28" i="2"/>
  <c r="DJ28" i="2"/>
  <c r="DK28" i="2"/>
  <c r="DL28" i="2"/>
  <c r="DM28" i="2"/>
  <c r="DN28" i="2"/>
  <c r="DO28" i="2"/>
  <c r="DP28" i="2"/>
  <c r="DQ28" i="2"/>
  <c r="DR28" i="2"/>
  <c r="DS28" i="2"/>
  <c r="DT28" i="2"/>
  <c r="DU28" i="2"/>
  <c r="DV28" i="2"/>
  <c r="DW28" i="2"/>
  <c r="DX28" i="2"/>
  <c r="DY28" i="2"/>
  <c r="DZ28" i="2"/>
  <c r="EA28" i="2"/>
  <c r="EB28" i="2"/>
  <c r="EC28" i="2"/>
  <c r="ED28" i="2"/>
  <c r="EE28" i="2"/>
  <c r="EF28" i="2"/>
  <c r="EG28" i="2"/>
  <c r="EH28" i="2"/>
  <c r="EI28" i="2"/>
  <c r="EJ28" i="2"/>
  <c r="EK28" i="2"/>
  <c r="EL28" i="2"/>
  <c r="EM28" i="2"/>
  <c r="EN28" i="2"/>
  <c r="EO28" i="2"/>
  <c r="EP28" i="2"/>
  <c r="EQ28" i="2"/>
  <c r="ER28" i="2"/>
  <c r="ES28" i="2"/>
  <c r="ET28" i="2"/>
  <c r="EU28" i="2"/>
  <c r="EV28" i="2"/>
  <c r="EW28" i="2"/>
  <c r="EX28" i="2"/>
  <c r="EY28" i="2"/>
  <c r="EZ28" i="2"/>
  <c r="FA28" i="2"/>
  <c r="FB28" i="2"/>
  <c r="FC28" i="2"/>
  <c r="FD28" i="2"/>
  <c r="FE28" i="2"/>
  <c r="FF28" i="2"/>
  <c r="FG28" i="2"/>
  <c r="FH28" i="2"/>
  <c r="FI28" i="2"/>
  <c r="FJ28" i="2"/>
  <c r="FK28" i="2"/>
  <c r="FL28" i="2"/>
  <c r="FM28" i="2"/>
  <c r="FN28" i="2"/>
  <c r="FO28" i="2"/>
  <c r="FP28" i="2"/>
  <c r="FQ28" i="2"/>
  <c r="FR28" i="2"/>
  <c r="FS28" i="2"/>
  <c r="FT28" i="2"/>
  <c r="FU28" i="2"/>
  <c r="FV28" i="2"/>
  <c r="FW28" i="2"/>
  <c r="FX28" i="2"/>
  <c r="FY28" i="2"/>
  <c r="FZ28" i="2"/>
  <c r="GA28" i="2"/>
  <c r="GB28" i="2"/>
  <c r="GC28" i="2"/>
  <c r="GD28" i="2"/>
  <c r="GE28" i="2"/>
  <c r="GF28" i="2"/>
  <c r="GG28" i="2"/>
  <c r="GH28" i="2"/>
  <c r="GI28" i="2"/>
  <c r="GJ28" i="2"/>
  <c r="GK28" i="2"/>
  <c r="GL28" i="2"/>
  <c r="GM28" i="2"/>
  <c r="GN28" i="2"/>
  <c r="GO28" i="2"/>
  <c r="GP28" i="2"/>
  <c r="GQ28" i="2"/>
  <c r="GR28" i="2"/>
  <c r="GS28" i="2"/>
  <c r="GT28" i="2"/>
  <c r="GU28" i="2"/>
  <c r="GV28" i="2"/>
  <c r="GW28" i="2"/>
  <c r="GX28" i="2"/>
  <c r="D36" i="2"/>
  <c r="E36" i="2"/>
  <c r="F36" i="2"/>
  <c r="G36" i="2"/>
  <c r="H36" i="2"/>
  <c r="I36" i="2"/>
  <c r="J36" i="2"/>
  <c r="K36" i="2"/>
  <c r="K83" i="2"/>
  <c r="L36" i="2"/>
  <c r="L40" i="2"/>
  <c r="M36" i="2"/>
  <c r="M96" i="2"/>
  <c r="N36" i="2"/>
  <c r="N40" i="2"/>
  <c r="O36" i="2"/>
  <c r="P36" i="2"/>
  <c r="Q36" i="2"/>
  <c r="R36" i="2"/>
  <c r="R40" i="2"/>
  <c r="S36" i="2"/>
  <c r="T36" i="2"/>
  <c r="T40" i="2"/>
  <c r="U36" i="2"/>
  <c r="V36" i="2"/>
  <c r="V40" i="2"/>
  <c r="W36" i="2"/>
  <c r="X36" i="2"/>
  <c r="X40" i="2"/>
  <c r="Y36" i="2"/>
  <c r="Z36" i="2"/>
  <c r="Z40" i="2"/>
  <c r="AA36" i="2"/>
  <c r="AB36" i="2"/>
  <c r="AB40" i="2"/>
  <c r="AC36" i="2"/>
  <c r="AC96" i="2"/>
  <c r="AD36" i="2"/>
  <c r="AD40" i="2"/>
  <c r="AE36" i="2"/>
  <c r="AF36" i="2"/>
  <c r="AG36" i="2"/>
  <c r="AG40" i="2"/>
  <c r="AH36" i="2"/>
  <c r="AH40" i="2"/>
  <c r="AI36" i="2"/>
  <c r="AJ36" i="2"/>
  <c r="AJ96" i="2"/>
  <c r="AK36" i="2"/>
  <c r="AL36" i="2"/>
  <c r="AL96" i="2"/>
  <c r="AM36" i="2"/>
  <c r="AN36" i="2"/>
  <c r="AN96" i="2"/>
  <c r="AO36" i="2"/>
  <c r="AP36" i="2"/>
  <c r="AP96" i="2"/>
  <c r="AQ36" i="2"/>
  <c r="AQ40" i="2"/>
  <c r="AR36" i="2"/>
  <c r="AS36" i="2"/>
  <c r="AT36" i="2"/>
  <c r="AU36" i="2"/>
  <c r="AV36" i="2"/>
  <c r="AW36" i="2"/>
  <c r="AX36" i="2"/>
  <c r="AX96" i="2"/>
  <c r="AY36" i="2"/>
  <c r="AY40" i="2"/>
  <c r="AZ36" i="2"/>
  <c r="BA36" i="2"/>
  <c r="BB36" i="2"/>
  <c r="BC36" i="2"/>
  <c r="BC83" i="2"/>
  <c r="BD36" i="2"/>
  <c r="BE36" i="2"/>
  <c r="BF36" i="2"/>
  <c r="BF96" i="2"/>
  <c r="BG36" i="2"/>
  <c r="BG40" i="2"/>
  <c r="BH36" i="2"/>
  <c r="BH96" i="2"/>
  <c r="BI36" i="2"/>
  <c r="BJ36" i="2"/>
  <c r="BK36" i="2"/>
  <c r="BL36" i="2"/>
  <c r="BL96" i="2"/>
  <c r="BM36" i="2"/>
  <c r="BM40" i="2"/>
  <c r="BN36" i="2"/>
  <c r="BN96" i="2"/>
  <c r="BO36" i="2"/>
  <c r="BO40" i="2"/>
  <c r="BP36" i="2"/>
  <c r="BP96" i="2"/>
  <c r="BQ36" i="2"/>
  <c r="BR36" i="2"/>
  <c r="BR96" i="2"/>
  <c r="BS36" i="2"/>
  <c r="BT36" i="2"/>
  <c r="BU36" i="2"/>
  <c r="BV36" i="2"/>
  <c r="BV96" i="2"/>
  <c r="BW36" i="2"/>
  <c r="BX36" i="2"/>
  <c r="BX96" i="2"/>
  <c r="BY36" i="2"/>
  <c r="BY96" i="2"/>
  <c r="BZ36" i="2"/>
  <c r="CA36" i="2"/>
  <c r="CB36" i="2"/>
  <c r="CC36" i="2"/>
  <c r="CC83" i="2"/>
  <c r="CC40" i="2"/>
  <c r="CD36" i="2"/>
  <c r="CD96" i="2"/>
  <c r="CE36" i="2"/>
  <c r="CE40" i="2"/>
  <c r="CF36" i="2"/>
  <c r="CF96" i="2"/>
  <c r="CG36" i="2"/>
  <c r="CG96" i="2"/>
  <c r="CH36" i="2"/>
  <c r="CH96" i="2"/>
  <c r="CI36" i="2"/>
  <c r="CI83" i="2"/>
  <c r="CJ36" i="2"/>
  <c r="CJ96" i="2"/>
  <c r="CK36" i="2"/>
  <c r="CK96" i="2"/>
  <c r="CL36" i="2"/>
  <c r="CL96" i="2"/>
  <c r="CM36" i="2"/>
  <c r="CM96" i="2"/>
  <c r="CN36" i="2"/>
  <c r="CN96" i="2"/>
  <c r="CO36" i="2"/>
  <c r="CP36" i="2"/>
  <c r="CQ36" i="2"/>
  <c r="CR36" i="2"/>
  <c r="CR96" i="2"/>
  <c r="CS36" i="2"/>
  <c r="CT36" i="2"/>
  <c r="CT96" i="2"/>
  <c r="CU36" i="2"/>
  <c r="CV36" i="2"/>
  <c r="CV96" i="2"/>
  <c r="CW36" i="2"/>
  <c r="CW40" i="2"/>
  <c r="CX36" i="2"/>
  <c r="CX96" i="2"/>
  <c r="CY36" i="2"/>
  <c r="Q40" i="2"/>
  <c r="Y40" i="2"/>
  <c r="AL40" i="2"/>
  <c r="AS40" i="2"/>
  <c r="AU40" i="2"/>
  <c r="AW40" i="2"/>
  <c r="BC40" i="2"/>
  <c r="BI40" i="2"/>
  <c r="BK40" i="2"/>
  <c r="BL40" i="2"/>
  <c r="BR40" i="2"/>
  <c r="BS40" i="2"/>
  <c r="BU40" i="2"/>
  <c r="BW40" i="2"/>
  <c r="BY40" i="2"/>
  <c r="CA40" i="2"/>
  <c r="CG40" i="2"/>
  <c r="CH40" i="2"/>
  <c r="CI40" i="2"/>
  <c r="CM40" i="2"/>
  <c r="CX40" i="2"/>
  <c r="CY40" i="2"/>
  <c r="B46" i="2"/>
  <c r="D46" i="2"/>
  <c r="B47" i="2"/>
  <c r="D47" i="2"/>
  <c r="D48" i="2"/>
  <c r="D49" i="2"/>
  <c r="D50" i="2"/>
  <c r="D51" i="2"/>
  <c r="D52" i="2"/>
  <c r="D53" i="2"/>
  <c r="G53" i="2"/>
  <c r="D54" i="2"/>
  <c r="D55" i="2"/>
  <c r="D56" i="2"/>
  <c r="D57" i="2"/>
  <c r="D58" i="2"/>
  <c r="D59" i="2"/>
  <c r="B64" i="2"/>
  <c r="B65" i="2"/>
  <c r="D65" i="2"/>
  <c r="B66" i="2"/>
  <c r="D66" i="2"/>
  <c r="B67" i="2"/>
  <c r="D67" i="2"/>
  <c r="B68" i="2"/>
  <c r="D68" i="2"/>
  <c r="B69" i="2"/>
  <c r="D69" i="2"/>
  <c r="B70" i="2"/>
  <c r="D70" i="2"/>
  <c r="B71" i="2"/>
  <c r="D71" i="2"/>
  <c r="E105" i="2"/>
  <c r="B72" i="2"/>
  <c r="D72" i="2"/>
  <c r="B73" i="2"/>
  <c r="D73" i="2"/>
  <c r="B74" i="2"/>
  <c r="D74" i="2"/>
  <c r="B75" i="2"/>
  <c r="D75" i="2"/>
  <c r="D81" i="2"/>
  <c r="D35" i="2"/>
  <c r="E81" i="2"/>
  <c r="E35" i="2"/>
  <c r="F81" i="2"/>
  <c r="F35" i="2"/>
  <c r="G81" i="2"/>
  <c r="G35" i="2"/>
  <c r="H81" i="2"/>
  <c r="H35" i="2"/>
  <c r="I81" i="2"/>
  <c r="I35" i="2"/>
  <c r="J81" i="2"/>
  <c r="J35" i="2"/>
  <c r="K81" i="2"/>
  <c r="K35" i="2"/>
  <c r="L81" i="2"/>
  <c r="L35" i="2"/>
  <c r="M81" i="2"/>
  <c r="M35" i="2"/>
  <c r="N81" i="2"/>
  <c r="N35" i="2"/>
  <c r="O81" i="2"/>
  <c r="O35" i="2"/>
  <c r="P81" i="2"/>
  <c r="P35" i="2"/>
  <c r="Q81" i="2"/>
  <c r="Q35" i="2"/>
  <c r="R81" i="2"/>
  <c r="R35" i="2"/>
  <c r="R31" i="11"/>
  <c r="S81" i="2"/>
  <c r="S35" i="2"/>
  <c r="T81" i="2"/>
  <c r="T35" i="2"/>
  <c r="U81" i="2"/>
  <c r="U35" i="2"/>
  <c r="V81" i="2"/>
  <c r="V35" i="2"/>
  <c r="W81" i="2"/>
  <c r="W35" i="2"/>
  <c r="X81" i="2"/>
  <c r="X35" i="2"/>
  <c r="Y81" i="2"/>
  <c r="Y35" i="2"/>
  <c r="Z81" i="2"/>
  <c r="Z35" i="2"/>
  <c r="Z31" i="11"/>
  <c r="AA81" i="2"/>
  <c r="AA35" i="2"/>
  <c r="AB81" i="2"/>
  <c r="AB35" i="2"/>
  <c r="AC81" i="2"/>
  <c r="AC35" i="2"/>
  <c r="AD81" i="2"/>
  <c r="AD35" i="2"/>
  <c r="AE81" i="2"/>
  <c r="AE35" i="2"/>
  <c r="AE31" i="11"/>
  <c r="AF81" i="2"/>
  <c r="AF35" i="2"/>
  <c r="AG81" i="2"/>
  <c r="AG35" i="2"/>
  <c r="AG31" i="11"/>
  <c r="AH81" i="2"/>
  <c r="AH35" i="2"/>
  <c r="AH31" i="11"/>
  <c r="AI81" i="2"/>
  <c r="AI35" i="2"/>
  <c r="AJ81" i="2"/>
  <c r="AJ35" i="2"/>
  <c r="AK81" i="2"/>
  <c r="AK35" i="2"/>
  <c r="AL81" i="2"/>
  <c r="AL35" i="2"/>
  <c r="AM81" i="2"/>
  <c r="AM35" i="2"/>
  <c r="AM31" i="11"/>
  <c r="AN81" i="2"/>
  <c r="AN35" i="2"/>
  <c r="AO81" i="2"/>
  <c r="AO35" i="2"/>
  <c r="AO31" i="11"/>
  <c r="AP81" i="2"/>
  <c r="AP35" i="2"/>
  <c r="AQ81" i="2"/>
  <c r="AQ35" i="2"/>
  <c r="AR81" i="2"/>
  <c r="AR35" i="2"/>
  <c r="AS81" i="2"/>
  <c r="AS35" i="2"/>
  <c r="AT81" i="2"/>
  <c r="AT35" i="2"/>
  <c r="AU81" i="2"/>
  <c r="AU35" i="2"/>
  <c r="AU31" i="11"/>
  <c r="AV81" i="2"/>
  <c r="AV35" i="2"/>
  <c r="AW81" i="2"/>
  <c r="AW35" i="2"/>
  <c r="AX81" i="2"/>
  <c r="AX35" i="2"/>
  <c r="AX31" i="11"/>
  <c r="AY81" i="2"/>
  <c r="AY35" i="2"/>
  <c r="AZ81" i="2"/>
  <c r="AZ35" i="2"/>
  <c r="BA81" i="2"/>
  <c r="BA35" i="2"/>
  <c r="BB81" i="2"/>
  <c r="BB35" i="2"/>
  <c r="BC81" i="2"/>
  <c r="BC35" i="2"/>
  <c r="BD81" i="2"/>
  <c r="BD35" i="2"/>
  <c r="BE81" i="2"/>
  <c r="BE35" i="2"/>
  <c r="BE31" i="11"/>
  <c r="BF81" i="2"/>
  <c r="BF35" i="2"/>
  <c r="BF31" i="11"/>
  <c r="BG81" i="2"/>
  <c r="BG35" i="2"/>
  <c r="BH81" i="2"/>
  <c r="BH35" i="2"/>
  <c r="BI81" i="2"/>
  <c r="BI35" i="2"/>
  <c r="BJ81" i="2"/>
  <c r="BJ35" i="2"/>
  <c r="BK81" i="2"/>
  <c r="BK35" i="2"/>
  <c r="BL81" i="2"/>
  <c r="BL35" i="2"/>
  <c r="BM81" i="2"/>
  <c r="BM35" i="2"/>
  <c r="BN81" i="2"/>
  <c r="BN35" i="2"/>
  <c r="BO81" i="2"/>
  <c r="BO35" i="2"/>
  <c r="BP81" i="2"/>
  <c r="BP35" i="2"/>
  <c r="BQ81" i="2"/>
  <c r="BQ35" i="2"/>
  <c r="BR81" i="2"/>
  <c r="BR35" i="2"/>
  <c r="BS81" i="2"/>
  <c r="BS35" i="2"/>
  <c r="BS31" i="11"/>
  <c r="BT81" i="2"/>
  <c r="BT35" i="2"/>
  <c r="BU81" i="2"/>
  <c r="BU35" i="2"/>
  <c r="BV81" i="2"/>
  <c r="BV35" i="2"/>
  <c r="BV31" i="11"/>
  <c r="BW81" i="2"/>
  <c r="BW35" i="2"/>
  <c r="BX81" i="2"/>
  <c r="BX35" i="2"/>
  <c r="BY81" i="2"/>
  <c r="BY35" i="2"/>
  <c r="BZ81" i="2"/>
  <c r="BZ35" i="2"/>
  <c r="CA81" i="2"/>
  <c r="CA35" i="2"/>
  <c r="CB81" i="2"/>
  <c r="CB35" i="2"/>
  <c r="CC81" i="2"/>
  <c r="CC35" i="2"/>
  <c r="CD81" i="2"/>
  <c r="CD35" i="2"/>
  <c r="CE81" i="2"/>
  <c r="CE35" i="2"/>
  <c r="CF81" i="2"/>
  <c r="CF35" i="2"/>
  <c r="CG81" i="2"/>
  <c r="CG35" i="2"/>
  <c r="CH81" i="2"/>
  <c r="CH35" i="2"/>
  <c r="CI81" i="2"/>
  <c r="CI35" i="2"/>
  <c r="CJ81" i="2"/>
  <c r="CJ35" i="2"/>
  <c r="CK81" i="2"/>
  <c r="CK35" i="2"/>
  <c r="CL81" i="2"/>
  <c r="CL35" i="2"/>
  <c r="CL31" i="11"/>
  <c r="CM81" i="2"/>
  <c r="CM35" i="2"/>
  <c r="CN81" i="2"/>
  <c r="CN35" i="2"/>
  <c r="CO81" i="2"/>
  <c r="CO35" i="2"/>
  <c r="CP81" i="2"/>
  <c r="CP35" i="2"/>
  <c r="CQ81" i="2"/>
  <c r="CQ35" i="2"/>
  <c r="CR81" i="2"/>
  <c r="CR35" i="2"/>
  <c r="CR3" i="11"/>
  <c r="CS81" i="2"/>
  <c r="CS35" i="2"/>
  <c r="CT81" i="2"/>
  <c r="CT35" i="2"/>
  <c r="CU81" i="2"/>
  <c r="CU35" i="2"/>
  <c r="CV81" i="2"/>
  <c r="CV35" i="2"/>
  <c r="CW81" i="2"/>
  <c r="CW35" i="2"/>
  <c r="CX81" i="2"/>
  <c r="CX35" i="2"/>
  <c r="CY81" i="2"/>
  <c r="CY35" i="2"/>
  <c r="S83" i="2"/>
  <c r="AA83" i="2"/>
  <c r="AE83" i="2"/>
  <c r="AI83" i="2"/>
  <c r="AL83" i="2"/>
  <c r="AN83" i="2"/>
  <c r="AO83" i="2"/>
  <c r="AQ83" i="2"/>
  <c r="AQ84" i="2" s="1"/>
  <c r="AS83" i="2"/>
  <c r="AT83" i="2"/>
  <c r="AU83" i="2"/>
  <c r="AV83" i="2"/>
  <c r="AV84" i="2" s="1"/>
  <c r="AW83" i="2"/>
  <c r="AY83" i="2"/>
  <c r="BA83" i="2"/>
  <c r="BB83" i="2"/>
  <c r="BD83" i="2"/>
  <c r="BG83" i="2"/>
  <c r="BI83" i="2"/>
  <c r="BK83" i="2"/>
  <c r="BK84" i="2" s="1"/>
  <c r="BK85" i="2" s="1"/>
  <c r="BK8" i="11" s="1"/>
  <c r="BK7" i="6" s="1"/>
  <c r="BL83" i="2"/>
  <c r="BM83" i="2"/>
  <c r="BO83" i="2"/>
  <c r="BR83" i="2"/>
  <c r="BS83" i="2"/>
  <c r="BT83" i="2"/>
  <c r="BU83" i="2"/>
  <c r="BW83" i="2"/>
  <c r="BW84" i="2" s="1"/>
  <c r="BZ83" i="2"/>
  <c r="CA83" i="2"/>
  <c r="CB83" i="2"/>
  <c r="CE83" i="2"/>
  <c r="CE84" i="2" s="1"/>
  <c r="CG83" i="2"/>
  <c r="CH83" i="2"/>
  <c r="CM83" i="2"/>
  <c r="CR83" i="2"/>
  <c r="CX83" i="2"/>
  <c r="B89" i="2"/>
  <c r="B90" i="2"/>
  <c r="E91" i="2"/>
  <c r="E93" i="2"/>
  <c r="D94" i="2"/>
  <c r="Q96" i="2"/>
  <c r="U96" i="2"/>
  <c r="Y96" i="2"/>
  <c r="AG96" i="2"/>
  <c r="AK96" i="2"/>
  <c r="AQ96" i="2"/>
  <c r="AS96" i="2"/>
  <c r="AU96" i="2"/>
  <c r="AW96" i="2"/>
  <c r="BC96" i="2"/>
  <c r="BE96" i="2"/>
  <c r="BG96" i="2"/>
  <c r="BI96" i="2"/>
  <c r="BK96" i="2"/>
  <c r="BM96" i="2"/>
  <c r="BS96" i="2"/>
  <c r="BU96" i="2"/>
  <c r="BW96" i="2"/>
  <c r="CA96" i="2"/>
  <c r="CC96" i="2"/>
  <c r="CE96" i="2"/>
  <c r="CQ96" i="2"/>
  <c r="CU96" i="2"/>
  <c r="O111" i="2"/>
  <c r="S111" i="2"/>
  <c r="W111" i="2"/>
  <c r="AA111" i="2"/>
  <c r="AE111" i="2"/>
  <c r="AI111" i="2"/>
  <c r="AM111" i="2"/>
  <c r="AQ111" i="2"/>
  <c r="AS111" i="2"/>
  <c r="AU111" i="2"/>
  <c r="AW111" i="2"/>
  <c r="AY111" i="2"/>
  <c r="BC111" i="2"/>
  <c r="BG111" i="2"/>
  <c r="BI111" i="2"/>
  <c r="BK111" i="2"/>
  <c r="BM111" i="2"/>
  <c r="BO111" i="2"/>
  <c r="BQ111" i="2"/>
  <c r="BS111" i="2"/>
  <c r="BU111" i="2"/>
  <c r="BW111" i="2"/>
  <c r="BY111" i="2"/>
  <c r="CA111" i="2"/>
  <c r="CE111" i="2"/>
  <c r="CG111" i="2"/>
  <c r="CI111" i="2"/>
  <c r="CM111" i="2"/>
  <c r="CQ111" i="2"/>
  <c r="CY111" i="2"/>
  <c r="E4" i="12"/>
  <c r="G4" i="12"/>
  <c r="J4" i="12"/>
  <c r="E5" i="12"/>
  <c r="G5" i="12"/>
  <c r="E6" i="12"/>
  <c r="G6" i="12"/>
  <c r="J6" i="12"/>
  <c r="E7" i="12"/>
  <c r="G7" i="12"/>
  <c r="J7" i="12"/>
  <c r="E8" i="12"/>
  <c r="G8" i="12"/>
  <c r="J8" i="12"/>
  <c r="E13" i="12"/>
  <c r="G13" i="12"/>
  <c r="J13" i="12"/>
  <c r="E14" i="12"/>
  <c r="G14" i="12"/>
  <c r="J14" i="12"/>
  <c r="E15" i="12"/>
  <c r="G15" i="12"/>
  <c r="J15" i="12"/>
  <c r="E16" i="12"/>
  <c r="G16" i="12"/>
  <c r="J16" i="12"/>
  <c r="E17" i="12"/>
  <c r="G17" i="12"/>
  <c r="J17" i="12"/>
  <c r="E18" i="12"/>
  <c r="G18" i="12"/>
  <c r="J18" i="12"/>
  <c r="E19" i="12"/>
  <c r="G19" i="12"/>
  <c r="J19" i="12"/>
  <c r="E20" i="12"/>
  <c r="G20" i="12"/>
  <c r="J20" i="12"/>
  <c r="E21" i="12"/>
  <c r="G21" i="12"/>
  <c r="J21" i="12"/>
  <c r="E22" i="12"/>
  <c r="G22" i="12"/>
  <c r="J22" i="12"/>
  <c r="E23" i="12"/>
  <c r="G23" i="12"/>
  <c r="J23" i="12"/>
  <c r="E24" i="12"/>
  <c r="G24" i="12"/>
  <c r="J24" i="12"/>
  <c r="E25" i="12"/>
  <c r="G25" i="12"/>
  <c r="J25" i="12"/>
  <c r="E26" i="12"/>
  <c r="G26" i="12"/>
  <c r="J26" i="12"/>
  <c r="G30" i="12"/>
  <c r="J30" i="12"/>
  <c r="E31" i="12"/>
  <c r="G31" i="12"/>
  <c r="J31" i="12"/>
  <c r="E32" i="12"/>
  <c r="G32" i="12"/>
  <c r="J32" i="12"/>
  <c r="E33" i="12"/>
  <c r="G33" i="12"/>
  <c r="J33" i="12"/>
  <c r="E34" i="12"/>
  <c r="G34" i="12"/>
  <c r="J34" i="12"/>
  <c r="L4" i="7"/>
  <c r="E24" i="2"/>
  <c r="DD24" i="2"/>
  <c r="L5" i="7"/>
  <c r="F24" i="2"/>
  <c r="DE24" i="2"/>
  <c r="L6" i="7"/>
  <c r="G24" i="2"/>
  <c r="DF24" i="2"/>
  <c r="L7" i="7"/>
  <c r="H24" i="2"/>
  <c r="DG24" i="2"/>
  <c r="L8" i="7"/>
  <c r="I24" i="2"/>
  <c r="DH24" i="2"/>
  <c r="L9" i="7"/>
  <c r="J24" i="2"/>
  <c r="DI24" i="2"/>
  <c r="L10" i="7"/>
  <c r="K24" i="2"/>
  <c r="DJ24" i="2"/>
  <c r="L11" i="7"/>
  <c r="L24" i="2"/>
  <c r="DK24" i="2"/>
  <c r="L12" i="7"/>
  <c r="M24" i="2"/>
  <c r="DL24" i="2"/>
  <c r="L13" i="7"/>
  <c r="N24" i="2"/>
  <c r="DM24" i="2"/>
  <c r="L14" i="7"/>
  <c r="O24" i="2"/>
  <c r="DN24" i="2"/>
  <c r="L15" i="7"/>
  <c r="P24" i="2"/>
  <c r="DO24" i="2"/>
  <c r="L16" i="7"/>
  <c r="Q24" i="2"/>
  <c r="DP24" i="2"/>
  <c r="L17" i="7"/>
  <c r="R24" i="2"/>
  <c r="DQ24" i="2"/>
  <c r="L18" i="7"/>
  <c r="S24" i="2"/>
  <c r="DR24" i="2"/>
  <c r="L19" i="7"/>
  <c r="T24" i="2"/>
  <c r="DS24" i="2"/>
  <c r="L20" i="7"/>
  <c r="U24" i="2"/>
  <c r="DT24" i="2"/>
  <c r="L21" i="7"/>
  <c r="V24" i="2"/>
  <c r="DU24" i="2"/>
  <c r="L22" i="7"/>
  <c r="W24" i="2"/>
  <c r="DV24" i="2"/>
  <c r="L23" i="7"/>
  <c r="X24" i="2"/>
  <c r="DW24" i="2"/>
  <c r="L24" i="7"/>
  <c r="Y24" i="2"/>
  <c r="DX24" i="2"/>
  <c r="L25" i="7"/>
  <c r="Z24" i="2"/>
  <c r="DY24" i="2"/>
  <c r="L26" i="7"/>
  <c r="AA24" i="2"/>
  <c r="DZ24" i="2"/>
  <c r="L27" i="7"/>
  <c r="AB24" i="2"/>
  <c r="EA24" i="2"/>
  <c r="L28" i="7"/>
  <c r="AC24" i="2"/>
  <c r="EB24" i="2"/>
  <c r="L29" i="7"/>
  <c r="AD24" i="2"/>
  <c r="EC24" i="2"/>
  <c r="L30" i="7"/>
  <c r="AE24" i="2"/>
  <c r="ED24" i="2"/>
  <c r="L31" i="7"/>
  <c r="AF24" i="2"/>
  <c r="EE24" i="2"/>
  <c r="L32" i="7"/>
  <c r="AG24" i="2"/>
  <c r="EF24" i="2"/>
  <c r="L33" i="7"/>
  <c r="AH24" i="2"/>
  <c r="EG24" i="2"/>
  <c r="L34" i="7"/>
  <c r="AI24" i="2"/>
  <c r="EH24" i="2"/>
  <c r="L35" i="7"/>
  <c r="AJ24" i="2"/>
  <c r="EI24" i="2"/>
  <c r="L36" i="7"/>
  <c r="AK24" i="2"/>
  <c r="EJ24" i="2"/>
  <c r="L37" i="7"/>
  <c r="AL24" i="2"/>
  <c r="EK24" i="2"/>
  <c r="L38" i="7"/>
  <c r="AM24" i="2"/>
  <c r="EL24" i="2"/>
  <c r="L39" i="7"/>
  <c r="AN24" i="2"/>
  <c r="EM24" i="2"/>
  <c r="L40" i="7"/>
  <c r="AO24" i="2"/>
  <c r="EN24" i="2"/>
  <c r="L41" i="7"/>
  <c r="AP24" i="2"/>
  <c r="EO24" i="2"/>
  <c r="L42" i="7"/>
  <c r="AQ24" i="2"/>
  <c r="EP24" i="2"/>
  <c r="L43" i="7"/>
  <c r="AR24" i="2"/>
  <c r="EQ24" i="2"/>
  <c r="L44" i="7"/>
  <c r="AS24" i="2"/>
  <c r="ER24" i="2"/>
  <c r="L45" i="7"/>
  <c r="AT24" i="2"/>
  <c r="ES24" i="2"/>
  <c r="L46" i="7"/>
  <c r="AU24" i="2"/>
  <c r="ET24" i="2"/>
  <c r="L47" i="7"/>
  <c r="AV24" i="2"/>
  <c r="EU24" i="2"/>
  <c r="L48" i="7"/>
  <c r="AW24" i="2"/>
  <c r="EV24" i="2"/>
  <c r="L49" i="7"/>
  <c r="AX24" i="2"/>
  <c r="EW24" i="2"/>
  <c r="L50" i="7"/>
  <c r="AY24" i="2"/>
  <c r="EX24" i="2"/>
  <c r="L51" i="7"/>
  <c r="AZ24" i="2"/>
  <c r="EY24" i="2"/>
  <c r="L52" i="7"/>
  <c r="BA24" i="2"/>
  <c r="EZ24" i="2"/>
  <c r="L53" i="7"/>
  <c r="BB24" i="2"/>
  <c r="FA24" i="2"/>
  <c r="L54" i="7"/>
  <c r="BC24" i="2"/>
  <c r="FB24" i="2"/>
  <c r="L55" i="7"/>
  <c r="BD24" i="2"/>
  <c r="FC24" i="2"/>
  <c r="L56" i="7"/>
  <c r="BE24" i="2"/>
  <c r="FD24" i="2"/>
  <c r="L57" i="7"/>
  <c r="BF24" i="2"/>
  <c r="FE24" i="2"/>
  <c r="L58" i="7"/>
  <c r="BG24" i="2"/>
  <c r="FF24" i="2"/>
  <c r="L59" i="7"/>
  <c r="BH24" i="2"/>
  <c r="FG24" i="2"/>
  <c r="L60" i="7"/>
  <c r="BI24" i="2"/>
  <c r="FH24" i="2"/>
  <c r="L61" i="7"/>
  <c r="BJ24" i="2"/>
  <c r="FI24" i="2"/>
  <c r="L62" i="7"/>
  <c r="BK24" i="2"/>
  <c r="FJ24" i="2"/>
  <c r="L63" i="7"/>
  <c r="BL24" i="2"/>
  <c r="FK24" i="2"/>
  <c r="L64" i="7"/>
  <c r="BM24" i="2"/>
  <c r="FL24" i="2"/>
  <c r="L65" i="7"/>
  <c r="BN24" i="2"/>
  <c r="FM24" i="2"/>
  <c r="L66" i="7"/>
  <c r="BO24" i="2"/>
  <c r="FN24" i="2"/>
  <c r="L67" i="7"/>
  <c r="BP24" i="2"/>
  <c r="FO24" i="2"/>
  <c r="L68" i="7"/>
  <c r="BQ24" i="2"/>
  <c r="FP24" i="2"/>
  <c r="L69" i="7"/>
  <c r="BR24" i="2"/>
  <c r="FQ24" i="2"/>
  <c r="L70" i="7"/>
  <c r="BS24" i="2"/>
  <c r="FR24" i="2"/>
  <c r="L71" i="7"/>
  <c r="BT24" i="2"/>
  <c r="FS24" i="2"/>
  <c r="L72" i="7"/>
  <c r="BU24" i="2"/>
  <c r="FT24" i="2"/>
  <c r="L73" i="7"/>
  <c r="BV24" i="2"/>
  <c r="FU24" i="2"/>
  <c r="L74" i="7"/>
  <c r="BW24" i="2"/>
  <c r="FV24" i="2"/>
  <c r="L75" i="7"/>
  <c r="BX24" i="2"/>
  <c r="FW24" i="2"/>
  <c r="L76" i="7"/>
  <c r="BY24" i="2"/>
  <c r="FX24" i="2"/>
  <c r="L77" i="7"/>
  <c r="BZ24" i="2"/>
  <c r="FY24" i="2"/>
  <c r="L78" i="7"/>
  <c r="CA24" i="2"/>
  <c r="FZ24" i="2"/>
  <c r="L79" i="7"/>
  <c r="CB24" i="2"/>
  <c r="GA24" i="2"/>
  <c r="L80" i="7"/>
  <c r="CC24" i="2"/>
  <c r="GB24" i="2"/>
  <c r="L81" i="7"/>
  <c r="CD24" i="2"/>
  <c r="GC24" i="2"/>
  <c r="L82" i="7"/>
  <c r="CE24" i="2"/>
  <c r="GD24" i="2"/>
  <c r="L83" i="7"/>
  <c r="CF24" i="2"/>
  <c r="GE24" i="2"/>
  <c r="L84" i="7"/>
  <c r="CG24" i="2"/>
  <c r="GF24" i="2"/>
  <c r="L85" i="7"/>
  <c r="CH24" i="2"/>
  <c r="GG24" i="2"/>
  <c r="L86" i="7"/>
  <c r="CI24" i="2"/>
  <c r="GH24" i="2"/>
  <c r="L87" i="7"/>
  <c r="CJ24" i="2"/>
  <c r="GI24" i="2"/>
  <c r="L88" i="7"/>
  <c r="CK24" i="2"/>
  <c r="GJ24" i="2"/>
  <c r="L89" i="7"/>
  <c r="CL24" i="2"/>
  <c r="GK24" i="2"/>
  <c r="L90" i="7"/>
  <c r="CM24" i="2"/>
  <c r="GL24" i="2"/>
  <c r="L91" i="7"/>
  <c r="CN24" i="2"/>
  <c r="GM24" i="2"/>
  <c r="L92" i="7"/>
  <c r="CO24" i="2"/>
  <c r="GN24" i="2"/>
  <c r="L93" i="7"/>
  <c r="CP24" i="2"/>
  <c r="GO24" i="2"/>
  <c r="L94" i="7"/>
  <c r="CQ24" i="2"/>
  <c r="GP24" i="2"/>
  <c r="L95" i="7"/>
  <c r="CR24" i="2"/>
  <c r="GQ24" i="2"/>
  <c r="L96" i="7"/>
  <c r="CS24" i="2"/>
  <c r="GR24" i="2"/>
  <c r="L97" i="7"/>
  <c r="CT24" i="2"/>
  <c r="GS24" i="2"/>
  <c r="L98" i="7"/>
  <c r="CU24" i="2"/>
  <c r="GT24" i="2"/>
  <c r="L99" i="7"/>
  <c r="CV24" i="2"/>
  <c r="GU24" i="2"/>
  <c r="L100" i="7"/>
  <c r="CW24" i="2"/>
  <c r="GV24" i="2"/>
  <c r="L101" i="7"/>
  <c r="CX24" i="2"/>
  <c r="GW24" i="2"/>
  <c r="L102" i="7"/>
  <c r="CY24" i="2"/>
  <c r="GX24" i="2"/>
  <c r="H3" i="4"/>
  <c r="I3" i="4"/>
  <c r="D15" i="2"/>
  <c r="DC15" i="2"/>
  <c r="H4" i="4"/>
  <c r="H5" i="4"/>
  <c r="H6" i="4"/>
  <c r="I6" i="4"/>
  <c r="G15" i="2"/>
  <c r="DF15" i="2"/>
  <c r="H7" i="4"/>
  <c r="H8" i="4"/>
  <c r="I8" i="4"/>
  <c r="I15" i="2"/>
  <c r="DH15" i="2"/>
  <c r="H9" i="4"/>
  <c r="I9" i="4"/>
  <c r="J15" i="2"/>
  <c r="DI15" i="2"/>
  <c r="H10" i="4"/>
  <c r="I10" i="4"/>
  <c r="K15" i="2"/>
  <c r="H11" i="4"/>
  <c r="I11" i="4"/>
  <c r="L15" i="2"/>
  <c r="H12" i="4"/>
  <c r="I12" i="4"/>
  <c r="M15" i="2"/>
  <c r="H13" i="4"/>
  <c r="I13" i="4"/>
  <c r="N15" i="2"/>
  <c r="H14" i="4"/>
  <c r="I14" i="4"/>
  <c r="O15" i="2"/>
  <c r="H15" i="4"/>
  <c r="I15" i="4"/>
  <c r="P15" i="2"/>
  <c r="H16" i="4"/>
  <c r="I16" i="4"/>
  <c r="Q15" i="2"/>
  <c r="H17" i="4"/>
  <c r="I17" i="4"/>
  <c r="R15" i="2"/>
  <c r="DQ15" i="2"/>
  <c r="H18" i="4"/>
  <c r="I18" i="4"/>
  <c r="S15" i="2"/>
  <c r="H19" i="4"/>
  <c r="I19" i="4"/>
  <c r="T15" i="2"/>
  <c r="H20" i="4"/>
  <c r="I20" i="4"/>
  <c r="U15" i="2"/>
  <c r="H21" i="4"/>
  <c r="I21" i="4"/>
  <c r="V15" i="2"/>
  <c r="H22" i="4"/>
  <c r="I22" i="4"/>
  <c r="W15" i="2"/>
  <c r="H23" i="4"/>
  <c r="I23" i="4"/>
  <c r="X15" i="2"/>
  <c r="H24" i="4"/>
  <c r="I24" i="4"/>
  <c r="Y15" i="2"/>
  <c r="H25" i="4"/>
  <c r="I25" i="4"/>
  <c r="Z15" i="2"/>
  <c r="H26" i="4"/>
  <c r="I26" i="4"/>
  <c r="AA15" i="2"/>
  <c r="H27" i="4"/>
  <c r="I27" i="4"/>
  <c r="AB15" i="2"/>
  <c r="H28" i="4"/>
  <c r="I28" i="4"/>
  <c r="AC15" i="2"/>
  <c r="H29" i="4"/>
  <c r="I29" i="4"/>
  <c r="AD15" i="2"/>
  <c r="H30" i="4"/>
  <c r="I30" i="4"/>
  <c r="AE15" i="2"/>
  <c r="H31" i="4"/>
  <c r="I31" i="4"/>
  <c r="AF15" i="2"/>
  <c r="H32" i="4"/>
  <c r="I32" i="4"/>
  <c r="AG15" i="2"/>
  <c r="H33" i="4"/>
  <c r="I33" i="4"/>
  <c r="AH15" i="2"/>
  <c r="H34" i="4"/>
  <c r="I34" i="4"/>
  <c r="AI15" i="2"/>
  <c r="H35" i="4"/>
  <c r="I35" i="4"/>
  <c r="AJ15" i="2"/>
  <c r="H36" i="4"/>
  <c r="I36" i="4"/>
  <c r="AK15" i="2"/>
  <c r="EJ15" i="2"/>
  <c r="H37" i="4"/>
  <c r="I37" i="4"/>
  <c r="AL15" i="2"/>
  <c r="H38" i="4"/>
  <c r="I38" i="4"/>
  <c r="AM15" i="2"/>
  <c r="H39" i="4"/>
  <c r="I39" i="4"/>
  <c r="AN15" i="2"/>
  <c r="H40" i="4"/>
  <c r="I40" i="4"/>
  <c r="AO15" i="2"/>
  <c r="H41" i="4"/>
  <c r="I41" i="4"/>
  <c r="AP15" i="2"/>
  <c r="H42" i="4"/>
  <c r="I42" i="4"/>
  <c r="AQ15" i="2"/>
  <c r="H43" i="4"/>
  <c r="I43" i="4"/>
  <c r="AR15" i="2"/>
  <c r="H44" i="4"/>
  <c r="I44" i="4"/>
  <c r="AS15" i="2"/>
  <c r="ER15" i="2"/>
  <c r="H45" i="4"/>
  <c r="I45" i="4"/>
  <c r="AT15" i="2"/>
  <c r="H46" i="4"/>
  <c r="I46" i="4"/>
  <c r="AU15" i="2"/>
  <c r="H47" i="4"/>
  <c r="I47" i="4"/>
  <c r="AV15" i="2"/>
  <c r="H48" i="4"/>
  <c r="I48" i="4"/>
  <c r="AW15" i="2"/>
  <c r="EV15" i="2"/>
  <c r="H49" i="4"/>
  <c r="I49" i="4"/>
  <c r="AX15" i="2"/>
  <c r="H50" i="4"/>
  <c r="I50" i="4"/>
  <c r="AY15" i="2"/>
  <c r="H51" i="4"/>
  <c r="I51" i="4"/>
  <c r="AZ15" i="2"/>
  <c r="H52" i="4"/>
  <c r="I52" i="4"/>
  <c r="BA15" i="2"/>
  <c r="H53" i="4"/>
  <c r="I53" i="4"/>
  <c r="BB15" i="2"/>
  <c r="H54" i="4"/>
  <c r="I54" i="4"/>
  <c r="BC15" i="2"/>
  <c r="H55" i="4"/>
  <c r="I55" i="4"/>
  <c r="BD15" i="2"/>
  <c r="H56" i="4"/>
  <c r="I56" i="4"/>
  <c r="BE15" i="2"/>
  <c r="FD15" i="2"/>
  <c r="H57" i="4"/>
  <c r="I57" i="4"/>
  <c r="BF15" i="2"/>
  <c r="H58" i="4"/>
  <c r="I58" i="4"/>
  <c r="BG15" i="2"/>
  <c r="FF15" i="2"/>
  <c r="H59" i="4"/>
  <c r="I59" i="4"/>
  <c r="BH15" i="2"/>
  <c r="H60" i="4"/>
  <c r="I60" i="4"/>
  <c r="BI15" i="2"/>
  <c r="FH15" i="2"/>
  <c r="H61" i="4"/>
  <c r="I61" i="4"/>
  <c r="BJ15" i="2"/>
  <c r="FI15" i="2"/>
  <c r="H62" i="4"/>
  <c r="I62" i="4"/>
  <c r="BK15" i="2"/>
  <c r="H63" i="4"/>
  <c r="I63" i="4"/>
  <c r="BL15" i="2"/>
  <c r="H64" i="4"/>
  <c r="I64" i="4"/>
  <c r="BM15" i="2"/>
  <c r="H65" i="4"/>
  <c r="I65" i="4"/>
  <c r="BN15" i="2"/>
  <c r="H66" i="4"/>
  <c r="I66" i="4"/>
  <c r="BO15" i="2"/>
  <c r="H67" i="4"/>
  <c r="I67" i="4"/>
  <c r="BP15" i="2"/>
  <c r="H68" i="4"/>
  <c r="I68" i="4"/>
  <c r="BQ15" i="2"/>
  <c r="FP15" i="2"/>
  <c r="H69" i="4"/>
  <c r="I69" i="4"/>
  <c r="BR15" i="2"/>
  <c r="H70" i="4"/>
  <c r="I70" i="4"/>
  <c r="BS15" i="2"/>
  <c r="H71" i="4"/>
  <c r="I71" i="4"/>
  <c r="BT15" i="2"/>
  <c r="H72" i="4"/>
  <c r="I72" i="4"/>
  <c r="BU15" i="2"/>
  <c r="H73" i="4"/>
  <c r="I73" i="4"/>
  <c r="BV15" i="2"/>
  <c r="H74" i="4"/>
  <c r="I74" i="4"/>
  <c r="BW15" i="2"/>
  <c r="H75" i="4"/>
  <c r="I75" i="4"/>
  <c r="BX15" i="2"/>
  <c r="H76" i="4"/>
  <c r="I76" i="4"/>
  <c r="BY15" i="2"/>
  <c r="FX15" i="2"/>
  <c r="H77" i="4"/>
  <c r="I77" i="4"/>
  <c r="BZ15" i="2"/>
  <c r="H78" i="4"/>
  <c r="I78" i="4"/>
  <c r="CA15" i="2"/>
  <c r="H79" i="4"/>
  <c r="I79" i="4"/>
  <c r="CB15" i="2"/>
  <c r="H80" i="4"/>
  <c r="I80" i="4"/>
  <c r="CC15" i="2"/>
  <c r="GB15" i="2"/>
  <c r="H81" i="4"/>
  <c r="I81" i="4"/>
  <c r="CD15" i="2"/>
  <c r="H82" i="4"/>
  <c r="I82" i="4"/>
  <c r="CE15" i="2"/>
  <c r="H83" i="4"/>
  <c r="I83" i="4"/>
  <c r="CF15" i="2"/>
  <c r="H84" i="4"/>
  <c r="I84" i="4"/>
  <c r="CG15" i="2"/>
  <c r="GF15" i="2"/>
  <c r="H85" i="4"/>
  <c r="I85" i="4"/>
  <c r="CH15" i="2"/>
  <c r="H86" i="4"/>
  <c r="I86" i="4"/>
  <c r="CI15" i="2"/>
  <c r="H87" i="4"/>
  <c r="I87" i="4"/>
  <c r="CJ15" i="2"/>
  <c r="H88" i="4"/>
  <c r="I88" i="4"/>
  <c r="CK15" i="2"/>
  <c r="H89" i="4"/>
  <c r="I89" i="4"/>
  <c r="CL15" i="2"/>
  <c r="H90" i="4"/>
  <c r="I90" i="4"/>
  <c r="CM15" i="2"/>
  <c r="H91" i="4"/>
  <c r="I91" i="4"/>
  <c r="CN15" i="2"/>
  <c r="H92" i="4"/>
  <c r="I92" i="4"/>
  <c r="CO15" i="2"/>
  <c r="H93" i="4"/>
  <c r="I93" i="4"/>
  <c r="CP15" i="2"/>
  <c r="H94" i="4"/>
  <c r="I94" i="4"/>
  <c r="CQ15" i="2"/>
  <c r="H95" i="4"/>
  <c r="I95" i="4"/>
  <c r="CR15" i="2"/>
  <c r="H96" i="4"/>
  <c r="I96" i="4"/>
  <c r="CS15" i="2"/>
  <c r="H97" i="4"/>
  <c r="I97" i="4"/>
  <c r="CT15" i="2"/>
  <c r="H98" i="4"/>
  <c r="I98" i="4"/>
  <c r="CU15" i="2"/>
  <c r="H99" i="4"/>
  <c r="I99" i="4"/>
  <c r="CV15" i="2"/>
  <c r="H100" i="4"/>
  <c r="I100" i="4"/>
  <c r="CW15" i="2"/>
  <c r="GV15" i="2"/>
  <c r="H101" i="4"/>
  <c r="I101" i="4"/>
  <c r="CX15" i="2"/>
  <c r="H102" i="4"/>
  <c r="I102" i="4"/>
  <c r="CY15" i="2"/>
  <c r="J5" i="5"/>
  <c r="J6" i="5"/>
  <c r="J7" i="5"/>
  <c r="J8" i="5"/>
  <c r="J9" i="5"/>
  <c r="J10" i="5"/>
  <c r="J11" i="5"/>
  <c r="J12" i="5"/>
  <c r="J13" i="5"/>
  <c r="J14" i="5"/>
  <c r="J15" i="5"/>
  <c r="J16" i="5"/>
  <c r="J17" i="5"/>
  <c r="J18" i="5"/>
  <c r="J19" i="5"/>
  <c r="J20" i="5"/>
  <c r="J21" i="5"/>
  <c r="J22" i="5"/>
  <c r="J23" i="5"/>
  <c r="J24" i="5"/>
  <c r="J25" i="5"/>
  <c r="J26" i="5"/>
  <c r="J27" i="5"/>
  <c r="J28" i="5"/>
  <c r="J29" i="5"/>
  <c r="J30" i="5"/>
  <c r="J31" i="5"/>
  <c r="J32" i="5"/>
  <c r="J33" i="5"/>
  <c r="J34" i="5"/>
  <c r="J35" i="5"/>
  <c r="J36" i="5"/>
  <c r="J37" i="5"/>
  <c r="J38" i="5"/>
  <c r="J39" i="5"/>
  <c r="J40" i="5"/>
  <c r="J41" i="5"/>
  <c r="J42" i="5"/>
  <c r="J43" i="5"/>
  <c r="J44" i="5"/>
  <c r="J45" i="5"/>
  <c r="J46" i="5"/>
  <c r="J47" i="5"/>
  <c r="J48" i="5"/>
  <c r="J49" i="5"/>
  <c r="J50" i="5"/>
  <c r="J51" i="5"/>
  <c r="J52" i="5"/>
  <c r="J53" i="5"/>
  <c r="J54" i="5"/>
  <c r="J55" i="5"/>
  <c r="J56" i="5"/>
  <c r="J57" i="5"/>
  <c r="J58" i="5"/>
  <c r="J59" i="5"/>
  <c r="J60" i="5"/>
  <c r="J61" i="5"/>
  <c r="J62" i="5"/>
  <c r="J63" i="5"/>
  <c r="J64" i="5"/>
  <c r="J65" i="5"/>
  <c r="J66" i="5"/>
  <c r="J67" i="5"/>
  <c r="J68" i="5"/>
  <c r="J69" i="5"/>
  <c r="J70" i="5"/>
  <c r="J71" i="5"/>
  <c r="J72" i="5"/>
  <c r="J73" i="5"/>
  <c r="J74" i="5"/>
  <c r="J75" i="5"/>
  <c r="J76" i="5"/>
  <c r="J77" i="5"/>
  <c r="J78" i="5"/>
  <c r="J79" i="5"/>
  <c r="J80" i="5"/>
  <c r="J81" i="5"/>
  <c r="J82" i="5"/>
  <c r="J83" i="5"/>
  <c r="J84" i="5"/>
  <c r="J85" i="5"/>
  <c r="J86" i="5"/>
  <c r="J87" i="5"/>
  <c r="J88" i="5"/>
  <c r="J89" i="5"/>
  <c r="J90" i="5"/>
  <c r="J91" i="5"/>
  <c r="J92" i="5"/>
  <c r="J93" i="5"/>
  <c r="J94" i="5"/>
  <c r="J95" i="5"/>
  <c r="J96" i="5"/>
  <c r="J97" i="5"/>
  <c r="J98" i="5"/>
  <c r="J99" i="5"/>
  <c r="J100" i="5"/>
  <c r="J101" i="5"/>
  <c r="J102" i="5"/>
  <c r="J103" i="5"/>
  <c r="J104" i="5"/>
  <c r="J107" i="5"/>
  <c r="J108" i="5"/>
  <c r="J109" i="5"/>
  <c r="J110" i="5"/>
  <c r="J111" i="5"/>
  <c r="J112" i="5"/>
  <c r="J113" i="5"/>
  <c r="J114" i="5"/>
  <c r="J115" i="5"/>
  <c r="J116" i="5"/>
  <c r="J117" i="5"/>
  <c r="J118" i="5"/>
  <c r="J119" i="5"/>
  <c r="J120" i="5"/>
  <c r="J121" i="5"/>
  <c r="J122" i="5"/>
  <c r="J123" i="5"/>
  <c r="J124" i="5"/>
  <c r="J125" i="5"/>
  <c r="J126" i="5"/>
  <c r="J127" i="5"/>
  <c r="J128" i="5"/>
  <c r="J129" i="5"/>
  <c r="J130" i="5"/>
  <c r="J131" i="5"/>
  <c r="J132" i="5"/>
  <c r="J133" i="5"/>
  <c r="J134" i="5"/>
  <c r="J135" i="5"/>
  <c r="J136" i="5"/>
  <c r="J137" i="5"/>
  <c r="J138" i="5"/>
  <c r="J139" i="5"/>
  <c r="J140" i="5"/>
  <c r="J141" i="5"/>
  <c r="J142" i="5"/>
  <c r="J143" i="5"/>
  <c r="J144" i="5"/>
  <c r="J145" i="5"/>
  <c r="J146" i="5"/>
  <c r="J147" i="5"/>
  <c r="J148" i="5"/>
  <c r="J149" i="5"/>
  <c r="J150" i="5"/>
  <c r="J151" i="5"/>
  <c r="J152" i="5"/>
  <c r="J153" i="5"/>
  <c r="J154" i="5"/>
  <c r="J155" i="5"/>
  <c r="J156" i="5"/>
  <c r="J157" i="5"/>
  <c r="J158" i="5"/>
  <c r="J159" i="5"/>
  <c r="J160" i="5"/>
  <c r="J161" i="5"/>
  <c r="J162" i="5"/>
  <c r="J163" i="5"/>
  <c r="J164" i="5"/>
  <c r="J165" i="5"/>
  <c r="J166" i="5"/>
  <c r="J167" i="5"/>
  <c r="J168" i="5"/>
  <c r="J169" i="5"/>
  <c r="J170" i="5"/>
  <c r="J171" i="5"/>
  <c r="J172" i="5"/>
  <c r="J173" i="5"/>
  <c r="J174" i="5"/>
  <c r="J175" i="5"/>
  <c r="J176" i="5"/>
  <c r="J177" i="5"/>
  <c r="J178" i="5"/>
  <c r="J179" i="5"/>
  <c r="J180" i="5"/>
  <c r="J181" i="5"/>
  <c r="J182" i="5"/>
  <c r="J183" i="5"/>
  <c r="J184" i="5"/>
  <c r="J185" i="5"/>
  <c r="J186" i="5"/>
  <c r="J187" i="5"/>
  <c r="J188" i="5"/>
  <c r="J189" i="5"/>
  <c r="J190" i="5"/>
  <c r="J191" i="5"/>
  <c r="J192" i="5"/>
  <c r="J193" i="5"/>
  <c r="J194" i="5"/>
  <c r="J195" i="5"/>
  <c r="J196" i="5"/>
  <c r="J197" i="5"/>
  <c r="J198" i="5"/>
  <c r="J199" i="5"/>
  <c r="J200" i="5"/>
  <c r="J201" i="5"/>
  <c r="J202" i="5"/>
  <c r="J203" i="5"/>
  <c r="J204" i="5"/>
  <c r="J205" i="5"/>
  <c r="J206" i="5"/>
  <c r="J211" i="5"/>
  <c r="J212" i="5"/>
  <c r="J213" i="5"/>
  <c r="J214" i="5"/>
  <c r="J215" i="5"/>
  <c r="J216" i="5"/>
  <c r="J217" i="5"/>
  <c r="J218" i="5"/>
  <c r="J219" i="5"/>
  <c r="J220" i="5"/>
  <c r="J221" i="5"/>
  <c r="J222" i="5"/>
  <c r="J223" i="5"/>
  <c r="J224" i="5"/>
  <c r="J225" i="5"/>
  <c r="J226" i="5"/>
  <c r="J227" i="5"/>
  <c r="J228" i="5"/>
  <c r="J229" i="5"/>
  <c r="J230" i="5"/>
  <c r="J231" i="5"/>
  <c r="J232" i="5"/>
  <c r="J233" i="5"/>
  <c r="J234" i="5"/>
  <c r="J235" i="5"/>
  <c r="J236" i="5"/>
  <c r="J237" i="5"/>
  <c r="J238" i="5"/>
  <c r="J239" i="5"/>
  <c r="J240" i="5"/>
  <c r="J241" i="5"/>
  <c r="J242" i="5"/>
  <c r="J243" i="5"/>
  <c r="J244" i="5"/>
  <c r="J245" i="5"/>
  <c r="J246" i="5"/>
  <c r="J247" i="5"/>
  <c r="J248" i="5"/>
  <c r="J249" i="5"/>
  <c r="J250" i="5"/>
  <c r="J251" i="5"/>
  <c r="J252" i="5"/>
  <c r="J253" i="5"/>
  <c r="J254" i="5"/>
  <c r="J255" i="5"/>
  <c r="J256" i="5"/>
  <c r="J257" i="5"/>
  <c r="J258" i="5"/>
  <c r="J259" i="5"/>
  <c r="J260" i="5"/>
  <c r="J261" i="5"/>
  <c r="J262" i="5"/>
  <c r="J263" i="5"/>
  <c r="J264" i="5"/>
  <c r="J265" i="5"/>
  <c r="J266" i="5"/>
  <c r="J267" i="5"/>
  <c r="J268" i="5"/>
  <c r="J269" i="5"/>
  <c r="J270" i="5"/>
  <c r="J271" i="5"/>
  <c r="J272" i="5"/>
  <c r="J273" i="5"/>
  <c r="J274" i="5"/>
  <c r="J275" i="5"/>
  <c r="J276" i="5"/>
  <c r="J277" i="5"/>
  <c r="J278" i="5"/>
  <c r="J279" i="5"/>
  <c r="J280" i="5"/>
  <c r="J281" i="5"/>
  <c r="J282" i="5"/>
  <c r="J283" i="5"/>
  <c r="J284" i="5"/>
  <c r="J285" i="5"/>
  <c r="J286" i="5"/>
  <c r="J287" i="5"/>
  <c r="J288" i="5"/>
  <c r="J289" i="5"/>
  <c r="J290" i="5"/>
  <c r="J291" i="5"/>
  <c r="J292" i="5"/>
  <c r="J293" i="5"/>
  <c r="J294" i="5"/>
  <c r="J295" i="5"/>
  <c r="J296" i="5"/>
  <c r="J297" i="5"/>
  <c r="J298" i="5"/>
  <c r="J299" i="5"/>
  <c r="J300" i="5"/>
  <c r="J301" i="5"/>
  <c r="J302" i="5"/>
  <c r="J303" i="5"/>
  <c r="J304" i="5"/>
  <c r="J305" i="5"/>
  <c r="J306" i="5"/>
  <c r="J307" i="5"/>
  <c r="J308" i="5"/>
  <c r="J309" i="5"/>
  <c r="J310" i="5"/>
  <c r="J313" i="5"/>
  <c r="J314" i="5"/>
  <c r="J315" i="5"/>
  <c r="J316" i="5"/>
  <c r="J317" i="5"/>
  <c r="J318" i="5"/>
  <c r="J319" i="5"/>
  <c r="J320" i="5"/>
  <c r="J321" i="5"/>
  <c r="J322" i="5"/>
  <c r="J323" i="5"/>
  <c r="J324" i="5"/>
  <c r="J325" i="5"/>
  <c r="J326" i="5"/>
  <c r="J327" i="5"/>
  <c r="J328" i="5"/>
  <c r="J329" i="5"/>
  <c r="J330" i="5"/>
  <c r="J331" i="5"/>
  <c r="J332" i="5"/>
  <c r="J333" i="5"/>
  <c r="J334" i="5"/>
  <c r="J335" i="5"/>
  <c r="J336" i="5"/>
  <c r="J337" i="5"/>
  <c r="J338" i="5"/>
  <c r="J339" i="5"/>
  <c r="J340" i="5"/>
  <c r="J341" i="5"/>
  <c r="J342" i="5"/>
  <c r="J343" i="5"/>
  <c r="J344" i="5"/>
  <c r="J345" i="5"/>
  <c r="J346" i="5"/>
  <c r="J347" i="5"/>
  <c r="J348" i="5"/>
  <c r="J349" i="5"/>
  <c r="J350" i="5"/>
  <c r="J351" i="5"/>
  <c r="J352" i="5"/>
  <c r="J353" i="5"/>
  <c r="J354" i="5"/>
  <c r="J355" i="5"/>
  <c r="J356" i="5"/>
  <c r="J357" i="5"/>
  <c r="J358" i="5"/>
  <c r="J359" i="5"/>
  <c r="J360" i="5"/>
  <c r="J361" i="5"/>
  <c r="J362" i="5"/>
  <c r="J363" i="5"/>
  <c r="J364" i="5"/>
  <c r="J365" i="5"/>
  <c r="J366" i="5"/>
  <c r="J367" i="5"/>
  <c r="J368" i="5"/>
  <c r="J369" i="5"/>
  <c r="J370" i="5"/>
  <c r="J371" i="5"/>
  <c r="J372" i="5"/>
  <c r="J373" i="5"/>
  <c r="J374" i="5"/>
  <c r="J375" i="5"/>
  <c r="J376" i="5"/>
  <c r="J377" i="5"/>
  <c r="J378" i="5"/>
  <c r="J379" i="5"/>
  <c r="J380" i="5"/>
  <c r="J381" i="5"/>
  <c r="J382" i="5"/>
  <c r="J383" i="5"/>
  <c r="J384" i="5"/>
  <c r="J385" i="5"/>
  <c r="J386" i="5"/>
  <c r="J387" i="5"/>
  <c r="J388" i="5"/>
  <c r="J389" i="5"/>
  <c r="J390" i="5"/>
  <c r="J391" i="5"/>
  <c r="J392" i="5"/>
  <c r="J393" i="5"/>
  <c r="J394" i="5"/>
  <c r="J395" i="5"/>
  <c r="J396" i="5"/>
  <c r="J397" i="5"/>
  <c r="J398" i="5"/>
  <c r="J399" i="5"/>
  <c r="J400" i="5"/>
  <c r="J401" i="5"/>
  <c r="J402" i="5"/>
  <c r="J403" i="5"/>
  <c r="J404" i="5"/>
  <c r="J405" i="5"/>
  <c r="J406" i="5"/>
  <c r="J407" i="5"/>
  <c r="J408" i="5"/>
  <c r="J409" i="5"/>
  <c r="J410" i="5"/>
  <c r="J411" i="5"/>
  <c r="J412" i="5"/>
  <c r="J415" i="5"/>
  <c r="J416" i="5"/>
  <c r="J417" i="5"/>
  <c r="J418" i="5"/>
  <c r="J419" i="5"/>
  <c r="J420" i="5"/>
  <c r="J421" i="5"/>
  <c r="J422" i="5"/>
  <c r="J423" i="5"/>
  <c r="J424" i="5"/>
  <c r="J425" i="5"/>
  <c r="J426" i="5"/>
  <c r="J427" i="5"/>
  <c r="J428" i="5"/>
  <c r="J429" i="5"/>
  <c r="J430" i="5"/>
  <c r="J431" i="5"/>
  <c r="J432" i="5"/>
  <c r="J433" i="5"/>
  <c r="J434" i="5"/>
  <c r="J435" i="5"/>
  <c r="J436" i="5"/>
  <c r="J437" i="5"/>
  <c r="J438" i="5"/>
  <c r="J439" i="5"/>
  <c r="J440" i="5"/>
  <c r="J441" i="5"/>
  <c r="J442" i="5"/>
  <c r="J443" i="5"/>
  <c r="J444" i="5"/>
  <c r="J445" i="5"/>
  <c r="J446" i="5"/>
  <c r="J447" i="5"/>
  <c r="J448" i="5"/>
  <c r="J449" i="5"/>
  <c r="J450" i="5"/>
  <c r="J451" i="5"/>
  <c r="J452" i="5"/>
  <c r="J453" i="5"/>
  <c r="J454" i="5"/>
  <c r="J455" i="5"/>
  <c r="J456" i="5"/>
  <c r="J457" i="5"/>
  <c r="J458" i="5"/>
  <c r="J459" i="5"/>
  <c r="J460" i="5"/>
  <c r="J461" i="5"/>
  <c r="J462" i="5"/>
  <c r="J463" i="5"/>
  <c r="J464" i="5"/>
  <c r="J465" i="5"/>
  <c r="J466" i="5"/>
  <c r="J467" i="5"/>
  <c r="J468" i="5"/>
  <c r="J469" i="5"/>
  <c r="J470" i="5"/>
  <c r="J471" i="5"/>
  <c r="J472" i="5"/>
  <c r="J473" i="5"/>
  <c r="J474" i="5"/>
  <c r="J475" i="5"/>
  <c r="J476" i="5"/>
  <c r="J477" i="5"/>
  <c r="J478" i="5"/>
  <c r="J479" i="5"/>
  <c r="J480" i="5"/>
  <c r="J481" i="5"/>
  <c r="J482" i="5"/>
  <c r="J483" i="5"/>
  <c r="J484" i="5"/>
  <c r="J485" i="5"/>
  <c r="J486" i="5"/>
  <c r="J487" i="5"/>
  <c r="J488" i="5"/>
  <c r="J489" i="5"/>
  <c r="J490" i="5"/>
  <c r="J491" i="5"/>
  <c r="J492" i="5"/>
  <c r="J493" i="5"/>
  <c r="J494" i="5"/>
  <c r="J495" i="5"/>
  <c r="J496" i="5"/>
  <c r="J497" i="5"/>
  <c r="J498" i="5"/>
  <c r="J499" i="5"/>
  <c r="J500" i="5"/>
  <c r="J501" i="5"/>
  <c r="J502" i="5"/>
  <c r="J503" i="5"/>
  <c r="J504" i="5"/>
  <c r="J505" i="5"/>
  <c r="J506" i="5"/>
  <c r="J507" i="5"/>
  <c r="J508" i="5"/>
  <c r="J509" i="5"/>
  <c r="J510" i="5"/>
  <c r="J511" i="5"/>
  <c r="J512" i="5"/>
  <c r="J513" i="5"/>
  <c r="J514" i="5"/>
  <c r="J517" i="5"/>
  <c r="J518" i="5"/>
  <c r="J519" i="5"/>
  <c r="J520" i="5"/>
  <c r="J521" i="5"/>
  <c r="J522" i="5"/>
  <c r="J523" i="5"/>
  <c r="J524" i="5"/>
  <c r="J525" i="5"/>
  <c r="J526" i="5"/>
  <c r="J527" i="5"/>
  <c r="J528" i="5"/>
  <c r="J529" i="5"/>
  <c r="J530" i="5"/>
  <c r="J531" i="5"/>
  <c r="J532" i="5"/>
  <c r="J533" i="5"/>
  <c r="J534" i="5"/>
  <c r="J535" i="5"/>
  <c r="J536" i="5"/>
  <c r="J537" i="5"/>
  <c r="J538" i="5"/>
  <c r="J539" i="5"/>
  <c r="J540" i="5"/>
  <c r="J541" i="5"/>
  <c r="J542" i="5"/>
  <c r="J543" i="5"/>
  <c r="J544" i="5"/>
  <c r="J545" i="5"/>
  <c r="J546" i="5"/>
  <c r="J547" i="5"/>
  <c r="J548" i="5"/>
  <c r="J549" i="5"/>
  <c r="J550" i="5"/>
  <c r="J551" i="5"/>
  <c r="J552" i="5"/>
  <c r="J553" i="5"/>
  <c r="J554" i="5"/>
  <c r="J555" i="5"/>
  <c r="J556" i="5"/>
  <c r="J557" i="5"/>
  <c r="J558" i="5"/>
  <c r="J559" i="5"/>
  <c r="J560" i="5"/>
  <c r="J561" i="5"/>
  <c r="J562" i="5"/>
  <c r="J563" i="5"/>
  <c r="J564" i="5"/>
  <c r="J565" i="5"/>
  <c r="J566" i="5"/>
  <c r="J567" i="5"/>
  <c r="J568" i="5"/>
  <c r="J569" i="5"/>
  <c r="J570" i="5"/>
  <c r="J571" i="5"/>
  <c r="J572" i="5"/>
  <c r="J573" i="5"/>
  <c r="J574" i="5"/>
  <c r="J575" i="5"/>
  <c r="J576" i="5"/>
  <c r="J577" i="5"/>
  <c r="J578" i="5"/>
  <c r="J579" i="5"/>
  <c r="J580" i="5"/>
  <c r="J581" i="5"/>
  <c r="J582" i="5"/>
  <c r="J583" i="5"/>
  <c r="J584" i="5"/>
  <c r="J585" i="5"/>
  <c r="J586" i="5"/>
  <c r="J587" i="5"/>
  <c r="J588" i="5"/>
  <c r="J589" i="5"/>
  <c r="J590" i="5"/>
  <c r="J591" i="5"/>
  <c r="J592" i="5"/>
  <c r="J593" i="5"/>
  <c r="J594" i="5"/>
  <c r="J595" i="5"/>
  <c r="J596" i="5"/>
  <c r="J597" i="5"/>
  <c r="J598" i="5"/>
  <c r="J599" i="5"/>
  <c r="J600" i="5"/>
  <c r="J601" i="5"/>
  <c r="J602" i="5"/>
  <c r="J603" i="5"/>
  <c r="J604" i="5"/>
  <c r="J605" i="5"/>
  <c r="J606" i="5"/>
  <c r="J607" i="5"/>
  <c r="J608" i="5"/>
  <c r="J609" i="5"/>
  <c r="J610" i="5"/>
  <c r="J611" i="5"/>
  <c r="J612" i="5"/>
  <c r="J613" i="5"/>
  <c r="J614" i="5"/>
  <c r="J615" i="5"/>
  <c r="J616" i="5"/>
  <c r="J619" i="5"/>
  <c r="J620" i="5"/>
  <c r="J621" i="5"/>
  <c r="J622" i="5"/>
  <c r="J623" i="5"/>
  <c r="J624" i="5"/>
  <c r="J625" i="5"/>
  <c r="J626" i="5"/>
  <c r="J627" i="5"/>
  <c r="J628" i="5"/>
  <c r="J629" i="5"/>
  <c r="J630" i="5"/>
  <c r="J631" i="5"/>
  <c r="J632" i="5"/>
  <c r="J633" i="5"/>
  <c r="J634" i="5"/>
  <c r="J635" i="5"/>
  <c r="J636" i="5"/>
  <c r="J637" i="5"/>
  <c r="J638" i="5"/>
  <c r="J639" i="5"/>
  <c r="J640" i="5"/>
  <c r="J641" i="5"/>
  <c r="J642" i="5"/>
  <c r="J643" i="5"/>
  <c r="J644" i="5"/>
  <c r="J645" i="5"/>
  <c r="J646" i="5"/>
  <c r="J647" i="5"/>
  <c r="J648" i="5"/>
  <c r="J649" i="5"/>
  <c r="J650" i="5"/>
  <c r="J651" i="5"/>
  <c r="J652" i="5"/>
  <c r="J653" i="5"/>
  <c r="J654" i="5"/>
  <c r="J655" i="5"/>
  <c r="J656" i="5"/>
  <c r="J657" i="5"/>
  <c r="J658" i="5"/>
  <c r="J659" i="5"/>
  <c r="J660" i="5"/>
  <c r="J661" i="5"/>
  <c r="J662" i="5"/>
  <c r="J663" i="5"/>
  <c r="J664" i="5"/>
  <c r="J665" i="5"/>
  <c r="J666" i="5"/>
  <c r="J667" i="5"/>
  <c r="J668" i="5"/>
  <c r="J669" i="5"/>
  <c r="J670" i="5"/>
  <c r="J671" i="5"/>
  <c r="J672" i="5"/>
  <c r="J673" i="5"/>
  <c r="J674" i="5"/>
  <c r="J675" i="5"/>
  <c r="J676" i="5"/>
  <c r="J677" i="5"/>
  <c r="J678" i="5"/>
  <c r="J679" i="5"/>
  <c r="J680" i="5"/>
  <c r="J681" i="5"/>
  <c r="J682" i="5"/>
  <c r="J683" i="5"/>
  <c r="J684" i="5"/>
  <c r="J685" i="5"/>
  <c r="J686" i="5"/>
  <c r="J687" i="5"/>
  <c r="J688" i="5"/>
  <c r="J689" i="5"/>
  <c r="J690" i="5"/>
  <c r="J691" i="5"/>
  <c r="J692" i="5"/>
  <c r="J693" i="5"/>
  <c r="J694" i="5"/>
  <c r="J695" i="5"/>
  <c r="J696" i="5"/>
  <c r="J697" i="5"/>
  <c r="J698" i="5"/>
  <c r="J699" i="5"/>
  <c r="J700" i="5"/>
  <c r="J701" i="5"/>
  <c r="J702" i="5"/>
  <c r="J703" i="5"/>
  <c r="J704" i="5"/>
  <c r="J705" i="5"/>
  <c r="J706" i="5"/>
  <c r="J707" i="5"/>
  <c r="J708" i="5"/>
  <c r="J709" i="5"/>
  <c r="J710" i="5"/>
  <c r="J711" i="5"/>
  <c r="J712" i="5"/>
  <c r="J713" i="5"/>
  <c r="J714" i="5"/>
  <c r="J715" i="5"/>
  <c r="J716" i="5"/>
  <c r="J717" i="5"/>
  <c r="J718" i="5"/>
  <c r="J721" i="5"/>
  <c r="J722" i="5"/>
  <c r="J723" i="5"/>
  <c r="J724" i="5"/>
  <c r="J725" i="5"/>
  <c r="J726" i="5"/>
  <c r="J727" i="5"/>
  <c r="J728" i="5"/>
  <c r="J729" i="5"/>
  <c r="J730" i="5"/>
  <c r="J731" i="5"/>
  <c r="J732" i="5"/>
  <c r="J733" i="5"/>
  <c r="J734" i="5"/>
  <c r="J735" i="5"/>
  <c r="J736" i="5"/>
  <c r="J737" i="5"/>
  <c r="J738" i="5"/>
  <c r="J739" i="5"/>
  <c r="J740" i="5"/>
  <c r="J741" i="5"/>
  <c r="J742" i="5"/>
  <c r="J743" i="5"/>
  <c r="J744" i="5"/>
  <c r="J745" i="5"/>
  <c r="J746" i="5"/>
  <c r="J747" i="5"/>
  <c r="J748" i="5"/>
  <c r="J749" i="5"/>
  <c r="J750" i="5"/>
  <c r="J751" i="5"/>
  <c r="J752" i="5"/>
  <c r="J753" i="5"/>
  <c r="J754" i="5"/>
  <c r="J755" i="5"/>
  <c r="J756" i="5"/>
  <c r="J757" i="5"/>
  <c r="J758" i="5"/>
  <c r="J759" i="5"/>
  <c r="J760" i="5"/>
  <c r="J761" i="5"/>
  <c r="J762" i="5"/>
  <c r="J763" i="5"/>
  <c r="J764" i="5"/>
  <c r="J765" i="5"/>
  <c r="J766" i="5"/>
  <c r="J767" i="5"/>
  <c r="J768" i="5"/>
  <c r="J769" i="5"/>
  <c r="J770" i="5"/>
  <c r="J771" i="5"/>
  <c r="J772" i="5"/>
  <c r="J773" i="5"/>
  <c r="J774" i="5"/>
  <c r="J775" i="5"/>
  <c r="J776" i="5"/>
  <c r="J777" i="5"/>
  <c r="J778" i="5"/>
  <c r="J779" i="5"/>
  <c r="J780" i="5"/>
  <c r="J781" i="5"/>
  <c r="J782" i="5"/>
  <c r="J783" i="5"/>
  <c r="J784" i="5"/>
  <c r="J785" i="5"/>
  <c r="J786" i="5"/>
  <c r="J787" i="5"/>
  <c r="J788" i="5"/>
  <c r="J789" i="5"/>
  <c r="J790" i="5"/>
  <c r="J791" i="5"/>
  <c r="J792" i="5"/>
  <c r="J793" i="5"/>
  <c r="J794" i="5"/>
  <c r="J795" i="5"/>
  <c r="J796" i="5"/>
  <c r="J797" i="5"/>
  <c r="J798" i="5"/>
  <c r="J799" i="5"/>
  <c r="J800" i="5"/>
  <c r="J801" i="5"/>
  <c r="J802" i="5"/>
  <c r="J803" i="5"/>
  <c r="J804" i="5"/>
  <c r="J805" i="5"/>
  <c r="J806" i="5"/>
  <c r="J807" i="5"/>
  <c r="J808" i="5"/>
  <c r="J809" i="5"/>
  <c r="J810" i="5"/>
  <c r="J811" i="5"/>
  <c r="J812" i="5"/>
  <c r="J813" i="5"/>
  <c r="J814" i="5"/>
  <c r="J815" i="5"/>
  <c r="J816" i="5"/>
  <c r="J817" i="5"/>
  <c r="J818" i="5"/>
  <c r="J819" i="5"/>
  <c r="J820" i="5"/>
  <c r="J823" i="5"/>
  <c r="J824" i="5"/>
  <c r="J825" i="5"/>
  <c r="J826" i="5"/>
  <c r="J827" i="5"/>
  <c r="J828" i="5"/>
  <c r="J829" i="5"/>
  <c r="J830" i="5"/>
  <c r="J831" i="5"/>
  <c r="J832" i="5"/>
  <c r="J833" i="5"/>
  <c r="J834" i="5"/>
  <c r="J835" i="5"/>
  <c r="J836" i="5"/>
  <c r="J837" i="5"/>
  <c r="J838" i="5"/>
  <c r="J839" i="5"/>
  <c r="J840" i="5"/>
  <c r="J841" i="5"/>
  <c r="J842" i="5"/>
  <c r="J843" i="5"/>
  <c r="J844" i="5"/>
  <c r="J845" i="5"/>
  <c r="J846" i="5"/>
  <c r="J847" i="5"/>
  <c r="J848" i="5"/>
  <c r="J849" i="5"/>
  <c r="J850" i="5"/>
  <c r="J851" i="5"/>
  <c r="J852" i="5"/>
  <c r="J853" i="5"/>
  <c r="J854" i="5"/>
  <c r="J855" i="5"/>
  <c r="J856" i="5"/>
  <c r="J857" i="5"/>
  <c r="J858" i="5"/>
  <c r="J859" i="5"/>
  <c r="J860" i="5"/>
  <c r="J861" i="5"/>
  <c r="J862" i="5"/>
  <c r="J863" i="5"/>
  <c r="J864" i="5"/>
  <c r="J865" i="5"/>
  <c r="J866" i="5"/>
  <c r="J867" i="5"/>
  <c r="J868" i="5"/>
  <c r="J869" i="5"/>
  <c r="J870" i="5"/>
  <c r="J871" i="5"/>
  <c r="J872" i="5"/>
  <c r="J873" i="5"/>
  <c r="J874" i="5"/>
  <c r="J875" i="5"/>
  <c r="J876" i="5"/>
  <c r="J877" i="5"/>
  <c r="J878" i="5"/>
  <c r="J879" i="5"/>
  <c r="J880" i="5"/>
  <c r="J881" i="5"/>
  <c r="J882" i="5"/>
  <c r="J883" i="5"/>
  <c r="J884" i="5"/>
  <c r="J885" i="5"/>
  <c r="J886" i="5"/>
  <c r="J887" i="5"/>
  <c r="J888" i="5"/>
  <c r="J889" i="5"/>
  <c r="J890" i="5"/>
  <c r="J891" i="5"/>
  <c r="J892" i="5"/>
  <c r="J893" i="5"/>
  <c r="J894" i="5"/>
  <c r="J895" i="5"/>
  <c r="J896" i="5"/>
  <c r="J897" i="5"/>
  <c r="J898" i="5"/>
  <c r="J899" i="5"/>
  <c r="J900" i="5"/>
  <c r="J901" i="5"/>
  <c r="J902" i="5"/>
  <c r="J903" i="5"/>
  <c r="J904" i="5"/>
  <c r="J905" i="5"/>
  <c r="J906" i="5"/>
  <c r="J907" i="5"/>
  <c r="J908" i="5"/>
  <c r="J909" i="5"/>
  <c r="J910" i="5"/>
  <c r="J911" i="5"/>
  <c r="J912" i="5"/>
  <c r="J913" i="5"/>
  <c r="J914" i="5"/>
  <c r="J915" i="5"/>
  <c r="J916" i="5"/>
  <c r="J917" i="5"/>
  <c r="J918" i="5"/>
  <c r="J919" i="5"/>
  <c r="J920" i="5"/>
  <c r="J921" i="5"/>
  <c r="J922" i="5"/>
  <c r="J925" i="5"/>
  <c r="J926" i="5"/>
  <c r="J927" i="5"/>
  <c r="J928" i="5"/>
  <c r="J929" i="5"/>
  <c r="J930" i="5"/>
  <c r="J931" i="5"/>
  <c r="J932" i="5"/>
  <c r="J933" i="5"/>
  <c r="J934" i="5"/>
  <c r="J935" i="5"/>
  <c r="J936" i="5"/>
  <c r="J937" i="5"/>
  <c r="J938" i="5"/>
  <c r="J939" i="5"/>
  <c r="J940" i="5"/>
  <c r="J941" i="5"/>
  <c r="J942" i="5"/>
  <c r="J943" i="5"/>
  <c r="J944" i="5"/>
  <c r="J945" i="5"/>
  <c r="J946" i="5"/>
  <c r="J947" i="5"/>
  <c r="J948" i="5"/>
  <c r="J949" i="5"/>
  <c r="J950" i="5"/>
  <c r="J951" i="5"/>
  <c r="J952" i="5"/>
  <c r="J953" i="5"/>
  <c r="J954" i="5"/>
  <c r="J955" i="5"/>
  <c r="J956" i="5"/>
  <c r="J957" i="5"/>
  <c r="J958" i="5"/>
  <c r="J959" i="5"/>
  <c r="J960" i="5"/>
  <c r="J961" i="5"/>
  <c r="J962" i="5"/>
  <c r="J963" i="5"/>
  <c r="J964" i="5"/>
  <c r="J965" i="5"/>
  <c r="J966" i="5"/>
  <c r="J967" i="5"/>
  <c r="J968" i="5"/>
  <c r="J969" i="5"/>
  <c r="J970" i="5"/>
  <c r="J971" i="5"/>
  <c r="J972" i="5"/>
  <c r="J973" i="5"/>
  <c r="J974" i="5"/>
  <c r="J975" i="5"/>
  <c r="J976" i="5"/>
  <c r="J977" i="5"/>
  <c r="J978" i="5"/>
  <c r="J979" i="5"/>
  <c r="J980" i="5"/>
  <c r="J981" i="5"/>
  <c r="J982" i="5"/>
  <c r="J983" i="5"/>
  <c r="J984" i="5"/>
  <c r="J985" i="5"/>
  <c r="J986" i="5"/>
  <c r="J987" i="5"/>
  <c r="J988" i="5"/>
  <c r="J989" i="5"/>
  <c r="J990" i="5"/>
  <c r="J991" i="5"/>
  <c r="J992" i="5"/>
  <c r="J993" i="5"/>
  <c r="J994" i="5"/>
  <c r="J995" i="5"/>
  <c r="J996" i="5"/>
  <c r="J997" i="5"/>
  <c r="J998" i="5"/>
  <c r="J999" i="5"/>
  <c r="J1000" i="5"/>
  <c r="J1001" i="5"/>
  <c r="J1002" i="5"/>
  <c r="J1003" i="5"/>
  <c r="J1004" i="5"/>
  <c r="J1005" i="5"/>
  <c r="J1006" i="5"/>
  <c r="J1007" i="5"/>
  <c r="J1008" i="5"/>
  <c r="J1009" i="5"/>
  <c r="J1010" i="5"/>
  <c r="J1011" i="5"/>
  <c r="J1012" i="5"/>
  <c r="J1013" i="5"/>
  <c r="J1014" i="5"/>
  <c r="J1015" i="5"/>
  <c r="J1016" i="5"/>
  <c r="J1017" i="5"/>
  <c r="J1018" i="5"/>
  <c r="J1019" i="5"/>
  <c r="J1020" i="5"/>
  <c r="J1021" i="5"/>
  <c r="J1022" i="5"/>
  <c r="J1023" i="5"/>
  <c r="J1024" i="5"/>
  <c r="K4" i="3"/>
  <c r="N4" i="3"/>
  <c r="D18" i="2"/>
  <c r="DC18" i="2"/>
  <c r="K5" i="3"/>
  <c r="N5" i="3"/>
  <c r="E18" i="2"/>
  <c r="DD18" i="2"/>
  <c r="J6" i="3"/>
  <c r="K6" i="3"/>
  <c r="N6" i="3"/>
  <c r="F18" i="2"/>
  <c r="DE18" i="2"/>
  <c r="K7" i="3"/>
  <c r="N7" i="3"/>
  <c r="G18" i="2" s="1"/>
  <c r="DF18" i="2" s="1"/>
  <c r="N8" i="3"/>
  <c r="H18" i="2" s="1"/>
  <c r="K8" i="3"/>
  <c r="N9" i="3"/>
  <c r="I18" i="2"/>
  <c r="K9" i="3"/>
  <c r="K10" i="3"/>
  <c r="N10" i="3"/>
  <c r="J18" i="2" s="1"/>
  <c r="DI18" i="2" s="1"/>
  <c r="N11" i="3"/>
  <c r="K18" i="2" s="1"/>
  <c r="K11" i="3"/>
  <c r="N12" i="3"/>
  <c r="L18" i="2"/>
  <c r="K12" i="3"/>
  <c r="N13" i="3"/>
  <c r="M18" i="2" s="1"/>
  <c r="K13" i="3"/>
  <c r="K14" i="3"/>
  <c r="N14" i="3"/>
  <c r="N18" i="2" s="1"/>
  <c r="N15" i="3"/>
  <c r="O18" i="2"/>
  <c r="DN18" i="2" s="1"/>
  <c r="K15" i="3"/>
  <c r="J16" i="3"/>
  <c r="N16" i="3"/>
  <c r="P18" i="2"/>
  <c r="DO18" i="2"/>
  <c r="K16" i="3"/>
  <c r="J17" i="3"/>
  <c r="K17" i="3"/>
  <c r="N17" i="3"/>
  <c r="Q18" i="2"/>
  <c r="DP18" i="2"/>
  <c r="J18" i="3"/>
  <c r="K18" i="3"/>
  <c r="N18" i="3"/>
  <c r="R18" i="2"/>
  <c r="DQ18" i="2"/>
  <c r="J19" i="3"/>
  <c r="K19" i="3"/>
  <c r="N19" i="3"/>
  <c r="S18" i="2"/>
  <c r="DR18" i="2"/>
  <c r="J20" i="3"/>
  <c r="N20" i="3"/>
  <c r="K20" i="3"/>
  <c r="T18" i="2"/>
  <c r="DS18" i="2"/>
  <c r="J21" i="3"/>
  <c r="K21" i="3"/>
  <c r="N21" i="3"/>
  <c r="U18" i="2"/>
  <c r="DT18" i="2"/>
  <c r="J22" i="3"/>
  <c r="K22" i="3"/>
  <c r="N22" i="3"/>
  <c r="V18" i="2"/>
  <c r="DU18" i="2"/>
  <c r="J23" i="3"/>
  <c r="K23" i="3"/>
  <c r="N23" i="3"/>
  <c r="W18" i="2"/>
  <c r="DV18" i="2"/>
  <c r="J24" i="3"/>
  <c r="N24" i="3"/>
  <c r="K24" i="3"/>
  <c r="X18" i="2"/>
  <c r="DW18" i="2"/>
  <c r="J25" i="3"/>
  <c r="N25" i="3"/>
  <c r="Y18" i="2"/>
  <c r="K25" i="3"/>
  <c r="DX18" i="2"/>
  <c r="J26" i="3"/>
  <c r="K26" i="3"/>
  <c r="N26" i="3"/>
  <c r="Z18" i="2"/>
  <c r="DY18" i="2"/>
  <c r="J27" i="3"/>
  <c r="N27" i="3"/>
  <c r="AA18" i="2"/>
  <c r="DZ18" i="2"/>
  <c r="K27" i="3"/>
  <c r="J28" i="3"/>
  <c r="N28" i="3"/>
  <c r="AB18" i="2"/>
  <c r="EA18" i="2"/>
  <c r="K28" i="3"/>
  <c r="J29" i="3"/>
  <c r="N29" i="3"/>
  <c r="AC18" i="2"/>
  <c r="EB18" i="2"/>
  <c r="K29" i="3"/>
  <c r="J30" i="3"/>
  <c r="K30" i="3"/>
  <c r="N30" i="3"/>
  <c r="AD18" i="2"/>
  <c r="EC18" i="2"/>
  <c r="J31" i="3"/>
  <c r="N31" i="3"/>
  <c r="AE18" i="2"/>
  <c r="ED18" i="2"/>
  <c r="K31" i="3"/>
  <c r="J32" i="3"/>
  <c r="N32" i="3"/>
  <c r="AF18" i="2"/>
  <c r="EE18" i="2"/>
  <c r="K32" i="3"/>
  <c r="J33" i="3"/>
  <c r="K33" i="3"/>
  <c r="N33" i="3"/>
  <c r="AG18" i="2"/>
  <c r="EF18" i="2"/>
  <c r="J34" i="3"/>
  <c r="K34" i="3"/>
  <c r="N34" i="3"/>
  <c r="AH18" i="2"/>
  <c r="EG18" i="2"/>
  <c r="J35" i="3"/>
  <c r="K35" i="3"/>
  <c r="N35" i="3"/>
  <c r="AI18" i="2"/>
  <c r="EH18" i="2"/>
  <c r="J36" i="3"/>
  <c r="N36" i="3"/>
  <c r="K36" i="3"/>
  <c r="AJ18" i="2"/>
  <c r="EI18" i="2"/>
  <c r="J37" i="3"/>
  <c r="K37" i="3"/>
  <c r="N37" i="3"/>
  <c r="AK18" i="2"/>
  <c r="EJ18" i="2"/>
  <c r="J38" i="3"/>
  <c r="K38" i="3"/>
  <c r="N38" i="3"/>
  <c r="AL18" i="2"/>
  <c r="EK18" i="2"/>
  <c r="J39" i="3"/>
  <c r="K39" i="3"/>
  <c r="N39" i="3"/>
  <c r="AM18" i="2"/>
  <c r="EL18" i="2"/>
  <c r="J40" i="3"/>
  <c r="N40" i="3"/>
  <c r="K40" i="3"/>
  <c r="AN18" i="2"/>
  <c r="EM18" i="2"/>
  <c r="J41" i="3"/>
  <c r="N41" i="3"/>
  <c r="AO18" i="2"/>
  <c r="EN18" i="2"/>
  <c r="K41" i="3"/>
  <c r="J42" i="3"/>
  <c r="K42" i="3"/>
  <c r="N42" i="3"/>
  <c r="AP18" i="2"/>
  <c r="EO18" i="2"/>
  <c r="J43" i="3"/>
  <c r="N43" i="3"/>
  <c r="AQ18" i="2"/>
  <c r="K43" i="3"/>
  <c r="EP18" i="2"/>
  <c r="J44" i="3"/>
  <c r="N44" i="3"/>
  <c r="AR18" i="2"/>
  <c r="EQ18" i="2"/>
  <c r="K44" i="3"/>
  <c r="J45" i="3"/>
  <c r="N45" i="3"/>
  <c r="AS18" i="2"/>
  <c r="ER18" i="2"/>
  <c r="K45" i="3"/>
  <c r="J46" i="3"/>
  <c r="K46" i="3"/>
  <c r="N46" i="3"/>
  <c r="AT18" i="2"/>
  <c r="ES18" i="2"/>
  <c r="J47" i="3"/>
  <c r="N47" i="3"/>
  <c r="AU18" i="2"/>
  <c r="ET18" i="2"/>
  <c r="K47" i="3"/>
  <c r="J48" i="3"/>
  <c r="N48" i="3"/>
  <c r="AV18" i="2"/>
  <c r="EU18" i="2"/>
  <c r="K48" i="3"/>
  <c r="J49" i="3"/>
  <c r="K49" i="3"/>
  <c r="N49" i="3"/>
  <c r="AW18" i="2"/>
  <c r="EV18" i="2"/>
  <c r="J50" i="3"/>
  <c r="K50" i="3"/>
  <c r="N50" i="3"/>
  <c r="AX18" i="2"/>
  <c r="EW18" i="2"/>
  <c r="J51" i="3"/>
  <c r="K51" i="3"/>
  <c r="N51" i="3"/>
  <c r="AY18" i="2"/>
  <c r="EX18" i="2"/>
  <c r="J52" i="3"/>
  <c r="N52" i="3"/>
  <c r="K52" i="3"/>
  <c r="AZ18" i="2"/>
  <c r="EY18" i="2"/>
  <c r="J53" i="3"/>
  <c r="K53" i="3"/>
  <c r="N53" i="3"/>
  <c r="BA18" i="2"/>
  <c r="EZ18" i="2"/>
  <c r="J54" i="3"/>
  <c r="K54" i="3"/>
  <c r="N54" i="3"/>
  <c r="BB18" i="2"/>
  <c r="FA18" i="2"/>
  <c r="J55" i="3"/>
  <c r="K55" i="3"/>
  <c r="N55" i="3"/>
  <c r="BC18" i="2"/>
  <c r="FB18" i="2"/>
  <c r="J56" i="3"/>
  <c r="N56" i="3"/>
  <c r="K56" i="3"/>
  <c r="BD18" i="2"/>
  <c r="FC18" i="2"/>
  <c r="J57" i="3"/>
  <c r="N57" i="3"/>
  <c r="BE18" i="2"/>
  <c r="K57" i="3"/>
  <c r="FD18" i="2"/>
  <c r="J58" i="3"/>
  <c r="K58" i="3"/>
  <c r="N58" i="3"/>
  <c r="BF18" i="2"/>
  <c r="FE18" i="2"/>
  <c r="J59" i="3"/>
  <c r="N59" i="3"/>
  <c r="BG18" i="2"/>
  <c r="FF18" i="2"/>
  <c r="K59" i="3"/>
  <c r="J60" i="3"/>
  <c r="N60" i="3"/>
  <c r="BH18" i="2"/>
  <c r="FG18" i="2"/>
  <c r="K60" i="3"/>
  <c r="J61" i="3"/>
  <c r="N61" i="3"/>
  <c r="BI18" i="2"/>
  <c r="FH18" i="2"/>
  <c r="K61" i="3"/>
  <c r="J62" i="3"/>
  <c r="K62" i="3"/>
  <c r="N62" i="3"/>
  <c r="BJ18" i="2"/>
  <c r="FI18" i="2"/>
  <c r="J63" i="3"/>
  <c r="N63" i="3"/>
  <c r="BK18" i="2"/>
  <c r="FJ18" i="2"/>
  <c r="K63" i="3"/>
  <c r="J64" i="3"/>
  <c r="N64" i="3"/>
  <c r="BL18" i="2"/>
  <c r="FK18" i="2"/>
  <c r="K64" i="3"/>
  <c r="J65" i="3"/>
  <c r="K65" i="3"/>
  <c r="N65" i="3"/>
  <c r="BM18" i="2"/>
  <c r="FL18" i="2"/>
  <c r="J66" i="3"/>
  <c r="K66" i="3"/>
  <c r="N66" i="3"/>
  <c r="BN18" i="2"/>
  <c r="FM18" i="2"/>
  <c r="J67" i="3"/>
  <c r="K67" i="3"/>
  <c r="N67" i="3"/>
  <c r="BO18" i="2"/>
  <c r="FN18" i="2"/>
  <c r="J68" i="3"/>
  <c r="N68" i="3"/>
  <c r="K68" i="3"/>
  <c r="BP18" i="2"/>
  <c r="FO18" i="2"/>
  <c r="J69" i="3"/>
  <c r="K69" i="3"/>
  <c r="N69" i="3"/>
  <c r="BQ18" i="2"/>
  <c r="FP18" i="2"/>
  <c r="J70" i="3"/>
  <c r="K70" i="3"/>
  <c r="N70" i="3"/>
  <c r="BR18" i="2"/>
  <c r="FQ18" i="2"/>
  <c r="J71" i="3"/>
  <c r="K71" i="3"/>
  <c r="N71" i="3"/>
  <c r="BS18" i="2"/>
  <c r="FR18" i="2"/>
  <c r="J72" i="3"/>
  <c r="N72" i="3"/>
  <c r="K72" i="3"/>
  <c r="BT18" i="2"/>
  <c r="FS18" i="2"/>
  <c r="J73" i="3"/>
  <c r="N73" i="3"/>
  <c r="BU18" i="2"/>
  <c r="FT18" i="2"/>
  <c r="K73" i="3"/>
  <c r="J74" i="3"/>
  <c r="K74" i="3"/>
  <c r="N74" i="3"/>
  <c r="BV18" i="2"/>
  <c r="FU18" i="2"/>
  <c r="J75" i="3"/>
  <c r="N75" i="3"/>
  <c r="BW18" i="2"/>
  <c r="K75" i="3"/>
  <c r="FV18" i="2"/>
  <c r="J76" i="3"/>
  <c r="N76" i="3"/>
  <c r="BX18" i="2"/>
  <c r="FW18" i="2"/>
  <c r="K76" i="3"/>
  <c r="J77" i="3"/>
  <c r="N77" i="3"/>
  <c r="BY18" i="2"/>
  <c r="FX18" i="2"/>
  <c r="K77" i="3"/>
  <c r="J78" i="3"/>
  <c r="K78" i="3"/>
  <c r="N78" i="3"/>
  <c r="BZ18" i="2"/>
  <c r="FY18" i="2"/>
  <c r="J79" i="3"/>
  <c r="N79" i="3"/>
  <c r="CA18" i="2"/>
  <c r="FZ18" i="2"/>
  <c r="K79" i="3"/>
  <c r="J80" i="3"/>
  <c r="N80" i="3"/>
  <c r="CB18" i="2"/>
  <c r="GA18" i="2"/>
  <c r="K80" i="3"/>
  <c r="J81" i="3"/>
  <c r="K81" i="3"/>
  <c r="N81" i="3"/>
  <c r="CC18" i="2"/>
  <c r="GB18" i="2"/>
  <c r="J82" i="3"/>
  <c r="K82" i="3"/>
  <c r="N82" i="3"/>
  <c r="CD18" i="2"/>
  <c r="GC18" i="2"/>
  <c r="J83" i="3"/>
  <c r="K83" i="3"/>
  <c r="N83" i="3"/>
  <c r="CE18" i="2"/>
  <c r="GD18" i="2"/>
  <c r="J84" i="3"/>
  <c r="N84" i="3"/>
  <c r="K84" i="3"/>
  <c r="CF18" i="2"/>
  <c r="GE18" i="2"/>
  <c r="J85" i="3"/>
  <c r="K85" i="3"/>
  <c r="N85" i="3"/>
  <c r="CG18" i="2"/>
  <c r="GF18" i="2"/>
  <c r="J86" i="3"/>
  <c r="K86" i="3"/>
  <c r="N86" i="3"/>
  <c r="CH18" i="2"/>
  <c r="GG18" i="2"/>
  <c r="J87" i="3"/>
  <c r="K87" i="3"/>
  <c r="N87" i="3"/>
  <c r="CI18" i="2"/>
  <c r="GH18" i="2"/>
  <c r="J88" i="3"/>
  <c r="N88" i="3"/>
  <c r="K88" i="3"/>
  <c r="CJ18" i="2"/>
  <c r="GI18" i="2"/>
  <c r="J89" i="3"/>
  <c r="N89" i="3"/>
  <c r="CK18" i="2"/>
  <c r="K89" i="3"/>
  <c r="GJ18" i="2"/>
  <c r="J90" i="3"/>
  <c r="K90" i="3"/>
  <c r="N90" i="3"/>
  <c r="CL18" i="2"/>
  <c r="GK18" i="2"/>
  <c r="J91" i="3"/>
  <c r="N91" i="3"/>
  <c r="CM18" i="2"/>
  <c r="GL18" i="2"/>
  <c r="K91" i="3"/>
  <c r="J92" i="3"/>
  <c r="N92" i="3"/>
  <c r="CN18" i="2"/>
  <c r="GM18" i="2"/>
  <c r="K92" i="3"/>
  <c r="J93" i="3"/>
  <c r="N93" i="3"/>
  <c r="CO18" i="2"/>
  <c r="GN18" i="2"/>
  <c r="K93" i="3"/>
  <c r="J94" i="3"/>
  <c r="K94" i="3"/>
  <c r="N94" i="3"/>
  <c r="CP18" i="2"/>
  <c r="GO18" i="2"/>
  <c r="J95" i="3"/>
  <c r="N95" i="3"/>
  <c r="CQ18" i="2"/>
  <c r="GP18" i="2"/>
  <c r="K95" i="3"/>
  <c r="J96" i="3"/>
  <c r="N96" i="3"/>
  <c r="CR18" i="2"/>
  <c r="GQ18" i="2"/>
  <c r="K96" i="3"/>
  <c r="J97" i="3"/>
  <c r="K97" i="3"/>
  <c r="N97" i="3"/>
  <c r="CS18" i="2"/>
  <c r="GR18" i="2"/>
  <c r="J98" i="3"/>
  <c r="K98" i="3"/>
  <c r="N98" i="3"/>
  <c r="CT18" i="2"/>
  <c r="GS18" i="2"/>
  <c r="J99" i="3"/>
  <c r="K99" i="3"/>
  <c r="N99" i="3"/>
  <c r="CU18" i="2"/>
  <c r="GT18" i="2"/>
  <c r="J100" i="3"/>
  <c r="N100" i="3"/>
  <c r="K100" i="3"/>
  <c r="CV18" i="2"/>
  <c r="GU18" i="2"/>
  <c r="J101" i="3"/>
  <c r="K101" i="3"/>
  <c r="N101" i="3"/>
  <c r="CW18" i="2"/>
  <c r="GV18" i="2"/>
  <c r="J102" i="3"/>
  <c r="K102" i="3"/>
  <c r="N102" i="3"/>
  <c r="CX18" i="2"/>
  <c r="GW18" i="2"/>
  <c r="J103" i="3"/>
  <c r="K103" i="3"/>
  <c r="N103" i="3"/>
  <c r="CY18" i="2"/>
  <c r="GX18" i="2"/>
  <c r="E1" i="1"/>
  <c r="D110" i="1"/>
  <c r="B2" i="1"/>
  <c r="B5" i="1"/>
  <c r="D5" i="1"/>
  <c r="H5" i="1"/>
  <c r="B6" i="1"/>
  <c r="D6" i="1"/>
  <c r="H6" i="1"/>
  <c r="B7" i="1"/>
  <c r="D7" i="1"/>
  <c r="H7" i="1"/>
  <c r="B8" i="1"/>
  <c r="D8" i="1"/>
  <c r="H8" i="1"/>
  <c r="B9" i="1"/>
  <c r="D9" i="1"/>
  <c r="H9" i="1"/>
  <c r="B10" i="1"/>
  <c r="D10" i="1"/>
  <c r="H10" i="1"/>
  <c r="B11" i="1"/>
  <c r="C10" i="3"/>
  <c r="D11" i="1"/>
  <c r="H11" i="1"/>
  <c r="B12" i="1"/>
  <c r="D12" i="1"/>
  <c r="H12" i="1"/>
  <c r="B13" i="1"/>
  <c r="C12" i="3"/>
  <c r="D13" i="1"/>
  <c r="H13" i="1"/>
  <c r="B14" i="1"/>
  <c r="C12" i="4"/>
  <c r="D14" i="1"/>
  <c r="H14" i="1"/>
  <c r="B15" i="1"/>
  <c r="C14" i="3"/>
  <c r="D15" i="1"/>
  <c r="H15" i="1"/>
  <c r="B16" i="1"/>
  <c r="D16" i="1"/>
  <c r="H16" i="1"/>
  <c r="B17" i="1"/>
  <c r="C16" i="3"/>
  <c r="D17" i="1"/>
  <c r="H17" i="1"/>
  <c r="B18" i="1"/>
  <c r="C16" i="7"/>
  <c r="D18" i="1"/>
  <c r="H18" i="1"/>
  <c r="B19" i="1"/>
  <c r="C18" i="3"/>
  <c r="D19" i="1"/>
  <c r="H19" i="1"/>
  <c r="B20" i="1"/>
  <c r="C19" i="3"/>
  <c r="D20" i="1"/>
  <c r="H20" i="1"/>
  <c r="B21" i="1"/>
  <c r="C20" i="3"/>
  <c r="D21" i="1"/>
  <c r="H21" i="1"/>
  <c r="B22" i="1"/>
  <c r="C20" i="7"/>
  <c r="D22" i="1"/>
  <c r="H22" i="1"/>
  <c r="B23" i="1"/>
  <c r="C22" i="3"/>
  <c r="D23" i="1"/>
  <c r="H23" i="1"/>
  <c r="B24" i="1"/>
  <c r="D24" i="1"/>
  <c r="H24" i="1"/>
  <c r="B25" i="1"/>
  <c r="C24" i="3"/>
  <c r="D25" i="1"/>
  <c r="H25" i="1"/>
  <c r="B26" i="1"/>
  <c r="C24" i="7"/>
  <c r="D26" i="1"/>
  <c r="H26" i="1"/>
  <c r="B27" i="1"/>
  <c r="D27" i="1"/>
  <c r="H27" i="1"/>
  <c r="B28" i="1"/>
  <c r="C27" i="3"/>
  <c r="D28" i="1"/>
  <c r="H28" i="1"/>
  <c r="B29" i="1"/>
  <c r="C28" i="3"/>
  <c r="D29" i="1"/>
  <c r="H29" i="1"/>
  <c r="B30" i="1"/>
  <c r="C28" i="7"/>
  <c r="D30" i="1"/>
  <c r="H30" i="1"/>
  <c r="B31" i="1"/>
  <c r="C30" i="3"/>
  <c r="D31" i="1"/>
  <c r="H31" i="1"/>
  <c r="B32" i="1"/>
  <c r="D32" i="1"/>
  <c r="H32" i="1"/>
  <c r="B33" i="1"/>
  <c r="C32" i="3"/>
  <c r="D33" i="1"/>
  <c r="H33" i="1"/>
  <c r="B34" i="1"/>
  <c r="D34" i="1"/>
  <c r="H34" i="1"/>
  <c r="B35" i="1"/>
  <c r="C34" i="3"/>
  <c r="D35" i="1"/>
  <c r="H35" i="1"/>
  <c r="B36" i="1"/>
  <c r="D36" i="1"/>
  <c r="H36" i="1"/>
  <c r="B37" i="1"/>
  <c r="C36" i="3"/>
  <c r="D37" i="1"/>
  <c r="H37" i="1"/>
  <c r="B38" i="1"/>
  <c r="C36" i="7"/>
  <c r="D38" i="1"/>
  <c r="H38" i="1"/>
  <c r="B39" i="1"/>
  <c r="C38" i="3"/>
  <c r="D39" i="1"/>
  <c r="H39" i="1"/>
  <c r="B40" i="1"/>
  <c r="D40" i="1"/>
  <c r="H40" i="1"/>
  <c r="B41" i="1"/>
  <c r="D41" i="1"/>
  <c r="H41" i="1"/>
  <c r="B42" i="1"/>
  <c r="C40" i="7"/>
  <c r="D42" i="1"/>
  <c r="H42" i="1"/>
  <c r="B43" i="1"/>
  <c r="C42" i="3"/>
  <c r="D43" i="1"/>
  <c r="H43" i="1"/>
  <c r="B44" i="1"/>
  <c r="D44" i="1"/>
  <c r="H44" i="1"/>
  <c r="B45" i="1"/>
  <c r="C44" i="3"/>
  <c r="D45" i="1"/>
  <c r="H45" i="1"/>
  <c r="B46" i="1"/>
  <c r="C44" i="7"/>
  <c r="D46" i="1"/>
  <c r="H46" i="1"/>
  <c r="B47" i="1"/>
  <c r="C46" i="3"/>
  <c r="D47" i="1"/>
  <c r="H47" i="1"/>
  <c r="B48" i="1"/>
  <c r="D48" i="1"/>
  <c r="H48" i="1"/>
  <c r="B49" i="1"/>
  <c r="C48" i="3"/>
  <c r="D49" i="1"/>
  <c r="H49" i="1"/>
  <c r="B50" i="1"/>
  <c r="C48" i="4"/>
  <c r="D50" i="1"/>
  <c r="H50" i="1"/>
  <c r="B51" i="1"/>
  <c r="C50" i="3"/>
  <c r="D51" i="1"/>
  <c r="H51" i="1"/>
  <c r="B52" i="1"/>
  <c r="C51" i="3"/>
  <c r="D52" i="1"/>
  <c r="H52" i="1"/>
  <c r="B53" i="1"/>
  <c r="C52" i="3"/>
  <c r="D53" i="1"/>
  <c r="H53" i="1"/>
  <c r="B54" i="1"/>
  <c r="C52" i="4"/>
  <c r="D54" i="1"/>
  <c r="H54" i="1"/>
  <c r="B55" i="1"/>
  <c r="C54" i="3"/>
  <c r="D55" i="1"/>
  <c r="H55" i="1"/>
  <c r="B56" i="1"/>
  <c r="D56" i="1"/>
  <c r="H56" i="1"/>
  <c r="B57" i="1"/>
  <c r="C56" i="3"/>
  <c r="D57" i="1"/>
  <c r="H57" i="1"/>
  <c r="B58" i="1"/>
  <c r="C56" i="4"/>
  <c r="D58" i="1"/>
  <c r="H58" i="1"/>
  <c r="B59" i="1"/>
  <c r="D59" i="1"/>
  <c r="H59" i="1"/>
  <c r="B60" i="1"/>
  <c r="C59" i="3"/>
  <c r="D60" i="1"/>
  <c r="H60" i="1"/>
  <c r="B61" i="1"/>
  <c r="C60" i="3"/>
  <c r="D61" i="1"/>
  <c r="H61" i="1"/>
  <c r="B62" i="1"/>
  <c r="C60" i="4"/>
  <c r="D62" i="1"/>
  <c r="H62" i="1"/>
  <c r="B63" i="1"/>
  <c r="C62" i="3"/>
  <c r="D63" i="1"/>
  <c r="H63" i="1"/>
  <c r="B64" i="1"/>
  <c r="D64" i="1"/>
  <c r="H64" i="1"/>
  <c r="B65" i="1"/>
  <c r="C64" i="3"/>
  <c r="D65" i="1"/>
  <c r="H65" i="1"/>
  <c r="B66" i="1"/>
  <c r="C65" i="3"/>
  <c r="D66" i="1"/>
  <c r="H66" i="1"/>
  <c r="B67" i="1"/>
  <c r="C66" i="3"/>
  <c r="D67" i="1"/>
  <c r="H67" i="1"/>
  <c r="B68" i="1"/>
  <c r="C66" i="7"/>
  <c r="D68" i="1"/>
  <c r="H68" i="1"/>
  <c r="B69" i="1"/>
  <c r="C68" i="3"/>
  <c r="D69" i="1"/>
  <c r="H69" i="1"/>
  <c r="B70" i="1"/>
  <c r="D70" i="1"/>
  <c r="H70" i="1"/>
  <c r="B71" i="1"/>
  <c r="C70" i="3"/>
  <c r="D71" i="1"/>
  <c r="H71" i="1"/>
  <c r="B72" i="1"/>
  <c r="D72" i="1"/>
  <c r="H72" i="1"/>
  <c r="B73" i="1"/>
  <c r="C72" i="3"/>
  <c r="D73" i="1"/>
  <c r="H73" i="1"/>
  <c r="B74" i="1"/>
  <c r="D74" i="1"/>
  <c r="H74" i="1"/>
  <c r="B75" i="1"/>
  <c r="C74" i="3"/>
  <c r="D75" i="1"/>
  <c r="H75" i="1"/>
  <c r="B76" i="1"/>
  <c r="C74" i="7"/>
  <c r="D76" i="1"/>
  <c r="H76" i="1"/>
  <c r="B77" i="1"/>
  <c r="C76" i="3"/>
  <c r="D77" i="1"/>
  <c r="H77" i="1"/>
  <c r="B78" i="1"/>
  <c r="C76" i="7"/>
  <c r="D78" i="1"/>
  <c r="H78" i="1"/>
  <c r="B79" i="1"/>
  <c r="C78" i="3"/>
  <c r="D79" i="1"/>
  <c r="H79" i="1"/>
  <c r="B80" i="1"/>
  <c r="D80" i="1"/>
  <c r="H80" i="1"/>
  <c r="B81" i="1"/>
  <c r="C80" i="3"/>
  <c r="D81" i="1"/>
  <c r="H81" i="1"/>
  <c r="B82" i="1"/>
  <c r="D82" i="1"/>
  <c r="H82" i="1"/>
  <c r="B83" i="1"/>
  <c r="C82" i="3"/>
  <c r="D83" i="1"/>
  <c r="H83" i="1"/>
  <c r="B84" i="1"/>
  <c r="C82" i="7"/>
  <c r="D84" i="1"/>
  <c r="H84" i="1"/>
  <c r="B85" i="1"/>
  <c r="C84" i="3"/>
  <c r="D85" i="1"/>
  <c r="H85" i="1"/>
  <c r="B86" i="1"/>
  <c r="D86" i="1"/>
  <c r="H86" i="1"/>
  <c r="B87" i="1"/>
  <c r="C86" i="3"/>
  <c r="D87" i="1"/>
  <c r="H87" i="1"/>
  <c r="B88" i="1"/>
  <c r="D88" i="1"/>
  <c r="H88" i="1"/>
  <c r="B89" i="1"/>
  <c r="C88" i="3"/>
  <c r="D89" i="1"/>
  <c r="H89" i="1"/>
  <c r="B90" i="1"/>
  <c r="D90" i="1"/>
  <c r="H90" i="1"/>
  <c r="B91" i="1"/>
  <c r="D91" i="1"/>
  <c r="H91" i="1"/>
  <c r="B92" i="1"/>
  <c r="C90" i="7"/>
  <c r="D92" i="1"/>
  <c r="H92" i="1"/>
  <c r="B93" i="1"/>
  <c r="C92" i="3"/>
  <c r="D93" i="1"/>
  <c r="H93" i="1"/>
  <c r="B94" i="1"/>
  <c r="D94" i="1"/>
  <c r="H94" i="1"/>
  <c r="B95" i="1"/>
  <c r="C94" i="3"/>
  <c r="D95" i="1"/>
  <c r="H95" i="1"/>
  <c r="B96" i="1"/>
  <c r="C94" i="7"/>
  <c r="D96" i="1"/>
  <c r="H96" i="1"/>
  <c r="B97" i="1"/>
  <c r="C96" i="3"/>
  <c r="D97" i="1"/>
  <c r="H97" i="1"/>
  <c r="B98" i="1"/>
  <c r="C98" i="5"/>
  <c r="D98" i="1"/>
  <c r="H98" i="1"/>
  <c r="B99" i="1"/>
  <c r="C98" i="3"/>
  <c r="D99" i="1"/>
  <c r="H99" i="1"/>
  <c r="B100" i="1"/>
  <c r="D100" i="1"/>
  <c r="H100" i="1"/>
  <c r="B101" i="1"/>
  <c r="C100" i="3"/>
  <c r="D101" i="1"/>
  <c r="H101" i="1"/>
  <c r="B102" i="1"/>
  <c r="C100" i="7"/>
  <c r="D102" i="1"/>
  <c r="H102" i="1"/>
  <c r="B103" i="1"/>
  <c r="D103" i="1"/>
  <c r="H103" i="1"/>
  <c r="B104" i="1"/>
  <c r="C102" i="7"/>
  <c r="D104" i="1"/>
  <c r="H104" i="1"/>
  <c r="H105" i="1"/>
  <c r="E89" i="2" s="1"/>
  <c r="H106" i="1"/>
  <c r="E90" i="2" s="1"/>
  <c r="E107" i="1"/>
  <c r="F107" i="1"/>
  <c r="G107" i="1"/>
  <c r="D143" i="1"/>
  <c r="D13" i="13"/>
  <c r="D14" i="13"/>
  <c r="K5" i="5"/>
  <c r="E13" i="13"/>
  <c r="E14" i="13"/>
  <c r="F13" i="13"/>
  <c r="F14" i="13"/>
  <c r="K7" i="5"/>
  <c r="G13" i="13"/>
  <c r="H13" i="13"/>
  <c r="I13" i="13"/>
  <c r="J13" i="13"/>
  <c r="J14" i="13"/>
  <c r="K11" i="5"/>
  <c r="K13" i="13"/>
  <c r="K14" i="13"/>
  <c r="K12" i="5"/>
  <c r="L13" i="13"/>
  <c r="M13" i="13"/>
  <c r="M14" i="13"/>
  <c r="K14" i="5"/>
  <c r="K220" i="5"/>
  <c r="L220" i="5"/>
  <c r="N13" i="13"/>
  <c r="O13" i="13"/>
  <c r="O14" i="13"/>
  <c r="K16" i="5"/>
  <c r="P13" i="13"/>
  <c r="Q13" i="13"/>
  <c r="Q14" i="13"/>
  <c r="K18" i="5"/>
  <c r="K224" i="5"/>
  <c r="L224" i="5"/>
  <c r="R13" i="13"/>
  <c r="S13" i="13"/>
  <c r="S14" i="13"/>
  <c r="K20" i="5"/>
  <c r="T13" i="13"/>
  <c r="U13" i="13"/>
  <c r="U14" i="13"/>
  <c r="K22" i="5"/>
  <c r="K228" i="5"/>
  <c r="L228" i="5"/>
  <c r="V13" i="13"/>
  <c r="W13" i="13"/>
  <c r="W14" i="13"/>
  <c r="K24" i="5"/>
  <c r="X13" i="13"/>
  <c r="Y13" i="13"/>
  <c r="Y14" i="13"/>
  <c r="K26" i="5"/>
  <c r="K232" i="5"/>
  <c r="L232" i="5"/>
  <c r="Z13" i="13"/>
  <c r="AA13" i="13"/>
  <c r="AA14" i="13"/>
  <c r="K28" i="5"/>
  <c r="AB13" i="13"/>
  <c r="AC13" i="13"/>
  <c r="AC14" i="13"/>
  <c r="K30" i="5"/>
  <c r="K236" i="5"/>
  <c r="L236" i="5"/>
  <c r="AD13" i="13"/>
  <c r="AE13" i="13"/>
  <c r="AE14" i="13"/>
  <c r="K32" i="5"/>
  <c r="AF13" i="13"/>
  <c r="AG13" i="13"/>
  <c r="AG14" i="13"/>
  <c r="K34" i="5"/>
  <c r="L34" i="5"/>
  <c r="AH13" i="13"/>
  <c r="AH14" i="13"/>
  <c r="AI13" i="13"/>
  <c r="AI14" i="13"/>
  <c r="K36" i="5"/>
  <c r="L36" i="5"/>
  <c r="AJ13" i="13"/>
  <c r="AK13" i="13"/>
  <c r="AK14" i="13"/>
  <c r="K38" i="5"/>
  <c r="AL13" i="13"/>
  <c r="AL14" i="13"/>
  <c r="AM13" i="13"/>
  <c r="AM14" i="13"/>
  <c r="K40" i="5"/>
  <c r="L40" i="5"/>
  <c r="AN13" i="13"/>
  <c r="AO13" i="13"/>
  <c r="AO14" i="13"/>
  <c r="K42" i="5"/>
  <c r="L42" i="5"/>
  <c r="AP13" i="13"/>
  <c r="AQ13" i="13"/>
  <c r="AQ14" i="13"/>
  <c r="K44" i="5"/>
  <c r="L44" i="5"/>
  <c r="AR13" i="13"/>
  <c r="AS13" i="13"/>
  <c r="AS14" i="13"/>
  <c r="K46" i="5"/>
  <c r="L46" i="5"/>
  <c r="AT13" i="13"/>
  <c r="AU13" i="13"/>
  <c r="AU14" i="13"/>
  <c r="K48" i="5"/>
  <c r="L48" i="5"/>
  <c r="AV13" i="13"/>
  <c r="AW13" i="13"/>
  <c r="AW14" i="13"/>
  <c r="K50" i="5"/>
  <c r="AX13" i="13"/>
  <c r="AX14" i="13"/>
  <c r="AY13" i="13"/>
  <c r="AY14" i="13"/>
  <c r="K52" i="5"/>
  <c r="L52" i="5"/>
  <c r="AZ13" i="13"/>
  <c r="BA13" i="13"/>
  <c r="BA14" i="13"/>
  <c r="K54" i="5"/>
  <c r="L54" i="5"/>
  <c r="BB13" i="13"/>
  <c r="BB14" i="13"/>
  <c r="BC13" i="13"/>
  <c r="BC14" i="13"/>
  <c r="K56" i="5"/>
  <c r="L56" i="5"/>
  <c r="BD13" i="13"/>
  <c r="BE13" i="13"/>
  <c r="BE14" i="13"/>
  <c r="K58" i="5"/>
  <c r="L58" i="5"/>
  <c r="BF13" i="13"/>
  <c r="BG13" i="13"/>
  <c r="BG14" i="13"/>
  <c r="K60" i="5"/>
  <c r="L60" i="5"/>
  <c r="BH13" i="13"/>
  <c r="BI13" i="13"/>
  <c r="BI14" i="13"/>
  <c r="K62" i="5"/>
  <c r="L62" i="5"/>
  <c r="BJ13" i="13"/>
  <c r="BJ14" i="13"/>
  <c r="BK13" i="13"/>
  <c r="BK14" i="13"/>
  <c r="K64" i="5"/>
  <c r="L64" i="5"/>
  <c r="BL13" i="13"/>
  <c r="BM13" i="13"/>
  <c r="BM14" i="13"/>
  <c r="K66" i="5"/>
  <c r="L66" i="5"/>
  <c r="BN13" i="13"/>
  <c r="BN14" i="13"/>
  <c r="BO13" i="13"/>
  <c r="BO14" i="13"/>
  <c r="K68" i="5"/>
  <c r="L68" i="5"/>
  <c r="BP13" i="13"/>
  <c r="BQ13" i="13"/>
  <c r="BQ14" i="13"/>
  <c r="K70" i="5"/>
  <c r="BR13" i="13"/>
  <c r="BR14" i="13"/>
  <c r="BS13" i="13"/>
  <c r="BS14" i="13"/>
  <c r="K72" i="5"/>
  <c r="L72" i="5"/>
  <c r="BT13" i="13"/>
  <c r="BU13" i="13"/>
  <c r="BU14" i="13"/>
  <c r="K74" i="5"/>
  <c r="L74" i="5"/>
  <c r="BV13" i="13"/>
  <c r="BW13" i="13"/>
  <c r="BW14" i="13"/>
  <c r="K76" i="5"/>
  <c r="L76" i="5"/>
  <c r="BX13" i="13"/>
  <c r="BY13" i="13"/>
  <c r="BY14" i="13"/>
  <c r="K78" i="5"/>
  <c r="L78" i="5"/>
  <c r="BZ13" i="13"/>
  <c r="BZ14" i="13"/>
  <c r="K79" i="5"/>
  <c r="CA13" i="13"/>
  <c r="CA14" i="13"/>
  <c r="K80" i="5"/>
  <c r="L80" i="5"/>
  <c r="CB13" i="13"/>
  <c r="CC13" i="13"/>
  <c r="CC14" i="13"/>
  <c r="K82" i="5"/>
  <c r="CD13" i="13"/>
  <c r="CD14" i="13"/>
  <c r="CE13" i="13"/>
  <c r="CE14" i="13"/>
  <c r="K84" i="5"/>
  <c r="L84" i="5"/>
  <c r="CF13" i="13"/>
  <c r="CG13" i="13"/>
  <c r="CG14" i="13"/>
  <c r="K86" i="5"/>
  <c r="L86" i="5"/>
  <c r="CH13" i="13"/>
  <c r="CH14" i="13"/>
  <c r="CI13" i="13"/>
  <c r="CI14" i="13"/>
  <c r="K88" i="5"/>
  <c r="L88" i="5"/>
  <c r="CJ13" i="13"/>
  <c r="CK13" i="13"/>
  <c r="CK14" i="13"/>
  <c r="K90" i="5"/>
  <c r="L90" i="5"/>
  <c r="CL13" i="13"/>
  <c r="CM13" i="13"/>
  <c r="CM14" i="13"/>
  <c r="K92" i="5"/>
  <c r="L92" i="5"/>
  <c r="CN13" i="13"/>
  <c r="CO13" i="13"/>
  <c r="CO14" i="13"/>
  <c r="K94" i="5"/>
  <c r="L94" i="5"/>
  <c r="CP13" i="13"/>
  <c r="CP14" i="13"/>
  <c r="CQ13" i="13"/>
  <c r="CQ14" i="13"/>
  <c r="K96" i="5"/>
  <c r="L96" i="5"/>
  <c r="CR13" i="13"/>
  <c r="CS13" i="13"/>
  <c r="CS14" i="13"/>
  <c r="K98" i="5"/>
  <c r="L98" i="5"/>
  <c r="CT13" i="13"/>
  <c r="CT14" i="13"/>
  <c r="CU13" i="13"/>
  <c r="CU14" i="13"/>
  <c r="K100" i="5"/>
  <c r="L100" i="5"/>
  <c r="CV13" i="13"/>
  <c r="CW13" i="13"/>
  <c r="CW14" i="13"/>
  <c r="K102" i="5"/>
  <c r="CX13" i="13"/>
  <c r="CX14" i="13"/>
  <c r="CY13" i="13"/>
  <c r="CY14" i="13"/>
  <c r="K104" i="5"/>
  <c r="L104" i="5"/>
  <c r="H14" i="13"/>
  <c r="K9" i="5"/>
  <c r="L14" i="13"/>
  <c r="K13" i="5"/>
  <c r="N14" i="13"/>
  <c r="K15" i="5"/>
  <c r="P14" i="13"/>
  <c r="K17" i="5"/>
  <c r="R14" i="13"/>
  <c r="K19" i="5"/>
  <c r="T14" i="13"/>
  <c r="K21" i="5"/>
  <c r="V14" i="13"/>
  <c r="K23" i="5"/>
  <c r="X14" i="13"/>
  <c r="K25" i="5"/>
  <c r="Z14" i="13"/>
  <c r="K27" i="5"/>
  <c r="AB14" i="13"/>
  <c r="K29" i="5"/>
  <c r="AD14" i="13"/>
  <c r="K31" i="5"/>
  <c r="AF14" i="13"/>
  <c r="K33" i="5"/>
  <c r="K35" i="5"/>
  <c r="AJ14" i="13"/>
  <c r="K37" i="5"/>
  <c r="K39" i="5"/>
  <c r="AN14" i="13"/>
  <c r="K41" i="5"/>
  <c r="AR14" i="13"/>
  <c r="K45" i="5"/>
  <c r="AV14" i="13"/>
  <c r="K49" i="5"/>
  <c r="K51" i="5"/>
  <c r="AZ14" i="13"/>
  <c r="K53" i="5"/>
  <c r="K55" i="5"/>
  <c r="BD14" i="13"/>
  <c r="K57" i="5"/>
  <c r="BH14" i="13"/>
  <c r="K61" i="5"/>
  <c r="K63" i="5"/>
  <c r="BL14" i="13"/>
  <c r="K65" i="5"/>
  <c r="K67" i="5"/>
  <c r="BP14" i="13"/>
  <c r="K69" i="5"/>
  <c r="K71" i="5"/>
  <c r="BT14" i="13"/>
  <c r="K73" i="5"/>
  <c r="BX14" i="13"/>
  <c r="K77" i="5"/>
  <c r="CB14" i="13"/>
  <c r="K81" i="5"/>
  <c r="K83" i="5"/>
  <c r="CF14" i="13"/>
  <c r="K85" i="5"/>
  <c r="K87" i="5"/>
  <c r="CJ14" i="13"/>
  <c r="K89" i="5"/>
  <c r="CN14" i="13"/>
  <c r="K93" i="5"/>
  <c r="K95" i="5"/>
  <c r="CR14" i="13"/>
  <c r="K97" i="5"/>
  <c r="K99" i="5"/>
  <c r="CV14" i="13"/>
  <c r="K101" i="5"/>
  <c r="K103" i="5"/>
  <c r="D16" i="13"/>
  <c r="D4" i="11"/>
  <c r="E16" i="13"/>
  <c r="E4" i="11"/>
  <c r="F16" i="13"/>
  <c r="F4" i="11"/>
  <c r="G16" i="13"/>
  <c r="G4" i="11"/>
  <c r="H16" i="13"/>
  <c r="H4" i="11"/>
  <c r="I16" i="13"/>
  <c r="I4" i="11"/>
  <c r="J16" i="13"/>
  <c r="J4" i="11"/>
  <c r="K16" i="13"/>
  <c r="K4" i="11"/>
  <c r="K26" i="6"/>
  <c r="L16" i="13"/>
  <c r="L4" i="11"/>
  <c r="L26" i="6"/>
  <c r="M16" i="13"/>
  <c r="M4" i="11"/>
  <c r="M26" i="6"/>
  <c r="N16" i="13"/>
  <c r="N4" i="11"/>
  <c r="N26" i="6"/>
  <c r="O16" i="13"/>
  <c r="O4" i="11"/>
  <c r="O26" i="6"/>
  <c r="P16" i="13"/>
  <c r="P4" i="11"/>
  <c r="P26" i="6"/>
  <c r="Q16" i="13"/>
  <c r="Q4" i="11"/>
  <c r="Q26" i="6"/>
  <c r="R16" i="13"/>
  <c r="R4" i="11"/>
  <c r="R26" i="6"/>
  <c r="S16" i="13"/>
  <c r="S4" i="11"/>
  <c r="S26" i="6"/>
  <c r="T16" i="13"/>
  <c r="T4" i="11"/>
  <c r="T26" i="6"/>
  <c r="U16" i="13"/>
  <c r="U4" i="11"/>
  <c r="U26" i="6"/>
  <c r="V16" i="13"/>
  <c r="V4" i="11"/>
  <c r="V26" i="6"/>
  <c r="W16" i="13"/>
  <c r="W4" i="11"/>
  <c r="W26" i="6"/>
  <c r="X16" i="13"/>
  <c r="X4" i="11"/>
  <c r="X26" i="6"/>
  <c r="Y16" i="13"/>
  <c r="Y4" i="11"/>
  <c r="Y26" i="6"/>
  <c r="Z16" i="13"/>
  <c r="Z4" i="11"/>
  <c r="Z26" i="6"/>
  <c r="AA16" i="13"/>
  <c r="AA4" i="11"/>
  <c r="AA26" i="6"/>
  <c r="AB16" i="13"/>
  <c r="AB4" i="11"/>
  <c r="AB26" i="6"/>
  <c r="AC16" i="13"/>
  <c r="AC4" i="11"/>
  <c r="AC26" i="6"/>
  <c r="AD16" i="13"/>
  <c r="AD4" i="11"/>
  <c r="AD26" i="6"/>
  <c r="AE16" i="13"/>
  <c r="AE4" i="11"/>
  <c r="AE26" i="6"/>
  <c r="AF16" i="13"/>
  <c r="AF4" i="11"/>
  <c r="AF26" i="6"/>
  <c r="AG16" i="13"/>
  <c r="AG4" i="11"/>
  <c r="AG26" i="6"/>
  <c r="AH16" i="13"/>
  <c r="AH4" i="11"/>
  <c r="AH26" i="6"/>
  <c r="AI16" i="13"/>
  <c r="AI4" i="11"/>
  <c r="AI26" i="6"/>
  <c r="AJ16" i="13"/>
  <c r="AJ4" i="11"/>
  <c r="AJ26" i="6"/>
  <c r="AK16" i="13"/>
  <c r="AK4" i="11"/>
  <c r="AK26" i="6"/>
  <c r="AL16" i="13"/>
  <c r="AL4" i="11"/>
  <c r="AL26" i="6"/>
  <c r="AM16" i="13"/>
  <c r="AM4" i="11"/>
  <c r="AM26" i="6"/>
  <c r="AN16" i="13"/>
  <c r="AN4" i="11"/>
  <c r="AN26" i="6"/>
  <c r="AO16" i="13"/>
  <c r="AO4" i="11"/>
  <c r="AO26" i="6"/>
  <c r="AP16" i="13"/>
  <c r="AP4" i="11"/>
  <c r="AP26" i="6"/>
  <c r="AQ16" i="13"/>
  <c r="AQ4" i="11"/>
  <c r="AQ26" i="6"/>
  <c r="AR16" i="13"/>
  <c r="AR4" i="11"/>
  <c r="AR26" i="6"/>
  <c r="AS16" i="13"/>
  <c r="AS4" i="11"/>
  <c r="AS26" i="6"/>
  <c r="AT16" i="13"/>
  <c r="AT4" i="11"/>
  <c r="AT26" i="6"/>
  <c r="AU16" i="13"/>
  <c r="AU4" i="11"/>
  <c r="AU26" i="6"/>
  <c r="AV16" i="13"/>
  <c r="AV4" i="11"/>
  <c r="AV26" i="6"/>
  <c r="AW16" i="13"/>
  <c r="AW4" i="11"/>
  <c r="AW26" i="6"/>
  <c r="AX16" i="13"/>
  <c r="AX4" i="11"/>
  <c r="AX26" i="6"/>
  <c r="AY16" i="13"/>
  <c r="AY4" i="11"/>
  <c r="AY26" i="6"/>
  <c r="AZ16" i="13"/>
  <c r="AZ4" i="11"/>
  <c r="AZ26" i="6"/>
  <c r="BA16" i="13"/>
  <c r="BA4" i="11"/>
  <c r="BA26" i="6"/>
  <c r="BB16" i="13"/>
  <c r="BB4" i="11"/>
  <c r="BB26" i="6"/>
  <c r="BC16" i="13"/>
  <c r="BC4" i="11"/>
  <c r="BC26" i="6"/>
  <c r="BD16" i="13"/>
  <c r="BD4" i="11"/>
  <c r="BD26" i="6"/>
  <c r="BE16" i="13"/>
  <c r="BE4" i="11"/>
  <c r="BE26" i="6"/>
  <c r="BF16" i="13"/>
  <c r="BF4" i="11"/>
  <c r="BF26" i="6"/>
  <c r="BG16" i="13"/>
  <c r="BG4" i="11"/>
  <c r="BG26" i="6"/>
  <c r="BH16" i="13"/>
  <c r="BH4" i="11"/>
  <c r="BH26" i="6"/>
  <c r="BI16" i="13"/>
  <c r="BI4" i="11"/>
  <c r="BI26" i="6"/>
  <c r="BJ16" i="13"/>
  <c r="BJ4" i="11"/>
  <c r="BJ26" i="6"/>
  <c r="BK16" i="13"/>
  <c r="BK4" i="11"/>
  <c r="BK26" i="6"/>
  <c r="BL16" i="13"/>
  <c r="BL4" i="11"/>
  <c r="BL26" i="6"/>
  <c r="BM16" i="13"/>
  <c r="BM4" i="11"/>
  <c r="BM26" i="6"/>
  <c r="BN16" i="13"/>
  <c r="BN4" i="11"/>
  <c r="BN26" i="6"/>
  <c r="BO16" i="13"/>
  <c r="BO4" i="11"/>
  <c r="BO26" i="6"/>
  <c r="BP16" i="13"/>
  <c r="BP4" i="11"/>
  <c r="BP26" i="6"/>
  <c r="BQ16" i="13"/>
  <c r="BQ4" i="11"/>
  <c r="BQ26" i="6"/>
  <c r="BR16" i="13"/>
  <c r="BR4" i="11"/>
  <c r="BR26" i="6"/>
  <c r="BS16" i="13"/>
  <c r="BS4" i="11"/>
  <c r="BS26" i="6"/>
  <c r="BT16" i="13"/>
  <c r="BT4" i="11"/>
  <c r="BT26" i="6"/>
  <c r="BU16" i="13"/>
  <c r="BU4" i="11"/>
  <c r="BU26" i="6"/>
  <c r="BV16" i="13"/>
  <c r="BV4" i="11"/>
  <c r="BV26" i="6"/>
  <c r="BW16" i="13"/>
  <c r="BW4" i="11"/>
  <c r="BW26" i="6"/>
  <c r="BX16" i="13"/>
  <c r="BX4" i="11"/>
  <c r="BX26" i="6"/>
  <c r="BY16" i="13"/>
  <c r="BY4" i="11"/>
  <c r="BY26" i="6"/>
  <c r="BZ16" i="13"/>
  <c r="BZ4" i="11"/>
  <c r="BZ26" i="6"/>
  <c r="CA16" i="13"/>
  <c r="CA4" i="11"/>
  <c r="CA26" i="6"/>
  <c r="CB16" i="13"/>
  <c r="CB4" i="11"/>
  <c r="CB26" i="6"/>
  <c r="CC16" i="13"/>
  <c r="CC4" i="11"/>
  <c r="CC26" i="6"/>
  <c r="CD16" i="13"/>
  <c r="CD4" i="11"/>
  <c r="CD26" i="6"/>
  <c r="CE16" i="13"/>
  <c r="CE4" i="11"/>
  <c r="CE26" i="6"/>
  <c r="CF16" i="13"/>
  <c r="CF4" i="11"/>
  <c r="CF26" i="6"/>
  <c r="CG16" i="13"/>
  <c r="CG4" i="11"/>
  <c r="CG26" i="6"/>
  <c r="CH16" i="13"/>
  <c r="CH4" i="11"/>
  <c r="CH26" i="6"/>
  <c r="CI16" i="13"/>
  <c r="CI4" i="11"/>
  <c r="CI26" i="6"/>
  <c r="CJ16" i="13"/>
  <c r="CJ4" i="11"/>
  <c r="CJ26" i="6"/>
  <c r="CK16" i="13"/>
  <c r="CK4" i="11"/>
  <c r="CK26" i="6"/>
  <c r="CL16" i="13"/>
  <c r="CL4" i="11"/>
  <c r="CL26" i="6"/>
  <c r="CM16" i="13"/>
  <c r="CM4" i="11"/>
  <c r="CM26" i="6"/>
  <c r="CN16" i="13"/>
  <c r="CN4" i="11"/>
  <c r="CN26" i="6"/>
  <c r="CO16" i="13"/>
  <c r="CO4" i="11"/>
  <c r="CO26" i="6"/>
  <c r="CP16" i="13"/>
  <c r="CP4" i="11"/>
  <c r="CP26" i="6"/>
  <c r="CQ16" i="13"/>
  <c r="CQ4" i="11"/>
  <c r="CQ26" i="6"/>
  <c r="CR16" i="13"/>
  <c r="CR4" i="11"/>
  <c r="CR26" i="6"/>
  <c r="CS16" i="13"/>
  <c r="CS4" i="11"/>
  <c r="CS26" i="6"/>
  <c r="CT16" i="13"/>
  <c r="CT4" i="11"/>
  <c r="CT26" i="6"/>
  <c r="CU16" i="13"/>
  <c r="CU4" i="11"/>
  <c r="CU26" i="6"/>
  <c r="CV16" i="13"/>
  <c r="CV4" i="11"/>
  <c r="CV26" i="6"/>
  <c r="CW16" i="13"/>
  <c r="CW4" i="11"/>
  <c r="CW26" i="6"/>
  <c r="CX16" i="13"/>
  <c r="CX4" i="11"/>
  <c r="CX26" i="6"/>
  <c r="CY16" i="13"/>
  <c r="CY4" i="11"/>
  <c r="CY26" i="6"/>
  <c r="D18" i="13"/>
  <c r="D33" i="2" s="1"/>
  <c r="E18" i="13"/>
  <c r="F18" i="13"/>
  <c r="G18" i="13"/>
  <c r="H18" i="13"/>
  <c r="I18" i="13"/>
  <c r="J18" i="13"/>
  <c r="K18" i="13"/>
  <c r="L18" i="13"/>
  <c r="M18" i="13"/>
  <c r="N18" i="13"/>
  <c r="O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AS18" i="13"/>
  <c r="AT18" i="13"/>
  <c r="AU18" i="13"/>
  <c r="AV18" i="13"/>
  <c r="AW18" i="13"/>
  <c r="AX18" i="13"/>
  <c r="AY18" i="13"/>
  <c r="AZ18" i="13"/>
  <c r="BA18" i="13"/>
  <c r="BB18" i="13"/>
  <c r="BC18" i="13"/>
  <c r="BD18" i="13"/>
  <c r="BE18" i="13"/>
  <c r="BF18" i="13"/>
  <c r="BG18" i="13"/>
  <c r="BH18" i="13"/>
  <c r="BI18" i="13"/>
  <c r="BJ18" i="13"/>
  <c r="BK18" i="13"/>
  <c r="BL18" i="13"/>
  <c r="BM18" i="13"/>
  <c r="BN18" i="13"/>
  <c r="BO18" i="13"/>
  <c r="BP18" i="13"/>
  <c r="BQ18" i="13"/>
  <c r="BR18" i="13"/>
  <c r="BS18" i="13"/>
  <c r="BT18" i="13"/>
  <c r="BU18" i="13"/>
  <c r="BV18" i="13"/>
  <c r="BW18" i="13"/>
  <c r="BX18" i="13"/>
  <c r="BY18" i="13"/>
  <c r="BZ18" i="13"/>
  <c r="CA18" i="13"/>
  <c r="CB18" i="13"/>
  <c r="CC18" i="13"/>
  <c r="CD18" i="13"/>
  <c r="CE18" i="13"/>
  <c r="CF18" i="13"/>
  <c r="CG18" i="13"/>
  <c r="CH18" i="13"/>
  <c r="CI18" i="13"/>
  <c r="CJ18" i="13"/>
  <c r="CK18" i="13"/>
  <c r="CL18" i="13"/>
  <c r="CM18" i="13"/>
  <c r="CN18" i="13"/>
  <c r="CO18" i="13"/>
  <c r="CP18" i="13"/>
  <c r="CQ18" i="13"/>
  <c r="CR18" i="13"/>
  <c r="CS18" i="13"/>
  <c r="CT18" i="13"/>
  <c r="CU18" i="13"/>
  <c r="CV18" i="13"/>
  <c r="CW18" i="13"/>
  <c r="CX18" i="13"/>
  <c r="CY18" i="13"/>
  <c r="D22" i="13"/>
  <c r="E22" i="13"/>
  <c r="F22" i="13"/>
  <c r="G22" i="13"/>
  <c r="H22" i="13"/>
  <c r="H5" i="2"/>
  <c r="I22" i="13"/>
  <c r="I5" i="2"/>
  <c r="I8" i="2"/>
  <c r="J22" i="13"/>
  <c r="J5" i="2"/>
  <c r="K22" i="13"/>
  <c r="L22" i="13"/>
  <c r="L5" i="2"/>
  <c r="M22" i="13"/>
  <c r="N22" i="13"/>
  <c r="N5" i="2"/>
  <c r="N6" i="15"/>
  <c r="O22" i="13"/>
  <c r="P22" i="13"/>
  <c r="P5" i="2"/>
  <c r="Q22" i="13"/>
  <c r="R22" i="13"/>
  <c r="R5" i="2"/>
  <c r="R6" i="15"/>
  <c r="S22" i="13"/>
  <c r="T22" i="13"/>
  <c r="T5" i="2"/>
  <c r="U22" i="13"/>
  <c r="V22" i="13"/>
  <c r="V5" i="2"/>
  <c r="W22" i="13"/>
  <c r="X22" i="13"/>
  <c r="X5" i="2"/>
  <c r="Y22" i="13"/>
  <c r="Z22" i="13"/>
  <c r="Z5" i="2"/>
  <c r="AA22" i="13"/>
  <c r="AB22" i="13"/>
  <c r="AB5" i="2"/>
  <c r="AC22" i="13"/>
  <c r="AD22" i="13"/>
  <c r="AD5" i="2"/>
  <c r="AD6" i="15"/>
  <c r="AE22" i="13"/>
  <c r="AF22" i="13"/>
  <c r="AF5" i="2"/>
  <c r="AG22" i="13"/>
  <c r="AH22" i="13"/>
  <c r="AH5" i="2"/>
  <c r="AH6" i="15"/>
  <c r="AI22" i="13"/>
  <c r="AJ22" i="13"/>
  <c r="AJ5" i="2"/>
  <c r="AK22" i="13"/>
  <c r="AL22" i="13"/>
  <c r="AL5" i="2"/>
  <c r="AM22" i="13"/>
  <c r="AN22" i="13"/>
  <c r="AN5" i="2"/>
  <c r="AO22" i="13"/>
  <c r="AP22" i="13"/>
  <c r="AQ22" i="13"/>
  <c r="AR22" i="13"/>
  <c r="AR5" i="2"/>
  <c r="AS22" i="13"/>
  <c r="AT22" i="13"/>
  <c r="AU22" i="13"/>
  <c r="AV22" i="13"/>
  <c r="AV5" i="2"/>
  <c r="AW22" i="13"/>
  <c r="AX22" i="13"/>
  <c r="AX5" i="2"/>
  <c r="AX6" i="15"/>
  <c r="AY22" i="13"/>
  <c r="AZ22" i="13"/>
  <c r="AZ5" i="2"/>
  <c r="BA22" i="13"/>
  <c r="BB22" i="13"/>
  <c r="BB5" i="2"/>
  <c r="BC22" i="13"/>
  <c r="BD22" i="13"/>
  <c r="BD5" i="2"/>
  <c r="BE22" i="13"/>
  <c r="BF22" i="13"/>
  <c r="BG22" i="13"/>
  <c r="BH22" i="13"/>
  <c r="BH5" i="2"/>
  <c r="BI22" i="13"/>
  <c r="BJ22" i="13"/>
  <c r="BJ5" i="2"/>
  <c r="BJ6" i="15"/>
  <c r="BK22" i="13"/>
  <c r="BL22" i="13"/>
  <c r="BL5" i="2"/>
  <c r="BM22" i="13"/>
  <c r="BN22" i="13"/>
  <c r="BN5" i="2"/>
  <c r="BO22" i="13"/>
  <c r="BP22" i="13"/>
  <c r="BP5" i="2"/>
  <c r="BQ22" i="13"/>
  <c r="BR22" i="13"/>
  <c r="BR5" i="2"/>
  <c r="BS22" i="13"/>
  <c r="BT22" i="13"/>
  <c r="BT5" i="2"/>
  <c r="BU22" i="13"/>
  <c r="BV22" i="13"/>
  <c r="BW22" i="13"/>
  <c r="BX22" i="13"/>
  <c r="BX5" i="2"/>
  <c r="BY22" i="13"/>
  <c r="BZ22" i="13"/>
  <c r="BZ5" i="2"/>
  <c r="CA22" i="13"/>
  <c r="CB22" i="13"/>
  <c r="CB5" i="2"/>
  <c r="CC22" i="13"/>
  <c r="CD22" i="13"/>
  <c r="CD5" i="2"/>
  <c r="CD6" i="15"/>
  <c r="CE22" i="13"/>
  <c r="CF22" i="13"/>
  <c r="CF5" i="2"/>
  <c r="CG22" i="13"/>
  <c r="CG5" i="2"/>
  <c r="CH22" i="13"/>
  <c r="CH5" i="2"/>
  <c r="CI22" i="13"/>
  <c r="CJ22" i="13"/>
  <c r="CJ5" i="2"/>
  <c r="CK22" i="13"/>
  <c r="CL22" i="13"/>
  <c r="CM22" i="13"/>
  <c r="CN22" i="13"/>
  <c r="CN5" i="2"/>
  <c r="CO22" i="13"/>
  <c r="CP22" i="13"/>
  <c r="CP5" i="2"/>
  <c r="CP6" i="15"/>
  <c r="CQ22" i="13"/>
  <c r="CR22" i="13"/>
  <c r="CR5" i="2"/>
  <c r="CS22" i="13"/>
  <c r="CT22" i="13"/>
  <c r="CT5" i="2"/>
  <c r="CU22" i="13"/>
  <c r="CV22" i="13"/>
  <c r="CV5" i="2"/>
  <c r="CW22" i="13"/>
  <c r="CX22" i="13"/>
  <c r="CX5" i="2"/>
  <c r="CY22" i="13"/>
  <c r="C9" i="3"/>
  <c r="DE20" i="2"/>
  <c r="DD20" i="2"/>
  <c r="C7" i="4"/>
  <c r="C7" i="3"/>
  <c r="C5" i="7"/>
  <c r="C4" i="3"/>
  <c r="CX111" i="2"/>
  <c r="CV111" i="2"/>
  <c r="CT111" i="2"/>
  <c r="CR111" i="2"/>
  <c r="CN111" i="2"/>
  <c r="CL111" i="2"/>
  <c r="CJ111" i="2"/>
  <c r="CH111" i="2"/>
  <c r="CF111" i="2"/>
  <c r="CD111" i="2"/>
  <c r="CB111" i="2"/>
  <c r="BZ111" i="2"/>
  <c r="BX111" i="2"/>
  <c r="BV111" i="2"/>
  <c r="BR111" i="2"/>
  <c r="BP111" i="2"/>
  <c r="BN111" i="2"/>
  <c r="BL111" i="2"/>
  <c r="BJ111" i="2"/>
  <c r="BH111" i="2"/>
  <c r="BF111" i="2"/>
  <c r="BB111" i="2"/>
  <c r="AX111" i="2"/>
  <c r="AT111" i="2"/>
  <c r="AP111" i="2"/>
  <c r="AN111" i="2"/>
  <c r="AL111" i="2"/>
  <c r="AJ111" i="2"/>
  <c r="AH96" i="2"/>
  <c r="AH111" i="2"/>
  <c r="AF96" i="2"/>
  <c r="AD96" i="2"/>
  <c r="AD111" i="2"/>
  <c r="AB96" i="2"/>
  <c r="AB111" i="2"/>
  <c r="Z96" i="2"/>
  <c r="Z111" i="2"/>
  <c r="X96" i="2"/>
  <c r="X111" i="2"/>
  <c r="V96" i="2"/>
  <c r="V111" i="2"/>
  <c r="T96" i="2"/>
  <c r="T111" i="2"/>
  <c r="R96" i="2"/>
  <c r="R111" i="2"/>
  <c r="P96" i="2"/>
  <c r="N96" i="2"/>
  <c r="N111" i="2"/>
  <c r="L96" i="2"/>
  <c r="L111" i="2"/>
  <c r="BE3" i="11"/>
  <c r="BE98" i="2"/>
  <c r="BE114" i="2"/>
  <c r="BC98" i="2"/>
  <c r="BC114" i="2"/>
  <c r="AW3" i="11"/>
  <c r="AW31" i="11"/>
  <c r="AW98" i="2"/>
  <c r="AW114" i="2"/>
  <c r="AU3" i="11"/>
  <c r="AU98" i="2"/>
  <c r="AU114" i="2"/>
  <c r="AO3" i="11"/>
  <c r="AO98" i="2"/>
  <c r="AO114" i="2"/>
  <c r="AM3" i="11"/>
  <c r="AM98" i="2"/>
  <c r="AM114" i="2"/>
  <c r="AG3" i="11"/>
  <c r="AG98" i="2"/>
  <c r="AG114" i="2"/>
  <c r="AE3" i="11"/>
  <c r="AE98" i="2"/>
  <c r="AE114" i="2"/>
  <c r="Y3" i="11"/>
  <c r="Y31" i="11"/>
  <c r="Y98" i="2"/>
  <c r="Y114" i="2"/>
  <c r="W3" i="11"/>
  <c r="W31" i="11"/>
  <c r="W98" i="2"/>
  <c r="W114" i="2"/>
  <c r="Q3" i="11"/>
  <c r="Q31" i="11"/>
  <c r="Q98" i="2"/>
  <c r="Q114" i="2"/>
  <c r="O3" i="11"/>
  <c r="O31" i="11"/>
  <c r="O98" i="2"/>
  <c r="O114" i="2"/>
  <c r="CJ3" i="11"/>
  <c r="CD3" i="11"/>
  <c r="CB31" i="11"/>
  <c r="BV3" i="11"/>
  <c r="BV98" i="2"/>
  <c r="BV114" i="2"/>
  <c r="BT31" i="11"/>
  <c r="BN3" i="11"/>
  <c r="BL31" i="11"/>
  <c r="BF3" i="11"/>
  <c r="BF98" i="2"/>
  <c r="BF114" i="2"/>
  <c r="BD31" i="11"/>
  <c r="AX3" i="11"/>
  <c r="AX98" i="2"/>
  <c r="AX114" i="2"/>
  <c r="AV31" i="11"/>
  <c r="AP3" i="11"/>
  <c r="AN31" i="11"/>
  <c r="AH3" i="11"/>
  <c r="AH98" i="2"/>
  <c r="AH114" i="2"/>
  <c r="AF31" i="11"/>
  <c r="Z3" i="11"/>
  <c r="Z98" i="2"/>
  <c r="Z114" i="2"/>
  <c r="X31" i="11"/>
  <c r="R98" i="2"/>
  <c r="R114" i="2"/>
  <c r="P31" i="11"/>
  <c r="DK15" i="2"/>
  <c r="F54" i="2"/>
  <c r="I4" i="4"/>
  <c r="E15" i="2"/>
  <c r="DD15" i="2"/>
  <c r="CV35" i="11"/>
  <c r="CT35" i="11"/>
  <c r="CR35" i="11"/>
  <c r="CP35" i="11"/>
  <c r="CN35" i="11"/>
  <c r="CL35" i="11"/>
  <c r="CJ35" i="11"/>
  <c r="CH35" i="11"/>
  <c r="CF35" i="11"/>
  <c r="CD35" i="11"/>
  <c r="CB35" i="11"/>
  <c r="BZ35" i="11"/>
  <c r="BX35" i="11"/>
  <c r="BV35" i="11"/>
  <c r="BT35" i="11"/>
  <c r="BR35" i="11"/>
  <c r="BP35" i="11"/>
  <c r="BN35" i="11"/>
  <c r="BL34" i="11"/>
  <c r="BL38" i="11" s="1"/>
  <c r="BL39" i="11"/>
  <c r="BL36" i="11"/>
  <c r="BJ34" i="11"/>
  <c r="BJ38" i="11" s="1"/>
  <c r="BJ39" i="11"/>
  <c r="BJ36" i="11"/>
  <c r="BH34" i="11"/>
  <c r="BH38" i="11" s="1"/>
  <c r="BH39" i="11" s="1"/>
  <c r="BH45" i="11" s="1"/>
  <c r="BH44" i="11"/>
  <c r="BH36" i="11"/>
  <c r="BF34" i="11"/>
  <c r="BF38" i="11"/>
  <c r="BF39" i="11"/>
  <c r="BF36" i="11"/>
  <c r="BD34" i="11"/>
  <c r="BD38" i="11"/>
  <c r="BD39" i="11"/>
  <c r="BD36" i="11"/>
  <c r="BB34" i="11"/>
  <c r="BB38" i="11"/>
  <c r="BB39" i="11"/>
  <c r="BB36" i="11"/>
  <c r="AZ34" i="11"/>
  <c r="AZ38" i="11"/>
  <c r="AZ39" i="11"/>
  <c r="AZ36" i="11"/>
  <c r="AX34" i="11"/>
  <c r="AX38" i="11" s="1"/>
  <c r="AX39" i="11" s="1"/>
  <c r="AX36" i="11"/>
  <c r="AV34" i="11"/>
  <c r="AV38" i="11" s="1"/>
  <c r="AV39" i="11" s="1"/>
  <c r="AV36" i="11"/>
  <c r="AT34" i="11"/>
  <c r="AT38" i="11" s="1"/>
  <c r="AT39" i="11" s="1"/>
  <c r="AT44" i="11" s="1"/>
  <c r="AT36" i="11"/>
  <c r="AR34" i="11"/>
  <c r="AR38" i="11" s="1"/>
  <c r="AR39" i="11" s="1"/>
  <c r="AR36" i="11"/>
  <c r="AP34" i="11"/>
  <c r="AP38" i="11" s="1"/>
  <c r="AP39" i="11" s="1"/>
  <c r="AP44" i="11" s="1"/>
  <c r="AP36" i="11"/>
  <c r="AN34" i="11"/>
  <c r="AN38" i="11" s="1"/>
  <c r="AN39" i="11" s="1"/>
  <c r="AN36" i="11"/>
  <c r="AL34" i="11"/>
  <c r="AL38" i="11" s="1"/>
  <c r="AL39" i="11" s="1"/>
  <c r="AL44" i="11" s="1"/>
  <c r="AL36" i="11"/>
  <c r="AJ34" i="11"/>
  <c r="AJ38" i="11" s="1"/>
  <c r="AJ39" i="11"/>
  <c r="AJ44" i="11" s="1"/>
  <c r="AJ36" i="11"/>
  <c r="AH34" i="11"/>
  <c r="AH38" i="11"/>
  <c r="AH39" i="11" s="1"/>
  <c r="AH36" i="11"/>
  <c r="AF34" i="11"/>
  <c r="AF38" i="11"/>
  <c r="AF39" i="11" s="1"/>
  <c r="AF45" i="11" s="1"/>
  <c r="AF36" i="11"/>
  <c r="AD34" i="11"/>
  <c r="AD38" i="11" s="1"/>
  <c r="AD39" i="11" s="1"/>
  <c r="AD36" i="11"/>
  <c r="AB34" i="11"/>
  <c r="AB38" i="11" s="1"/>
  <c r="AB39" i="11" s="1"/>
  <c r="AB36" i="11"/>
  <c r="Z34" i="11"/>
  <c r="Z38" i="11" s="1"/>
  <c r="Z39" i="11" s="1"/>
  <c r="Z36" i="11"/>
  <c r="X34" i="11"/>
  <c r="X38" i="11" s="1"/>
  <c r="X39" i="11" s="1"/>
  <c r="X36" i="11"/>
  <c r="V34" i="11"/>
  <c r="V38" i="11" s="1"/>
  <c r="V39" i="11" s="1"/>
  <c r="V36" i="11"/>
  <c r="T34" i="11"/>
  <c r="T38" i="11" s="1"/>
  <c r="T39" i="11" s="1"/>
  <c r="T45" i="11" s="1"/>
  <c r="T36" i="11"/>
  <c r="R34" i="11"/>
  <c r="R38" i="11" s="1"/>
  <c r="R39" i="11" s="1"/>
  <c r="R36" i="11"/>
  <c r="P34" i="11"/>
  <c r="P38" i="11"/>
  <c r="P39" i="11" s="1"/>
  <c r="P44" i="11" s="1"/>
  <c r="P36" i="11"/>
  <c r="N34" i="11"/>
  <c r="N38" i="11"/>
  <c r="N39" i="11" s="1"/>
  <c r="N36" i="11"/>
  <c r="L34" i="11"/>
  <c r="L38" i="11" s="1"/>
  <c r="L39" i="11" s="1"/>
  <c r="L36" i="11"/>
  <c r="J34" i="11"/>
  <c r="J38" i="11" s="1"/>
  <c r="J39" i="11" s="1"/>
  <c r="J36" i="11"/>
  <c r="C6" i="3"/>
  <c r="C101" i="7"/>
  <c r="C101" i="4"/>
  <c r="C99" i="7"/>
  <c r="C99" i="4"/>
  <c r="C101" i="5"/>
  <c r="C97" i="7"/>
  <c r="C97" i="4"/>
  <c r="C99" i="5"/>
  <c r="C95" i="7"/>
  <c r="C95" i="4"/>
  <c r="C97" i="5"/>
  <c r="C98" i="4"/>
  <c r="C92" i="7"/>
  <c r="C90" i="4"/>
  <c r="C90" i="5"/>
  <c r="C84" i="7"/>
  <c r="C82" i="4"/>
  <c r="C82" i="5"/>
  <c r="C74" i="4"/>
  <c r="C74" i="5"/>
  <c r="C68" i="7"/>
  <c r="C66" i="4"/>
  <c r="C66" i="5"/>
  <c r="C62" i="4"/>
  <c r="C60" i="7"/>
  <c r="C62" i="5"/>
  <c r="C982" i="5"/>
  <c r="C268" i="5"/>
  <c r="C58" i="4"/>
  <c r="C56" i="7"/>
  <c r="C58" i="5"/>
  <c r="C264" i="5"/>
  <c r="C54" i="4"/>
  <c r="C52" i="7"/>
  <c r="C54" i="5"/>
  <c r="C260" i="5"/>
  <c r="C50" i="4"/>
  <c r="C48" i="7"/>
  <c r="C50" i="5"/>
  <c r="C46" i="7"/>
  <c r="C44" i="4"/>
  <c r="C46" i="5"/>
  <c r="C42" i="7"/>
  <c r="C40" i="4"/>
  <c r="C42" i="5"/>
  <c r="C38" i="7"/>
  <c r="C36" i="4"/>
  <c r="C38" i="5"/>
  <c r="N38" i="5"/>
  <c r="C34" i="7"/>
  <c r="C34" i="5"/>
  <c r="C30" i="7"/>
  <c r="C28" i="4"/>
  <c r="C30" i="5"/>
  <c r="C132" i="5"/>
  <c r="N30" i="5"/>
  <c r="C26" i="7"/>
  <c r="C24" i="4"/>
  <c r="C26" i="5"/>
  <c r="C232" i="5"/>
  <c r="C22" i="7"/>
  <c r="C20" i="4"/>
  <c r="C22" i="5"/>
  <c r="N22" i="5"/>
  <c r="C18" i="7"/>
  <c r="C16" i="4"/>
  <c r="C18" i="5"/>
  <c r="C14" i="7"/>
  <c r="C12" i="7"/>
  <c r="C14" i="5"/>
  <c r="C10" i="4"/>
  <c r="C103" i="3"/>
  <c r="C95" i="3"/>
  <c r="C87" i="3"/>
  <c r="C83" i="3"/>
  <c r="C79" i="3"/>
  <c r="C77" i="3"/>
  <c r="C75" i="3"/>
  <c r="C73" i="3"/>
  <c r="C71" i="3"/>
  <c r="C69" i="3"/>
  <c r="C67" i="3"/>
  <c r="C63" i="3"/>
  <c r="C61" i="3"/>
  <c r="C57" i="3"/>
  <c r="C55" i="3"/>
  <c r="C53" i="3"/>
  <c r="C49" i="3"/>
  <c r="C47" i="3"/>
  <c r="C45" i="3"/>
  <c r="C43" i="3"/>
  <c r="C41" i="3"/>
  <c r="C39" i="3"/>
  <c r="C37" i="3"/>
  <c r="C35" i="3"/>
  <c r="C31" i="3"/>
  <c r="C29" i="3"/>
  <c r="C25" i="3"/>
  <c r="C23" i="3"/>
  <c r="C21" i="3"/>
  <c r="C17" i="3"/>
  <c r="C15" i="3"/>
  <c r="C13" i="3"/>
  <c r="C11" i="3"/>
  <c r="C93" i="7"/>
  <c r="C93" i="4"/>
  <c r="C95" i="5"/>
  <c r="C91" i="7"/>
  <c r="C91" i="4"/>
  <c r="C93" i="5"/>
  <c r="C911" i="5"/>
  <c r="N93" i="5"/>
  <c r="C91" i="5"/>
  <c r="C87" i="7"/>
  <c r="C87" i="4"/>
  <c r="C89" i="5"/>
  <c r="C1009" i="5"/>
  <c r="N89" i="5"/>
  <c r="C85" i="7"/>
  <c r="C87" i="5"/>
  <c r="C189" i="5"/>
  <c r="C83" i="7"/>
  <c r="C83" i="4"/>
  <c r="C85" i="5"/>
  <c r="N85" i="5"/>
  <c r="C81" i="7"/>
  <c r="C81" i="4"/>
  <c r="C83" i="5"/>
  <c r="C79" i="7"/>
  <c r="C79" i="4"/>
  <c r="C81" i="5"/>
  <c r="C77" i="7"/>
  <c r="C77" i="4"/>
  <c r="C79" i="5"/>
  <c r="C75" i="7"/>
  <c r="C75" i="4"/>
  <c r="C77" i="5"/>
  <c r="N77" i="5"/>
  <c r="C73" i="4"/>
  <c r="C75" i="5"/>
  <c r="C71" i="7"/>
  <c r="C71" i="4"/>
  <c r="C73" i="5"/>
  <c r="C175" i="5"/>
  <c r="N73" i="5"/>
  <c r="C69" i="7"/>
  <c r="C69" i="4"/>
  <c r="C71" i="5"/>
  <c r="C173" i="5"/>
  <c r="C67" i="7"/>
  <c r="C67" i="4"/>
  <c r="C69" i="5"/>
  <c r="C171" i="5"/>
  <c r="C65" i="7"/>
  <c r="C65" i="4"/>
  <c r="C67" i="5"/>
  <c r="C63" i="7"/>
  <c r="C63" i="4"/>
  <c r="C65" i="5"/>
  <c r="C61" i="7"/>
  <c r="C61" i="4"/>
  <c r="C63" i="5"/>
  <c r="C59" i="7"/>
  <c r="C59" i="4"/>
  <c r="C61" i="5"/>
  <c r="C267" i="5"/>
  <c r="C59" i="5"/>
  <c r="C55" i="7"/>
  <c r="C55" i="4"/>
  <c r="C57" i="5"/>
  <c r="C365" i="5"/>
  <c r="N57" i="5"/>
  <c r="C53" i="7"/>
  <c r="C53" i="4"/>
  <c r="C55" i="5"/>
  <c r="C157" i="5"/>
  <c r="C51" i="7"/>
  <c r="C51" i="4"/>
  <c r="C53" i="5"/>
  <c r="N53" i="5"/>
  <c r="C49" i="7"/>
  <c r="C49" i="4"/>
  <c r="C51" i="5"/>
  <c r="C47" i="7"/>
  <c r="C47" i="4"/>
  <c r="C49" i="5"/>
  <c r="C45" i="7"/>
  <c r="C45" i="4"/>
  <c r="C47" i="5"/>
  <c r="C43" i="7"/>
  <c r="C43" i="4"/>
  <c r="C45" i="5"/>
  <c r="C41" i="7"/>
  <c r="C41" i="4"/>
  <c r="C43" i="5"/>
  <c r="C39" i="7"/>
  <c r="C37" i="7"/>
  <c r="C37" i="4"/>
  <c r="C39" i="5"/>
  <c r="C141" i="5"/>
  <c r="C35" i="7"/>
  <c r="C35" i="4"/>
  <c r="C37" i="5"/>
  <c r="C33" i="7"/>
  <c r="C33" i="4"/>
  <c r="C35" i="5"/>
  <c r="C31" i="7"/>
  <c r="C31" i="4"/>
  <c r="C33" i="5"/>
  <c r="C29" i="7"/>
  <c r="C29" i="4"/>
  <c r="C31" i="5"/>
  <c r="C27" i="7"/>
  <c r="C27" i="4"/>
  <c r="C29" i="5"/>
  <c r="C25" i="7"/>
  <c r="C25" i="4"/>
  <c r="C23" i="7"/>
  <c r="C23" i="4"/>
  <c r="C25" i="5"/>
  <c r="C21" i="7"/>
  <c r="C21" i="4"/>
  <c r="C23" i="5"/>
  <c r="C19" i="7"/>
  <c r="C19" i="4"/>
  <c r="C21" i="5"/>
  <c r="C17" i="7"/>
  <c r="C17" i="4"/>
  <c r="C19" i="5"/>
  <c r="C15" i="7"/>
  <c r="C15" i="4"/>
  <c r="C17" i="5"/>
  <c r="C13" i="7"/>
  <c r="C13" i="4"/>
  <c r="C15" i="5"/>
  <c r="C11" i="7"/>
  <c r="C11" i="4"/>
  <c r="C13" i="5"/>
  <c r="C9" i="7"/>
  <c r="C9" i="4"/>
  <c r="C11" i="5"/>
  <c r="N11" i="5"/>
  <c r="I5" i="4"/>
  <c r="F15" i="2"/>
  <c r="DE15" i="2"/>
  <c r="C319" i="5"/>
  <c r="C323" i="5"/>
  <c r="C425" i="5"/>
  <c r="C731" i="5"/>
  <c r="N19" i="5"/>
  <c r="C225" i="5"/>
  <c r="C121" i="5"/>
  <c r="C327" i="5"/>
  <c r="C531" i="5"/>
  <c r="C429" i="5"/>
  <c r="C633" i="5"/>
  <c r="C735" i="5"/>
  <c r="C837" i="5"/>
  <c r="C939" i="5"/>
  <c r="N23" i="5"/>
  <c r="C125" i="5"/>
  <c r="C331" i="5"/>
  <c r="C535" i="5"/>
  <c r="C637" i="5"/>
  <c r="C739" i="5"/>
  <c r="C841" i="5"/>
  <c r="C747" i="5"/>
  <c r="N35" i="5"/>
  <c r="C137" i="5"/>
  <c r="C241" i="5"/>
  <c r="C547" i="5"/>
  <c r="C445" i="5"/>
  <c r="C649" i="5"/>
  <c r="C853" i="5"/>
  <c r="C955" i="5"/>
  <c r="N39" i="5"/>
  <c r="C245" i="5"/>
  <c r="C347" i="5"/>
  <c r="C551" i="5"/>
  <c r="C653" i="5"/>
  <c r="C755" i="5"/>
  <c r="C857" i="5"/>
  <c r="C145" i="5"/>
  <c r="C555" i="5"/>
  <c r="C963" i="5"/>
  <c r="N47" i="5"/>
  <c r="C253" i="5"/>
  <c r="C355" i="5"/>
  <c r="C559" i="5"/>
  <c r="C661" i="5"/>
  <c r="C763" i="5"/>
  <c r="C865" i="5"/>
  <c r="N51" i="5"/>
  <c r="C153" i="5"/>
  <c r="C257" i="5"/>
  <c r="C359" i="5"/>
  <c r="C563" i="5"/>
  <c r="C461" i="5"/>
  <c r="C665" i="5"/>
  <c r="C767" i="5"/>
  <c r="C869" i="5"/>
  <c r="C971" i="5"/>
  <c r="N55" i="5"/>
  <c r="C261" i="5"/>
  <c r="C465" i="5"/>
  <c r="C363" i="5"/>
  <c r="C669" i="5"/>
  <c r="C771" i="5"/>
  <c r="C873" i="5"/>
  <c r="N59" i="5"/>
  <c r="C161" i="5"/>
  <c r="C265" i="5"/>
  <c r="C367" i="5"/>
  <c r="C571" i="5"/>
  <c r="C673" i="5"/>
  <c r="C877" i="5"/>
  <c r="C979" i="5"/>
  <c r="C371" i="5"/>
  <c r="N67" i="5"/>
  <c r="C169" i="5"/>
  <c r="C273" i="5"/>
  <c r="C477" i="5"/>
  <c r="C375" i="5"/>
  <c r="C579" i="5"/>
  <c r="C681" i="5"/>
  <c r="C783" i="5"/>
  <c r="C885" i="5"/>
  <c r="C987" i="5"/>
  <c r="N71" i="5"/>
  <c r="C277" i="5"/>
  <c r="C481" i="5"/>
  <c r="C379" i="5"/>
  <c r="C685" i="5"/>
  <c r="C787" i="5"/>
  <c r="C889" i="5"/>
  <c r="C285" i="5"/>
  <c r="C387" i="5"/>
  <c r="C795" i="5"/>
  <c r="N83" i="5"/>
  <c r="C185" i="5"/>
  <c r="C289" i="5"/>
  <c r="C493" i="5"/>
  <c r="C391" i="5"/>
  <c r="C595" i="5"/>
  <c r="C697" i="5"/>
  <c r="C799" i="5"/>
  <c r="C901" i="5"/>
  <c r="C1003" i="5"/>
  <c r="N87" i="5"/>
  <c r="C293" i="5"/>
  <c r="C497" i="5"/>
  <c r="C395" i="5"/>
  <c r="C701" i="5"/>
  <c r="C803" i="5"/>
  <c r="C905" i="5"/>
  <c r="N91" i="5"/>
  <c r="C193" i="5"/>
  <c r="C297" i="5"/>
  <c r="C399" i="5"/>
  <c r="C603" i="5"/>
  <c r="C705" i="5"/>
  <c r="C909" i="5"/>
  <c r="C1011" i="5"/>
  <c r="C505" i="5"/>
  <c r="C403" i="5"/>
  <c r="C811" i="5"/>
  <c r="N99" i="5"/>
  <c r="C201" i="5"/>
  <c r="C509" i="5"/>
  <c r="C407" i="5"/>
  <c r="C611" i="5"/>
  <c r="C713" i="5"/>
  <c r="C917" i="5"/>
  <c r="C1019" i="5"/>
  <c r="C651" i="5"/>
  <c r="C867" i="5"/>
  <c r="C263" i="5"/>
  <c r="N61" i="5"/>
  <c r="C679" i="5"/>
  <c r="C479" i="5"/>
  <c r="C785" i="5"/>
  <c r="C585" i="5"/>
  <c r="C993" i="5"/>
  <c r="C487" i="5"/>
  <c r="C183" i="5"/>
  <c r="C593" i="5"/>
  <c r="C1001" i="5"/>
  <c r="C495" i="5"/>
  <c r="C801" i="5"/>
  <c r="C191" i="5"/>
  <c r="C601" i="5"/>
  <c r="C503" i="5"/>
  <c r="C809" i="5"/>
  <c r="C116" i="5"/>
  <c r="C934" i="5"/>
  <c r="N18" i="5"/>
  <c r="C120" i="5"/>
  <c r="C224" i="5"/>
  <c r="C326" i="5"/>
  <c r="C530" i="5"/>
  <c r="C428" i="5"/>
  <c r="C632" i="5"/>
  <c r="C734" i="5"/>
  <c r="C836" i="5"/>
  <c r="C938" i="5"/>
  <c r="C330" i="5"/>
  <c r="C738" i="5"/>
  <c r="N26" i="5"/>
  <c r="C128" i="5"/>
  <c r="C334" i="5"/>
  <c r="C538" i="5"/>
  <c r="C436" i="5"/>
  <c r="C742" i="5"/>
  <c r="C844" i="5"/>
  <c r="C946" i="5"/>
  <c r="C440" i="5"/>
  <c r="C950" i="5"/>
  <c r="C346" i="5"/>
  <c r="C754" i="5"/>
  <c r="C144" i="5"/>
  <c r="C554" i="5"/>
  <c r="C758" i="5"/>
  <c r="C252" i="5"/>
  <c r="C456" i="5"/>
  <c r="C966" i="5"/>
  <c r="C256" i="5"/>
  <c r="N50" i="5"/>
  <c r="C152" i="5"/>
  <c r="C358" i="5"/>
  <c r="C562" i="5"/>
  <c r="C460" i="5"/>
  <c r="C664" i="5"/>
  <c r="C766" i="5"/>
  <c r="C868" i="5"/>
  <c r="C970" i="5"/>
  <c r="C362" i="5"/>
  <c r="C770" i="5"/>
  <c r="N58" i="5"/>
  <c r="C160" i="5"/>
  <c r="C366" i="5"/>
  <c r="C468" i="5"/>
  <c r="C672" i="5"/>
  <c r="C774" i="5"/>
  <c r="C978" i="5"/>
  <c r="N62" i="5"/>
  <c r="C472" i="5"/>
  <c r="C272" i="5"/>
  <c r="C168" i="5"/>
  <c r="C476" i="5"/>
  <c r="C884" i="5"/>
  <c r="C382" i="5"/>
  <c r="N82" i="5"/>
  <c r="C1002" i="5"/>
  <c r="N90" i="5"/>
  <c r="C1010" i="5"/>
  <c r="N98" i="5"/>
  <c r="C304" i="5"/>
  <c r="C406" i="5"/>
  <c r="C508" i="5"/>
  <c r="C610" i="5"/>
  <c r="C814" i="5"/>
  <c r="C916" i="5"/>
  <c r="C1018" i="5"/>
  <c r="I7" i="4"/>
  <c r="H15" i="2"/>
  <c r="DG15" i="2"/>
  <c r="F53" i="2"/>
  <c r="C833" i="5"/>
  <c r="C629" i="5"/>
  <c r="C117" i="5"/>
  <c r="C829" i="5"/>
  <c r="C523" i="5"/>
  <c r="GT15" i="2"/>
  <c r="GL15" i="2"/>
  <c r="GD15" i="2"/>
  <c r="FZ15" i="2"/>
  <c r="FV15" i="2"/>
  <c r="FR15" i="2"/>
  <c r="FN15" i="2"/>
  <c r="FJ15" i="2"/>
  <c r="FB15" i="2"/>
  <c r="EX15" i="2"/>
  <c r="ET15" i="2"/>
  <c r="EP15" i="2"/>
  <c r="EL15" i="2"/>
  <c r="EH15" i="2"/>
  <c r="ED15" i="2"/>
  <c r="DZ15" i="2"/>
  <c r="DR15" i="2"/>
  <c r="DN15" i="2"/>
  <c r="DL15" i="2"/>
  <c r="DJ15" i="2"/>
  <c r="CJ31" i="11"/>
  <c r="CJ98" i="2"/>
  <c r="CJ114" i="2"/>
  <c r="CB3" i="11"/>
  <c r="CB98" i="2"/>
  <c r="CB114" i="2"/>
  <c r="BT3" i="11"/>
  <c r="BT98" i="2"/>
  <c r="BT114" i="2"/>
  <c r="BL3" i="11"/>
  <c r="BL98" i="2"/>
  <c r="BL114" i="2"/>
  <c r="BD3" i="11"/>
  <c r="BD98" i="2"/>
  <c r="BD114" i="2"/>
  <c r="AV3" i="11"/>
  <c r="AV98" i="2"/>
  <c r="AV114" i="2"/>
  <c r="AN3" i="11"/>
  <c r="AN98" i="2"/>
  <c r="AN114" i="2"/>
  <c r="AF3" i="11"/>
  <c r="AF98" i="2"/>
  <c r="AF114" i="2"/>
  <c r="X3" i="11"/>
  <c r="X98" i="2"/>
  <c r="X114" i="2"/>
  <c r="P3" i="11"/>
  <c r="P98" i="2"/>
  <c r="P114" i="2"/>
  <c r="CY83" i="2"/>
  <c r="CY96" i="2"/>
  <c r="CW96" i="2"/>
  <c r="CW83" i="2"/>
  <c r="CW111" i="2"/>
  <c r="CS40" i="2"/>
  <c r="CS83" i="2"/>
  <c r="CS96" i="2"/>
  <c r="CS111" i="2"/>
  <c r="CQ40" i="2"/>
  <c r="CQ83" i="2"/>
  <c r="CO96" i="2"/>
  <c r="CO40" i="2"/>
  <c r="CO83" i="2"/>
  <c r="CO111" i="2"/>
  <c r="CK40" i="2"/>
  <c r="CK83" i="2"/>
  <c r="CK111" i="2"/>
  <c r="BD96" i="2"/>
  <c r="BD40" i="2"/>
  <c r="BD111" i="2"/>
  <c r="BB96" i="2"/>
  <c r="BB40" i="2"/>
  <c r="AZ96" i="2"/>
  <c r="AZ111" i="2"/>
  <c r="AV96" i="2"/>
  <c r="AV40" i="2"/>
  <c r="AV111" i="2"/>
  <c r="AT96" i="2"/>
  <c r="AT40" i="2"/>
  <c r="AR96" i="2"/>
  <c r="AR111" i="2"/>
  <c r="AM40" i="2"/>
  <c r="AM83" i="2"/>
  <c r="AM96" i="2"/>
  <c r="AK40" i="2"/>
  <c r="AK83" i="2"/>
  <c r="AK111" i="2"/>
  <c r="AI40" i="2"/>
  <c r="AI96" i="2"/>
  <c r="AG83" i="2"/>
  <c r="AG111" i="2"/>
  <c r="AE40" i="2"/>
  <c r="AE96" i="2"/>
  <c r="AC40" i="2"/>
  <c r="AC83" i="2"/>
  <c r="AC111" i="2"/>
  <c r="AA40" i="2"/>
  <c r="AA96" i="2"/>
  <c r="Y83" i="2"/>
  <c r="Y111" i="2"/>
  <c r="W40" i="2"/>
  <c r="W83" i="2"/>
  <c r="W96" i="2"/>
  <c r="U83" i="2"/>
  <c r="U40" i="2"/>
  <c r="U111" i="2"/>
  <c r="S40" i="2"/>
  <c r="S96" i="2"/>
  <c r="Q83" i="2"/>
  <c r="Q111" i="2"/>
  <c r="O40" i="2"/>
  <c r="O83" i="2"/>
  <c r="O96" i="2"/>
  <c r="M83" i="2"/>
  <c r="M40" i="2"/>
  <c r="M111" i="2"/>
  <c r="K40" i="2"/>
  <c r="K96" i="2"/>
  <c r="DB27" i="2"/>
  <c r="E59" i="2"/>
  <c r="F59" i="2"/>
  <c r="DB16" i="2"/>
  <c r="E48" i="2"/>
  <c r="GW15" i="2"/>
  <c r="GU15" i="2"/>
  <c r="GS15" i="2"/>
  <c r="GO15" i="2"/>
  <c r="GM15" i="2"/>
  <c r="GK15" i="2"/>
  <c r="GI15" i="2"/>
  <c r="GG15" i="2"/>
  <c r="GC15" i="2"/>
  <c r="GA15" i="2"/>
  <c r="FY15" i="2"/>
  <c r="FW15" i="2"/>
  <c r="FQ15" i="2"/>
  <c r="FO15" i="2"/>
  <c r="FK15" i="2"/>
  <c r="FG15" i="2"/>
  <c r="FE15" i="2"/>
  <c r="FA15" i="2"/>
  <c r="EY15" i="2"/>
  <c r="EW15" i="2"/>
  <c r="EU15" i="2"/>
  <c r="ES15" i="2"/>
  <c r="EQ15" i="2"/>
  <c r="EO15" i="2"/>
  <c r="EM15" i="2"/>
  <c r="EK15" i="2"/>
  <c r="EI15" i="2"/>
  <c r="EG15" i="2"/>
  <c r="EE15" i="2"/>
  <c r="EC15" i="2"/>
  <c r="EA15" i="2"/>
  <c r="DY15" i="2"/>
  <c r="DW15" i="2"/>
  <c r="DS15" i="2"/>
  <c r="CB96" i="2"/>
  <c r="CB40" i="2"/>
  <c r="BZ96" i="2"/>
  <c r="BZ40" i="2"/>
  <c r="C609" i="5"/>
  <c r="C806" i="5"/>
  <c r="C370" i="5"/>
  <c r="C974" i="5"/>
  <c r="C464" i="5"/>
  <c r="N54" i="5"/>
  <c r="C762" i="5"/>
  <c r="C354" i="5"/>
  <c r="C958" i="5"/>
  <c r="C244" i="5"/>
  <c r="C746" i="5"/>
  <c r="C338" i="5"/>
  <c r="C942" i="5"/>
  <c r="C432" i="5"/>
  <c r="C124" i="5"/>
  <c r="C730" i="5"/>
  <c r="C1013" i="5"/>
  <c r="C605" i="5"/>
  <c r="C195" i="5"/>
  <c r="C499" i="5"/>
  <c r="C1005" i="5"/>
  <c r="C597" i="5"/>
  <c r="C187" i="5"/>
  <c r="C797" i="5"/>
  <c r="C491" i="5"/>
  <c r="C997" i="5"/>
  <c r="C179" i="5"/>
  <c r="C789" i="5"/>
  <c r="C483" i="5"/>
  <c r="C989" i="5"/>
  <c r="C581" i="5"/>
  <c r="N69" i="5"/>
  <c r="C271" i="5"/>
  <c r="C671" i="5"/>
  <c r="C667" i="5"/>
  <c r="C119" i="5"/>
  <c r="N29" i="5"/>
  <c r="C643" i="5"/>
  <c r="C545" i="5"/>
  <c r="C627" i="5"/>
  <c r="N37" i="5"/>
  <c r="C243" i="5"/>
  <c r="C405" i="5"/>
  <c r="C704" i="5"/>
  <c r="C500" i="5"/>
  <c r="C192" i="5"/>
  <c r="C676" i="5"/>
  <c r="C574" i="5"/>
  <c r="C164" i="5"/>
  <c r="C872" i="5"/>
  <c r="C668" i="5"/>
  <c r="C566" i="5"/>
  <c r="C156" i="5"/>
  <c r="C660" i="5"/>
  <c r="C558" i="5"/>
  <c r="C148" i="5"/>
  <c r="C652" i="5"/>
  <c r="C550" i="5"/>
  <c r="C140" i="5"/>
  <c r="C644" i="5"/>
  <c r="C542" i="5"/>
  <c r="C236" i="5"/>
  <c r="C840" i="5"/>
  <c r="C636" i="5"/>
  <c r="C534" i="5"/>
  <c r="C228" i="5"/>
  <c r="C628" i="5"/>
  <c r="C526" i="5"/>
  <c r="C220" i="5"/>
  <c r="C707" i="5"/>
  <c r="C401" i="5"/>
  <c r="C299" i="5"/>
  <c r="C703" i="5"/>
  <c r="C397" i="5"/>
  <c r="C295" i="5"/>
  <c r="C903" i="5"/>
  <c r="C699" i="5"/>
  <c r="C393" i="5"/>
  <c r="C291" i="5"/>
  <c r="C695" i="5"/>
  <c r="C389" i="5"/>
  <c r="C287" i="5"/>
  <c r="C691" i="5"/>
  <c r="C385" i="5"/>
  <c r="C283" i="5"/>
  <c r="C687" i="5"/>
  <c r="C381" i="5"/>
  <c r="C279" i="5"/>
  <c r="C887" i="5"/>
  <c r="C683" i="5"/>
  <c r="C377" i="5"/>
  <c r="C275" i="5"/>
  <c r="C373" i="5"/>
  <c r="C675" i="5"/>
  <c r="C875" i="5"/>
  <c r="C259" i="5"/>
  <c r="C561" i="5"/>
  <c r="C131" i="5"/>
  <c r="C102" i="4"/>
  <c r="C100" i="4"/>
  <c r="C102" i="5"/>
  <c r="C98" i="7"/>
  <c r="C99" i="3"/>
  <c r="C96" i="4"/>
  <c r="C96" i="7"/>
  <c r="C94" i="4"/>
  <c r="C92" i="4"/>
  <c r="C94" i="5"/>
  <c r="C91" i="3"/>
  <c r="C88" i="4"/>
  <c r="C88" i="7"/>
  <c r="C86" i="7"/>
  <c r="C86" i="4"/>
  <c r="C84" i="4"/>
  <c r="C86" i="5"/>
  <c r="C85" i="3"/>
  <c r="C80" i="4"/>
  <c r="C80" i="7"/>
  <c r="C81" i="3"/>
  <c r="C78" i="7"/>
  <c r="C78" i="4"/>
  <c r="C76" i="4"/>
  <c r="C78" i="5"/>
  <c r="C72" i="4"/>
  <c r="C72" i="7"/>
  <c r="C70" i="7"/>
  <c r="C70" i="4"/>
  <c r="C68" i="4"/>
  <c r="C70" i="5"/>
  <c r="C64" i="4"/>
  <c r="C64" i="7"/>
  <c r="C62" i="7"/>
  <c r="C64" i="5"/>
  <c r="C58" i="7"/>
  <c r="C60" i="5"/>
  <c r="C54" i="7"/>
  <c r="C56" i="5"/>
  <c r="C50" i="7"/>
  <c r="C52" i="5"/>
  <c r="C46" i="4"/>
  <c r="C48" i="5"/>
  <c r="C42" i="4"/>
  <c r="C44" i="5"/>
  <c r="C38" i="4"/>
  <c r="C40" i="5"/>
  <c r="C34" i="4"/>
  <c r="C36" i="5"/>
  <c r="C30" i="4"/>
  <c r="C32" i="5"/>
  <c r="C26" i="4"/>
  <c r="C28" i="5"/>
  <c r="C22" i="4"/>
  <c r="C24" i="5"/>
  <c r="C18" i="4"/>
  <c r="C20" i="5"/>
  <c r="C14" i="4"/>
  <c r="C16" i="5"/>
  <c r="C10" i="7"/>
  <c r="C12" i="5"/>
  <c r="CK31" i="11"/>
  <c r="CK3" i="11"/>
  <c r="CK98" i="2"/>
  <c r="CK114" i="2"/>
  <c r="CI3" i="11"/>
  <c r="CI98" i="2"/>
  <c r="CI114" i="2"/>
  <c r="CI31" i="11"/>
  <c r="CC31" i="11"/>
  <c r="CC3" i="11"/>
  <c r="CC98" i="2"/>
  <c r="CC114" i="2"/>
  <c r="CA3" i="11"/>
  <c r="CA98" i="2"/>
  <c r="CA114" i="2"/>
  <c r="CA31" i="11"/>
  <c r="BU31" i="11"/>
  <c r="BU3" i="11"/>
  <c r="BU98" i="2"/>
  <c r="BU114" i="2"/>
  <c r="BS3" i="11"/>
  <c r="BS98" i="2"/>
  <c r="BS114" i="2"/>
  <c r="BM31" i="11"/>
  <c r="BM3" i="11"/>
  <c r="BM98" i="2"/>
  <c r="BM114" i="2"/>
  <c r="BK3" i="11"/>
  <c r="BK98" i="2"/>
  <c r="BK114" i="2"/>
  <c r="BK31" i="11"/>
  <c r="CR31" i="11"/>
  <c r="CR98" i="2"/>
  <c r="CR114" i="2"/>
  <c r="CP3" i="11"/>
  <c r="CN31" i="11"/>
  <c r="CL3" i="11"/>
  <c r="CL98" i="2"/>
  <c r="CL114" i="2"/>
  <c r="CR40" i="2"/>
  <c r="CP40" i="2"/>
  <c r="CX8" i="2"/>
  <c r="CX6" i="15"/>
  <c r="CV8" i="2"/>
  <c r="CV6" i="15"/>
  <c r="CR8" i="2"/>
  <c r="CR6" i="15"/>
  <c r="CP8" i="2"/>
  <c r="CH8" i="2"/>
  <c r="CH6" i="15"/>
  <c r="CF8" i="2"/>
  <c r="CF6" i="15"/>
  <c r="CD8" i="2"/>
  <c r="CB8" i="2"/>
  <c r="CB6" i="15"/>
  <c r="BX8" i="2"/>
  <c r="BX6" i="15"/>
  <c r="BT8" i="2"/>
  <c r="BT6" i="15"/>
  <c r="BR8" i="2"/>
  <c r="BR6" i="15"/>
  <c r="BP8" i="2"/>
  <c r="BP6" i="15"/>
  <c r="BN8" i="2"/>
  <c r="BN6" i="15"/>
  <c r="BL8" i="2"/>
  <c r="BL6" i="15"/>
  <c r="BJ8" i="2"/>
  <c r="BH8" i="2"/>
  <c r="BH6" i="15"/>
  <c r="BD8" i="2"/>
  <c r="BD6" i="15"/>
  <c r="BB8" i="2"/>
  <c r="BB6" i="15"/>
  <c r="AZ8" i="2"/>
  <c r="AZ6" i="15"/>
  <c r="AX8" i="2"/>
  <c r="AV8" i="2"/>
  <c r="AV6" i="15"/>
  <c r="AR8" i="2"/>
  <c r="AR6" i="15"/>
  <c r="AN8" i="2"/>
  <c r="AN6" i="15"/>
  <c r="AL8" i="2"/>
  <c r="AL6" i="15"/>
  <c r="AJ8" i="2"/>
  <c r="AJ6" i="15"/>
  <c r="AH8" i="2"/>
  <c r="AF8" i="2"/>
  <c r="AF6" i="15"/>
  <c r="AD8" i="2"/>
  <c r="AB8" i="2"/>
  <c r="AB6" i="15"/>
  <c r="Z8" i="2"/>
  <c r="Z6" i="15"/>
  <c r="X8" i="2"/>
  <c r="X6" i="15"/>
  <c r="V8" i="2"/>
  <c r="V6" i="15"/>
  <c r="T8" i="2"/>
  <c r="T6" i="15"/>
  <c r="R8" i="2"/>
  <c r="P8" i="2"/>
  <c r="P6" i="15"/>
  <c r="N8" i="2"/>
  <c r="CV83" i="2"/>
  <c r="CT83" i="2"/>
  <c r="CN83" i="2"/>
  <c r="CL83" i="2"/>
  <c r="CF83" i="2"/>
  <c r="CD83" i="2"/>
  <c r="BX83" i="2"/>
  <c r="BV83" i="2"/>
  <c r="BP83" i="2"/>
  <c r="BN83" i="2"/>
  <c r="BH83" i="2"/>
  <c r="BF83" i="2"/>
  <c r="AZ83" i="2"/>
  <c r="AX83" i="2"/>
  <c r="AR83" i="2"/>
  <c r="AP83" i="2"/>
  <c r="AJ83" i="2"/>
  <c r="AH83" i="2"/>
  <c r="AF83" i="2"/>
  <c r="AD83" i="2"/>
  <c r="AB83" i="2"/>
  <c r="Z83" i="2"/>
  <c r="X83" i="2"/>
  <c r="V83" i="2"/>
  <c r="T83" i="2"/>
  <c r="R83" i="2"/>
  <c r="P83" i="2"/>
  <c r="N83" i="2"/>
  <c r="L83" i="2"/>
  <c r="CV40" i="2"/>
  <c r="CT40" i="2"/>
  <c r="CN40" i="2"/>
  <c r="CL40" i="2"/>
  <c r="CF40" i="2"/>
  <c r="CD40" i="2"/>
  <c r="BX40" i="2"/>
  <c r="BV40" i="2"/>
  <c r="BP40" i="2"/>
  <c r="BN40" i="2"/>
  <c r="BH40" i="2"/>
  <c r="BF40" i="2"/>
  <c r="AZ40" i="2"/>
  <c r="AX40" i="2"/>
  <c r="AR40" i="2"/>
  <c r="AP40" i="2"/>
  <c r="AJ40" i="2"/>
  <c r="D3" i="15"/>
  <c r="D4" i="15"/>
  <c r="S3" i="15"/>
  <c r="U3" i="15"/>
  <c r="W3" i="15"/>
  <c r="Y3" i="15"/>
  <c r="AA3" i="15"/>
  <c r="AC3" i="15"/>
  <c r="AE3" i="15"/>
  <c r="AG3" i="15"/>
  <c r="AI3" i="15"/>
  <c r="AK3" i="15"/>
  <c r="AM3" i="15"/>
  <c r="AO3" i="15"/>
  <c r="AQ3" i="15"/>
  <c r="AS3" i="15"/>
  <c r="AU3" i="15"/>
  <c r="AW3" i="15"/>
  <c r="AY3" i="15"/>
  <c r="BA3" i="15"/>
  <c r="BC3" i="15"/>
  <c r="BE3" i="15"/>
  <c r="BG3" i="15"/>
  <c r="BI3" i="15"/>
  <c r="BK3" i="15"/>
  <c r="BM3" i="15"/>
  <c r="BO3" i="15"/>
  <c r="BQ3" i="15"/>
  <c r="BS3" i="15"/>
  <c r="BU3" i="15"/>
  <c r="BW3" i="15"/>
  <c r="BY3" i="15"/>
  <c r="CA3" i="15"/>
  <c r="CC3" i="15"/>
  <c r="CE3" i="15"/>
  <c r="CG3" i="15"/>
  <c r="CI3" i="15"/>
  <c r="CK3" i="15"/>
  <c r="CM3" i="15"/>
  <c r="CO3" i="15"/>
  <c r="CQ3" i="15"/>
  <c r="CS3" i="15"/>
  <c r="CU3" i="15"/>
  <c r="CW3" i="15"/>
  <c r="CY3" i="15"/>
  <c r="T4" i="15"/>
  <c r="V4" i="15"/>
  <c r="X4" i="15"/>
  <c r="Z4" i="15"/>
  <c r="AB4" i="15"/>
  <c r="AD4" i="15"/>
  <c r="AF4" i="15"/>
  <c r="AH4" i="15"/>
  <c r="AJ4" i="15"/>
  <c r="AL3" i="15"/>
  <c r="AN3" i="15"/>
  <c r="AP3" i="15"/>
  <c r="AR3" i="15"/>
  <c r="AR14" i="15"/>
  <c r="AT3" i="15"/>
  <c r="AV3" i="15"/>
  <c r="AX3" i="15"/>
  <c r="AZ3" i="15"/>
  <c r="BB3" i="15"/>
  <c r="BD3" i="15"/>
  <c r="BF3" i="15"/>
  <c r="BH3" i="15"/>
  <c r="BJ3" i="15"/>
  <c r="BL3" i="15"/>
  <c r="BN3" i="15"/>
  <c r="BP3" i="15"/>
  <c r="BR3" i="15"/>
  <c r="BT3" i="15"/>
  <c r="BV3" i="15"/>
  <c r="BX3" i="15"/>
  <c r="BZ3" i="15"/>
  <c r="CB3" i="15"/>
  <c r="CD3" i="15"/>
  <c r="CF3" i="15"/>
  <c r="CH3" i="15"/>
  <c r="CJ3" i="15"/>
  <c r="CL3" i="15"/>
  <c r="CN3" i="15"/>
  <c r="CP3" i="15"/>
  <c r="CR3" i="15"/>
  <c r="CR12" i="15"/>
  <c r="CT3" i="15"/>
  <c r="CV3" i="15"/>
  <c r="CX3" i="15"/>
  <c r="E3" i="15"/>
  <c r="G3" i="15"/>
  <c r="I3" i="15"/>
  <c r="K3" i="15"/>
  <c r="M3" i="15"/>
  <c r="O3" i="15"/>
  <c r="Q3" i="15"/>
  <c r="F3" i="15"/>
  <c r="H3" i="15"/>
  <c r="J3" i="15"/>
  <c r="L3" i="15"/>
  <c r="N3" i="15"/>
  <c r="P3" i="15"/>
  <c r="R3" i="15"/>
  <c r="M12" i="15"/>
  <c r="M13" i="15"/>
  <c r="E14" i="15"/>
  <c r="M14" i="15"/>
  <c r="F12" i="15"/>
  <c r="H12" i="15"/>
  <c r="J12" i="15"/>
  <c r="F13" i="15"/>
  <c r="H13" i="15"/>
  <c r="F14" i="15"/>
  <c r="H14" i="15"/>
  <c r="E5" i="2"/>
  <c r="C871" i="5"/>
  <c r="C361" i="5"/>
  <c r="C663" i="5"/>
  <c r="C855" i="5"/>
  <c r="C549" i="5"/>
  <c r="C847" i="5"/>
  <c r="C541" i="5"/>
  <c r="C839" i="5"/>
  <c r="C525" i="5"/>
  <c r="C321" i="5"/>
  <c r="C729" i="5"/>
  <c r="C937" i="5"/>
  <c r="C329" i="5"/>
  <c r="C737" i="5"/>
  <c r="C435" i="5"/>
  <c r="C235" i="5"/>
  <c r="C337" i="5"/>
  <c r="C439" i="5"/>
  <c r="C745" i="5"/>
  <c r="C949" i="5"/>
  <c r="C135" i="5"/>
  <c r="C443" i="5"/>
  <c r="C139" i="5"/>
  <c r="C345" i="5"/>
  <c r="C447" i="5"/>
  <c r="C753" i="5"/>
  <c r="C957" i="5"/>
  <c r="C151" i="5"/>
  <c r="C459" i="5"/>
  <c r="C969" i="5"/>
  <c r="C155" i="5"/>
  <c r="C463" i="5"/>
  <c r="C565" i="5"/>
  <c r="C769" i="5"/>
  <c r="C973" i="5"/>
  <c r="C159" i="5"/>
  <c r="C467" i="5"/>
  <c r="C569" i="5"/>
  <c r="C773" i="5"/>
  <c r="C977" i="5"/>
  <c r="C163" i="5"/>
  <c r="C471" i="5"/>
  <c r="C573" i="5"/>
  <c r="C777" i="5"/>
  <c r="C981" i="5"/>
  <c r="C167" i="5"/>
  <c r="C475" i="5"/>
  <c r="C577" i="5"/>
  <c r="C781" i="5"/>
  <c r="C985" i="5"/>
  <c r="C89" i="3"/>
  <c r="C93" i="3"/>
  <c r="C97" i="3"/>
  <c r="C101" i="3"/>
  <c r="C68" i="5"/>
  <c r="C72" i="5"/>
  <c r="C76" i="5"/>
  <c r="C80" i="5"/>
  <c r="C84" i="5"/>
  <c r="C88" i="5"/>
  <c r="C92" i="5"/>
  <c r="C96" i="5"/>
  <c r="C100" i="5"/>
  <c r="C104" i="5"/>
  <c r="K205" i="5"/>
  <c r="L205" i="5"/>
  <c r="K309" i="5"/>
  <c r="L309" i="5"/>
  <c r="K411" i="5"/>
  <c r="L411" i="5"/>
  <c r="K513" i="5"/>
  <c r="L513" i="5"/>
  <c r="L103" i="5"/>
  <c r="K615" i="5"/>
  <c r="L615" i="5"/>
  <c r="K717" i="5"/>
  <c r="L717" i="5"/>
  <c r="K819" i="5"/>
  <c r="L819" i="5"/>
  <c r="K921" i="5"/>
  <c r="L921" i="5"/>
  <c r="K1023" i="5"/>
  <c r="L1023" i="5"/>
  <c r="K201" i="5"/>
  <c r="L201" i="5"/>
  <c r="K305" i="5"/>
  <c r="L305" i="5"/>
  <c r="K407" i="5"/>
  <c r="L407" i="5"/>
  <c r="K509" i="5"/>
  <c r="L509" i="5"/>
  <c r="K611" i="5"/>
  <c r="L611" i="5"/>
  <c r="L99" i="5"/>
  <c r="K713" i="5"/>
  <c r="L713" i="5"/>
  <c r="K815" i="5"/>
  <c r="L815" i="5"/>
  <c r="K917" i="5"/>
  <c r="L917" i="5"/>
  <c r="K1019" i="5"/>
  <c r="L1019" i="5"/>
  <c r="K197" i="5"/>
  <c r="L197" i="5"/>
  <c r="K301" i="5"/>
  <c r="L301" i="5"/>
  <c r="K403" i="5"/>
  <c r="L403" i="5"/>
  <c r="K505" i="5"/>
  <c r="L505" i="5"/>
  <c r="K607" i="5"/>
  <c r="L607" i="5"/>
  <c r="L95" i="5"/>
  <c r="K709" i="5"/>
  <c r="L709" i="5"/>
  <c r="K811" i="5"/>
  <c r="L811" i="5"/>
  <c r="K913" i="5"/>
  <c r="L913" i="5"/>
  <c r="K1015" i="5"/>
  <c r="L1015" i="5"/>
  <c r="K189" i="5"/>
  <c r="L189" i="5"/>
  <c r="K293" i="5"/>
  <c r="L293" i="5"/>
  <c r="K395" i="5"/>
  <c r="L395" i="5"/>
  <c r="K497" i="5"/>
  <c r="L497" i="5"/>
  <c r="K599" i="5"/>
  <c r="L599" i="5"/>
  <c r="L87" i="5"/>
  <c r="K701" i="5"/>
  <c r="L701" i="5"/>
  <c r="K803" i="5"/>
  <c r="L803" i="5"/>
  <c r="K905" i="5"/>
  <c r="L905" i="5"/>
  <c r="K1007" i="5"/>
  <c r="L1007" i="5"/>
  <c r="K185" i="5"/>
  <c r="L185" i="5"/>
  <c r="K289" i="5"/>
  <c r="L289" i="5"/>
  <c r="K391" i="5"/>
  <c r="L391" i="5"/>
  <c r="K493" i="5"/>
  <c r="L493" i="5"/>
  <c r="K595" i="5"/>
  <c r="L595" i="5"/>
  <c r="L83" i="5"/>
  <c r="K697" i="5"/>
  <c r="L697" i="5"/>
  <c r="K799" i="5"/>
  <c r="L799" i="5"/>
  <c r="K901" i="5"/>
  <c r="L901" i="5"/>
  <c r="K1003" i="5"/>
  <c r="L1003" i="5"/>
  <c r="K181" i="5"/>
  <c r="L181" i="5"/>
  <c r="K285" i="5"/>
  <c r="L285" i="5"/>
  <c r="K387" i="5"/>
  <c r="L387" i="5"/>
  <c r="K489" i="5"/>
  <c r="L489" i="5"/>
  <c r="K591" i="5"/>
  <c r="L591" i="5"/>
  <c r="L79" i="5"/>
  <c r="K693" i="5"/>
  <c r="L693" i="5"/>
  <c r="K795" i="5"/>
  <c r="L795" i="5"/>
  <c r="K897" i="5"/>
  <c r="L897" i="5"/>
  <c r="K999" i="5"/>
  <c r="L999" i="5"/>
  <c r="K173" i="5"/>
  <c r="L173" i="5"/>
  <c r="K277" i="5"/>
  <c r="L277" i="5"/>
  <c r="K379" i="5"/>
  <c r="L379" i="5"/>
  <c r="K481" i="5"/>
  <c r="L481" i="5"/>
  <c r="K583" i="5"/>
  <c r="L583" i="5"/>
  <c r="L71" i="5"/>
  <c r="K685" i="5"/>
  <c r="L685" i="5"/>
  <c r="K787" i="5"/>
  <c r="L787" i="5"/>
  <c r="K889" i="5"/>
  <c r="L889" i="5"/>
  <c r="K991" i="5"/>
  <c r="L991" i="5"/>
  <c r="K169" i="5"/>
  <c r="L169" i="5"/>
  <c r="K273" i="5"/>
  <c r="L273" i="5"/>
  <c r="K375" i="5"/>
  <c r="L375" i="5"/>
  <c r="K477" i="5"/>
  <c r="L477" i="5"/>
  <c r="K579" i="5"/>
  <c r="L579" i="5"/>
  <c r="L67" i="5"/>
  <c r="K681" i="5"/>
  <c r="L681" i="5"/>
  <c r="K783" i="5"/>
  <c r="L783" i="5"/>
  <c r="K885" i="5"/>
  <c r="L885" i="5"/>
  <c r="K987" i="5"/>
  <c r="L987" i="5"/>
  <c r="K165" i="5"/>
  <c r="L165" i="5"/>
  <c r="K269" i="5"/>
  <c r="L269" i="5"/>
  <c r="K371" i="5"/>
  <c r="L371" i="5"/>
  <c r="K473" i="5"/>
  <c r="L473" i="5"/>
  <c r="K575" i="5"/>
  <c r="L575" i="5"/>
  <c r="L63" i="5"/>
  <c r="K677" i="5"/>
  <c r="L677" i="5"/>
  <c r="K779" i="5"/>
  <c r="L779" i="5"/>
  <c r="K881" i="5"/>
  <c r="L881" i="5"/>
  <c r="K983" i="5"/>
  <c r="L983" i="5"/>
  <c r="K157" i="5"/>
  <c r="L157" i="5"/>
  <c r="K261" i="5"/>
  <c r="L261" i="5"/>
  <c r="K363" i="5"/>
  <c r="L363" i="5"/>
  <c r="K465" i="5"/>
  <c r="L465" i="5"/>
  <c r="K567" i="5"/>
  <c r="L567" i="5"/>
  <c r="L55" i="5"/>
  <c r="K669" i="5"/>
  <c r="L669" i="5"/>
  <c r="K771" i="5"/>
  <c r="L771" i="5"/>
  <c r="K873" i="5"/>
  <c r="L873" i="5"/>
  <c r="K975" i="5"/>
  <c r="L975" i="5"/>
  <c r="K153" i="5"/>
  <c r="L153" i="5"/>
  <c r="K257" i="5"/>
  <c r="L257" i="5"/>
  <c r="K359" i="5"/>
  <c r="L359" i="5"/>
  <c r="K461" i="5"/>
  <c r="L461" i="5"/>
  <c r="K563" i="5"/>
  <c r="L563" i="5"/>
  <c r="L51" i="5"/>
  <c r="K665" i="5"/>
  <c r="L665" i="5"/>
  <c r="K767" i="5"/>
  <c r="L767" i="5"/>
  <c r="K869" i="5"/>
  <c r="L869" i="5"/>
  <c r="K971" i="5"/>
  <c r="L971" i="5"/>
  <c r="K141" i="5"/>
  <c r="L141" i="5"/>
  <c r="K245" i="5"/>
  <c r="L245" i="5"/>
  <c r="K347" i="5"/>
  <c r="L347" i="5"/>
  <c r="K449" i="5"/>
  <c r="L449" i="5"/>
  <c r="K551" i="5"/>
  <c r="L551" i="5"/>
  <c r="L39" i="5"/>
  <c r="K653" i="5"/>
  <c r="L653" i="5"/>
  <c r="K755" i="5"/>
  <c r="L755" i="5"/>
  <c r="K857" i="5"/>
  <c r="L857" i="5"/>
  <c r="K959" i="5"/>
  <c r="L959" i="5"/>
  <c r="K137" i="5"/>
  <c r="L137" i="5"/>
  <c r="K241" i="5"/>
  <c r="L241" i="5"/>
  <c r="K343" i="5"/>
  <c r="L343" i="5"/>
  <c r="K445" i="5"/>
  <c r="L445" i="5"/>
  <c r="K547" i="5"/>
  <c r="L547" i="5"/>
  <c r="L35" i="5"/>
  <c r="K649" i="5"/>
  <c r="L649" i="5"/>
  <c r="K751" i="5"/>
  <c r="L751" i="5"/>
  <c r="K853" i="5"/>
  <c r="L853" i="5"/>
  <c r="K955" i="5"/>
  <c r="L955" i="5"/>
  <c r="K133" i="5"/>
  <c r="L133" i="5"/>
  <c r="K237" i="5"/>
  <c r="L237" i="5"/>
  <c r="K339" i="5"/>
  <c r="L339" i="5"/>
  <c r="K441" i="5"/>
  <c r="L441" i="5"/>
  <c r="K543" i="5"/>
  <c r="L543" i="5"/>
  <c r="L31" i="5"/>
  <c r="K645" i="5"/>
  <c r="L645" i="5"/>
  <c r="K747" i="5"/>
  <c r="L747" i="5"/>
  <c r="K849" i="5"/>
  <c r="L849" i="5"/>
  <c r="K951" i="5"/>
  <c r="L951" i="5"/>
  <c r="K129" i="5"/>
  <c r="L129" i="5"/>
  <c r="K233" i="5"/>
  <c r="L233" i="5"/>
  <c r="K335" i="5"/>
  <c r="L335" i="5"/>
  <c r="K437" i="5"/>
  <c r="L437" i="5"/>
  <c r="K539" i="5"/>
  <c r="L539" i="5"/>
  <c r="L27" i="5"/>
  <c r="K641" i="5"/>
  <c r="L641" i="5"/>
  <c r="K743" i="5"/>
  <c r="L743" i="5"/>
  <c r="K845" i="5"/>
  <c r="L845" i="5"/>
  <c r="K947" i="5"/>
  <c r="L947" i="5"/>
  <c r="K125" i="5"/>
  <c r="L125" i="5"/>
  <c r="K229" i="5"/>
  <c r="L229" i="5"/>
  <c r="K331" i="5"/>
  <c r="L331" i="5"/>
  <c r="K433" i="5"/>
  <c r="L433" i="5"/>
  <c r="K535" i="5"/>
  <c r="L535" i="5"/>
  <c r="L23" i="5"/>
  <c r="K637" i="5"/>
  <c r="L637" i="5"/>
  <c r="K739" i="5"/>
  <c r="L739" i="5"/>
  <c r="K841" i="5"/>
  <c r="L841" i="5"/>
  <c r="K943" i="5"/>
  <c r="L943" i="5"/>
  <c r="K121" i="5"/>
  <c r="L121" i="5"/>
  <c r="K225" i="5"/>
  <c r="L225" i="5"/>
  <c r="K327" i="5"/>
  <c r="L327" i="5"/>
  <c r="K429" i="5"/>
  <c r="L429" i="5"/>
  <c r="K531" i="5"/>
  <c r="L531" i="5"/>
  <c r="L19" i="5"/>
  <c r="K633" i="5"/>
  <c r="L633" i="5"/>
  <c r="K735" i="5"/>
  <c r="L735" i="5"/>
  <c r="K837" i="5"/>
  <c r="L837" i="5"/>
  <c r="K939" i="5"/>
  <c r="L939" i="5"/>
  <c r="K117" i="5"/>
  <c r="L117" i="5"/>
  <c r="K221" i="5"/>
  <c r="L221" i="5"/>
  <c r="K323" i="5"/>
  <c r="L323" i="5"/>
  <c r="K425" i="5"/>
  <c r="L425" i="5"/>
  <c r="K527" i="5"/>
  <c r="L527" i="5"/>
  <c r="L15" i="5"/>
  <c r="K629" i="5"/>
  <c r="L629" i="5"/>
  <c r="K731" i="5"/>
  <c r="L731" i="5"/>
  <c r="K833" i="5"/>
  <c r="L833" i="5"/>
  <c r="K935" i="5"/>
  <c r="L935" i="5"/>
  <c r="K1024" i="5"/>
  <c r="L1024" i="5"/>
  <c r="K1020" i="5"/>
  <c r="L1020" i="5"/>
  <c r="K1018" i="5"/>
  <c r="L1018" i="5"/>
  <c r="K1016" i="5"/>
  <c r="L1016" i="5"/>
  <c r="K1014" i="5"/>
  <c r="L1014" i="5"/>
  <c r="K1012" i="5"/>
  <c r="L1012" i="5"/>
  <c r="K1010" i="5"/>
  <c r="L1010" i="5"/>
  <c r="K1008" i="5"/>
  <c r="L1008" i="5"/>
  <c r="K1006" i="5"/>
  <c r="L1006" i="5"/>
  <c r="K1004" i="5"/>
  <c r="L1004" i="5"/>
  <c r="K1000" i="5"/>
  <c r="L1000" i="5"/>
  <c r="K998" i="5"/>
  <c r="L998" i="5"/>
  <c r="K996" i="5"/>
  <c r="L996" i="5"/>
  <c r="K994" i="5"/>
  <c r="L994" i="5"/>
  <c r="K992" i="5"/>
  <c r="L992" i="5"/>
  <c r="K988" i="5"/>
  <c r="L988" i="5"/>
  <c r="K986" i="5"/>
  <c r="L986" i="5"/>
  <c r="K984" i="5"/>
  <c r="L984" i="5"/>
  <c r="K982" i="5"/>
  <c r="L982" i="5"/>
  <c r="K980" i="5"/>
  <c r="L980" i="5"/>
  <c r="K978" i="5"/>
  <c r="L978" i="5"/>
  <c r="K976" i="5"/>
  <c r="L976" i="5"/>
  <c r="K974" i="5"/>
  <c r="L974" i="5"/>
  <c r="K972" i="5"/>
  <c r="L972" i="5"/>
  <c r="K968" i="5"/>
  <c r="L968" i="5"/>
  <c r="K966" i="5"/>
  <c r="L966" i="5"/>
  <c r="K964" i="5"/>
  <c r="L964" i="5"/>
  <c r="K962" i="5"/>
  <c r="L962" i="5"/>
  <c r="K960" i="5"/>
  <c r="L960" i="5"/>
  <c r="K956" i="5"/>
  <c r="L956" i="5"/>
  <c r="K954" i="5"/>
  <c r="L954" i="5"/>
  <c r="K950" i="5"/>
  <c r="L950" i="5"/>
  <c r="K946" i="5"/>
  <c r="L946" i="5"/>
  <c r="K942" i="5"/>
  <c r="L942" i="5"/>
  <c r="K938" i="5"/>
  <c r="L938" i="5"/>
  <c r="K934" i="5"/>
  <c r="L934" i="5"/>
  <c r="K922" i="5"/>
  <c r="L922" i="5"/>
  <c r="K918" i="5"/>
  <c r="L918" i="5"/>
  <c r="K916" i="5"/>
  <c r="L916" i="5"/>
  <c r="K914" i="5"/>
  <c r="L914" i="5"/>
  <c r="K912" i="5"/>
  <c r="L912" i="5"/>
  <c r="K910" i="5"/>
  <c r="L910" i="5"/>
  <c r="K908" i="5"/>
  <c r="L908" i="5"/>
  <c r="K906" i="5"/>
  <c r="L906" i="5"/>
  <c r="K904" i="5"/>
  <c r="L904" i="5"/>
  <c r="K902" i="5"/>
  <c r="L902" i="5"/>
  <c r="K898" i="5"/>
  <c r="L898" i="5"/>
  <c r="K896" i="5"/>
  <c r="L896" i="5"/>
  <c r="K894" i="5"/>
  <c r="L894" i="5"/>
  <c r="K892" i="5"/>
  <c r="L892" i="5"/>
  <c r="K890" i="5"/>
  <c r="L890" i="5"/>
  <c r="K886" i="5"/>
  <c r="L886" i="5"/>
  <c r="K884" i="5"/>
  <c r="L884" i="5"/>
  <c r="K882" i="5"/>
  <c r="L882" i="5"/>
  <c r="K880" i="5"/>
  <c r="L880" i="5"/>
  <c r="K878" i="5"/>
  <c r="L878" i="5"/>
  <c r="K876" i="5"/>
  <c r="L876" i="5"/>
  <c r="K874" i="5"/>
  <c r="L874" i="5"/>
  <c r="K872" i="5"/>
  <c r="L872" i="5"/>
  <c r="K870" i="5"/>
  <c r="L870" i="5"/>
  <c r="K866" i="5"/>
  <c r="L866" i="5"/>
  <c r="K864" i="5"/>
  <c r="L864" i="5"/>
  <c r="K862" i="5"/>
  <c r="L862" i="5"/>
  <c r="K860" i="5"/>
  <c r="L860" i="5"/>
  <c r="K858" i="5"/>
  <c r="L858" i="5"/>
  <c r="K854" i="5"/>
  <c r="L854" i="5"/>
  <c r="K852" i="5"/>
  <c r="L852" i="5"/>
  <c r="K848" i="5"/>
  <c r="L848" i="5"/>
  <c r="K844" i="5"/>
  <c r="L844" i="5"/>
  <c r="K840" i="5"/>
  <c r="L840" i="5"/>
  <c r="K836" i="5"/>
  <c r="L836" i="5"/>
  <c r="K832" i="5"/>
  <c r="L832" i="5"/>
  <c r="K820" i="5"/>
  <c r="L820" i="5"/>
  <c r="K816" i="5"/>
  <c r="L816" i="5"/>
  <c r="K814" i="5"/>
  <c r="L814" i="5"/>
  <c r="K812" i="5"/>
  <c r="L812" i="5"/>
  <c r="K810" i="5"/>
  <c r="L810" i="5"/>
  <c r="K808" i="5"/>
  <c r="L808" i="5"/>
  <c r="K806" i="5"/>
  <c r="L806" i="5"/>
  <c r="K804" i="5"/>
  <c r="L804" i="5"/>
  <c r="K802" i="5"/>
  <c r="L802" i="5"/>
  <c r="K800" i="5"/>
  <c r="L800" i="5"/>
  <c r="K796" i="5"/>
  <c r="L796" i="5"/>
  <c r="K794" i="5"/>
  <c r="L794" i="5"/>
  <c r="K792" i="5"/>
  <c r="L792" i="5"/>
  <c r="K790" i="5"/>
  <c r="L790" i="5"/>
  <c r="K788" i="5"/>
  <c r="L788" i="5"/>
  <c r="K784" i="5"/>
  <c r="L784" i="5"/>
  <c r="K782" i="5"/>
  <c r="L782" i="5"/>
  <c r="K780" i="5"/>
  <c r="L780" i="5"/>
  <c r="K778" i="5"/>
  <c r="L778" i="5"/>
  <c r="K776" i="5"/>
  <c r="L776" i="5"/>
  <c r="K774" i="5"/>
  <c r="L774" i="5"/>
  <c r="K772" i="5"/>
  <c r="L772" i="5"/>
  <c r="K770" i="5"/>
  <c r="L770" i="5"/>
  <c r="K768" i="5"/>
  <c r="L768" i="5"/>
  <c r="K764" i="5"/>
  <c r="L764" i="5"/>
  <c r="K762" i="5"/>
  <c r="L762" i="5"/>
  <c r="K760" i="5"/>
  <c r="L760" i="5"/>
  <c r="K758" i="5"/>
  <c r="L758" i="5"/>
  <c r="K756" i="5"/>
  <c r="L756" i="5"/>
  <c r="K752" i="5"/>
  <c r="L752" i="5"/>
  <c r="K750" i="5"/>
  <c r="L750" i="5"/>
  <c r="K746" i="5"/>
  <c r="L746" i="5"/>
  <c r="K742" i="5"/>
  <c r="L742" i="5"/>
  <c r="K738" i="5"/>
  <c r="L738" i="5"/>
  <c r="K734" i="5"/>
  <c r="L734" i="5"/>
  <c r="K730" i="5"/>
  <c r="L730" i="5"/>
  <c r="K718" i="5"/>
  <c r="L718" i="5"/>
  <c r="K714" i="5"/>
  <c r="L714" i="5"/>
  <c r="K712" i="5"/>
  <c r="L712" i="5"/>
  <c r="K710" i="5"/>
  <c r="L710" i="5"/>
  <c r="K708" i="5"/>
  <c r="L708" i="5"/>
  <c r="K706" i="5"/>
  <c r="L706" i="5"/>
  <c r="K704" i="5"/>
  <c r="L704" i="5"/>
  <c r="K702" i="5"/>
  <c r="L702" i="5"/>
  <c r="K700" i="5"/>
  <c r="L700" i="5"/>
  <c r="K698" i="5"/>
  <c r="L698" i="5"/>
  <c r="K694" i="5"/>
  <c r="L694" i="5"/>
  <c r="K692" i="5"/>
  <c r="L692" i="5"/>
  <c r="K690" i="5"/>
  <c r="L690" i="5"/>
  <c r="K688" i="5"/>
  <c r="L688" i="5"/>
  <c r="K686" i="5"/>
  <c r="L686" i="5"/>
  <c r="K682" i="5"/>
  <c r="L682" i="5"/>
  <c r="K680" i="5"/>
  <c r="L680" i="5"/>
  <c r="K678" i="5"/>
  <c r="L678" i="5"/>
  <c r="K676" i="5"/>
  <c r="L676" i="5"/>
  <c r="K674" i="5"/>
  <c r="L674" i="5"/>
  <c r="K672" i="5"/>
  <c r="L672" i="5"/>
  <c r="K670" i="5"/>
  <c r="L670" i="5"/>
  <c r="K668" i="5"/>
  <c r="L668" i="5"/>
  <c r="K666" i="5"/>
  <c r="L666" i="5"/>
  <c r="K662" i="5"/>
  <c r="L662" i="5"/>
  <c r="K660" i="5"/>
  <c r="L660" i="5"/>
  <c r="K658" i="5"/>
  <c r="L658" i="5"/>
  <c r="K656" i="5"/>
  <c r="L656" i="5"/>
  <c r="K654" i="5"/>
  <c r="L654" i="5"/>
  <c r="K650" i="5"/>
  <c r="L650" i="5"/>
  <c r="K648" i="5"/>
  <c r="L648" i="5"/>
  <c r="K644" i="5"/>
  <c r="L644" i="5"/>
  <c r="K640" i="5"/>
  <c r="L640" i="5"/>
  <c r="K636" i="5"/>
  <c r="L636" i="5"/>
  <c r="K632" i="5"/>
  <c r="L632" i="5"/>
  <c r="K628" i="5"/>
  <c r="L628" i="5"/>
  <c r="K616" i="5"/>
  <c r="L616" i="5"/>
  <c r="K612" i="5"/>
  <c r="L612" i="5"/>
  <c r="K610" i="5"/>
  <c r="L610" i="5"/>
  <c r="K608" i="5"/>
  <c r="L608" i="5"/>
  <c r="K606" i="5"/>
  <c r="L606" i="5"/>
  <c r="K604" i="5"/>
  <c r="L604" i="5"/>
  <c r="K602" i="5"/>
  <c r="L602" i="5"/>
  <c r="K600" i="5"/>
  <c r="L600" i="5"/>
  <c r="K598" i="5"/>
  <c r="L598" i="5"/>
  <c r="K596" i="5"/>
  <c r="L596" i="5"/>
  <c r="K592" i="5"/>
  <c r="L592" i="5"/>
  <c r="K590" i="5"/>
  <c r="L590" i="5"/>
  <c r="K588" i="5"/>
  <c r="L588" i="5"/>
  <c r="K586" i="5"/>
  <c r="L586" i="5"/>
  <c r="K584" i="5"/>
  <c r="L584" i="5"/>
  <c r="K580" i="5"/>
  <c r="L580" i="5"/>
  <c r="K578" i="5"/>
  <c r="L578" i="5"/>
  <c r="K576" i="5"/>
  <c r="L576" i="5"/>
  <c r="K574" i="5"/>
  <c r="L574" i="5"/>
  <c r="K572" i="5"/>
  <c r="L572" i="5"/>
  <c r="K570" i="5"/>
  <c r="L570" i="5"/>
  <c r="K568" i="5"/>
  <c r="L568" i="5"/>
  <c r="K566" i="5"/>
  <c r="L566" i="5"/>
  <c r="K564" i="5"/>
  <c r="L564" i="5"/>
  <c r="K560" i="5"/>
  <c r="L560" i="5"/>
  <c r="K558" i="5"/>
  <c r="L558" i="5"/>
  <c r="K556" i="5"/>
  <c r="L556" i="5"/>
  <c r="K554" i="5"/>
  <c r="L554" i="5"/>
  <c r="K552" i="5"/>
  <c r="L552" i="5"/>
  <c r="K548" i="5"/>
  <c r="L548" i="5"/>
  <c r="K546" i="5"/>
  <c r="L546" i="5"/>
  <c r="K542" i="5"/>
  <c r="L542" i="5"/>
  <c r="K538" i="5"/>
  <c r="L538" i="5"/>
  <c r="K534" i="5"/>
  <c r="L534" i="5"/>
  <c r="K530" i="5"/>
  <c r="L530" i="5"/>
  <c r="K526" i="5"/>
  <c r="L526" i="5"/>
  <c r="K514" i="5"/>
  <c r="L514" i="5"/>
  <c r="K510" i="5"/>
  <c r="L510" i="5"/>
  <c r="K508" i="5"/>
  <c r="L508" i="5"/>
  <c r="K506" i="5"/>
  <c r="L506" i="5"/>
  <c r="K504" i="5"/>
  <c r="L504" i="5"/>
  <c r="K502" i="5"/>
  <c r="L502" i="5"/>
  <c r="K500" i="5"/>
  <c r="L500" i="5"/>
  <c r="K498" i="5"/>
  <c r="L498" i="5"/>
  <c r="K496" i="5"/>
  <c r="L496" i="5"/>
  <c r="K494" i="5"/>
  <c r="L494" i="5"/>
  <c r="K490" i="5"/>
  <c r="L490" i="5"/>
  <c r="K488" i="5"/>
  <c r="L488" i="5"/>
  <c r="K486" i="5"/>
  <c r="L486" i="5"/>
  <c r="K484" i="5"/>
  <c r="L484" i="5"/>
  <c r="K482" i="5"/>
  <c r="L482" i="5"/>
  <c r="K478" i="5"/>
  <c r="L478" i="5"/>
  <c r="K476" i="5"/>
  <c r="L476" i="5"/>
  <c r="K474" i="5"/>
  <c r="L474" i="5"/>
  <c r="K472" i="5"/>
  <c r="L472" i="5"/>
  <c r="K470" i="5"/>
  <c r="L470" i="5"/>
  <c r="K468" i="5"/>
  <c r="L468" i="5"/>
  <c r="K466" i="5"/>
  <c r="L466" i="5"/>
  <c r="K464" i="5"/>
  <c r="L464" i="5"/>
  <c r="K462" i="5"/>
  <c r="L462" i="5"/>
  <c r="K458" i="5"/>
  <c r="L458" i="5"/>
  <c r="K456" i="5"/>
  <c r="L456" i="5"/>
  <c r="K454" i="5"/>
  <c r="L454" i="5"/>
  <c r="K452" i="5"/>
  <c r="L452" i="5"/>
  <c r="K450" i="5"/>
  <c r="L450" i="5"/>
  <c r="K446" i="5"/>
  <c r="L446" i="5"/>
  <c r="K444" i="5"/>
  <c r="L444" i="5"/>
  <c r="K440" i="5"/>
  <c r="L440" i="5"/>
  <c r="K436" i="5"/>
  <c r="L436" i="5"/>
  <c r="K432" i="5"/>
  <c r="L432" i="5"/>
  <c r="K428" i="5"/>
  <c r="L428" i="5"/>
  <c r="K424" i="5"/>
  <c r="L424" i="5"/>
  <c r="O14" i="5"/>
  <c r="M19" i="2"/>
  <c r="K412" i="5"/>
  <c r="L412" i="5"/>
  <c r="K408" i="5"/>
  <c r="L408" i="5"/>
  <c r="K406" i="5"/>
  <c r="L406" i="5"/>
  <c r="K404" i="5"/>
  <c r="L404" i="5"/>
  <c r="K402" i="5"/>
  <c r="L402" i="5"/>
  <c r="K400" i="5"/>
  <c r="L400" i="5"/>
  <c r="K398" i="5"/>
  <c r="L398" i="5"/>
  <c r="K396" i="5"/>
  <c r="L396" i="5"/>
  <c r="K394" i="5"/>
  <c r="L394" i="5"/>
  <c r="K392" i="5"/>
  <c r="L392" i="5"/>
  <c r="K388" i="5"/>
  <c r="L388" i="5"/>
  <c r="K386" i="5"/>
  <c r="L386" i="5"/>
  <c r="K384" i="5"/>
  <c r="L384" i="5"/>
  <c r="K382" i="5"/>
  <c r="L382" i="5"/>
  <c r="K380" i="5"/>
  <c r="L380" i="5"/>
  <c r="K376" i="5"/>
  <c r="L376" i="5"/>
  <c r="K374" i="5"/>
  <c r="L374" i="5"/>
  <c r="K372" i="5"/>
  <c r="L372" i="5"/>
  <c r="K370" i="5"/>
  <c r="L370" i="5"/>
  <c r="K368" i="5"/>
  <c r="L368" i="5"/>
  <c r="K366" i="5"/>
  <c r="L366" i="5"/>
  <c r="K364" i="5"/>
  <c r="L364" i="5"/>
  <c r="K362" i="5"/>
  <c r="L362" i="5"/>
  <c r="K360" i="5"/>
  <c r="L360" i="5"/>
  <c r="K356" i="5"/>
  <c r="L356" i="5"/>
  <c r="K354" i="5"/>
  <c r="L354" i="5"/>
  <c r="K352" i="5"/>
  <c r="L352" i="5"/>
  <c r="K350" i="5"/>
  <c r="L350" i="5"/>
  <c r="K348" i="5"/>
  <c r="L348" i="5"/>
  <c r="K344" i="5"/>
  <c r="L344" i="5"/>
  <c r="K342" i="5"/>
  <c r="L342" i="5"/>
  <c r="K338" i="5"/>
  <c r="L338" i="5"/>
  <c r="K334" i="5"/>
  <c r="L334" i="5"/>
  <c r="K330" i="5"/>
  <c r="L330" i="5"/>
  <c r="K326" i="5"/>
  <c r="L326" i="5"/>
  <c r="K322" i="5"/>
  <c r="L322" i="5"/>
  <c r="K310" i="5"/>
  <c r="L310" i="5"/>
  <c r="K306" i="5"/>
  <c r="L306" i="5"/>
  <c r="K304" i="5"/>
  <c r="L304" i="5"/>
  <c r="K302" i="5"/>
  <c r="L302" i="5"/>
  <c r="K300" i="5"/>
  <c r="L300" i="5"/>
  <c r="K298" i="5"/>
  <c r="L298" i="5"/>
  <c r="K296" i="5"/>
  <c r="L296" i="5"/>
  <c r="K294" i="5"/>
  <c r="L294" i="5"/>
  <c r="K292" i="5"/>
  <c r="L292" i="5"/>
  <c r="K290" i="5"/>
  <c r="L290" i="5"/>
  <c r="K286" i="5"/>
  <c r="L286" i="5"/>
  <c r="K284" i="5"/>
  <c r="L284" i="5"/>
  <c r="K282" i="5"/>
  <c r="L282" i="5"/>
  <c r="K280" i="5"/>
  <c r="L280" i="5"/>
  <c r="K278" i="5"/>
  <c r="L278" i="5"/>
  <c r="K274" i="5"/>
  <c r="L274" i="5"/>
  <c r="K272" i="5"/>
  <c r="L272" i="5"/>
  <c r="K270" i="5"/>
  <c r="L270" i="5"/>
  <c r="K268" i="5"/>
  <c r="L268" i="5"/>
  <c r="K266" i="5"/>
  <c r="L266" i="5"/>
  <c r="K264" i="5"/>
  <c r="L264" i="5"/>
  <c r="K262" i="5"/>
  <c r="L262" i="5"/>
  <c r="K260" i="5"/>
  <c r="L260" i="5"/>
  <c r="K258" i="5"/>
  <c r="L258" i="5"/>
  <c r="K254" i="5"/>
  <c r="L254" i="5"/>
  <c r="K252" i="5"/>
  <c r="L252" i="5"/>
  <c r="K250" i="5"/>
  <c r="L250" i="5"/>
  <c r="K248" i="5"/>
  <c r="L248" i="5"/>
  <c r="K246" i="5"/>
  <c r="L246" i="5"/>
  <c r="K242" i="5"/>
  <c r="L242" i="5"/>
  <c r="K240" i="5"/>
  <c r="L240" i="5"/>
  <c r="K206" i="5"/>
  <c r="L206" i="5"/>
  <c r="K202" i="5"/>
  <c r="L202" i="5"/>
  <c r="K200" i="5"/>
  <c r="L200" i="5"/>
  <c r="O98" i="5"/>
  <c r="CS19" i="2"/>
  <c r="K198" i="5"/>
  <c r="L198" i="5"/>
  <c r="K196" i="5"/>
  <c r="L196" i="5"/>
  <c r="K194" i="5"/>
  <c r="L194" i="5"/>
  <c r="K192" i="5"/>
  <c r="L192" i="5"/>
  <c r="K190" i="5"/>
  <c r="L190" i="5"/>
  <c r="K188" i="5"/>
  <c r="L188" i="5"/>
  <c r="K186" i="5"/>
  <c r="L186" i="5"/>
  <c r="K182" i="5"/>
  <c r="L182" i="5"/>
  <c r="K180" i="5"/>
  <c r="L180" i="5"/>
  <c r="O78" i="5"/>
  <c r="BY19" i="2"/>
  <c r="K178" i="5"/>
  <c r="L178" i="5"/>
  <c r="O76" i="5"/>
  <c r="BW19" i="2"/>
  <c r="K176" i="5"/>
  <c r="L176" i="5"/>
  <c r="K174" i="5"/>
  <c r="L174" i="5"/>
  <c r="K170" i="5"/>
  <c r="L170" i="5"/>
  <c r="K168" i="5"/>
  <c r="L168" i="5"/>
  <c r="K166" i="5"/>
  <c r="L166" i="5"/>
  <c r="O64" i="5"/>
  <c r="BK19" i="2"/>
  <c r="K164" i="5"/>
  <c r="L164" i="5"/>
  <c r="K162" i="5"/>
  <c r="L162" i="5"/>
  <c r="K160" i="5"/>
  <c r="L160" i="5"/>
  <c r="K158" i="5"/>
  <c r="L158" i="5"/>
  <c r="K156" i="5"/>
  <c r="L156" i="5"/>
  <c r="K154" i="5"/>
  <c r="L154" i="5"/>
  <c r="K150" i="5"/>
  <c r="L150" i="5"/>
  <c r="K148" i="5"/>
  <c r="L148" i="5"/>
  <c r="K146" i="5"/>
  <c r="L146" i="5"/>
  <c r="K144" i="5"/>
  <c r="L144" i="5"/>
  <c r="O42" i="5"/>
  <c r="AO19" i="2"/>
  <c r="K142" i="5"/>
  <c r="L142" i="5"/>
  <c r="K138" i="5"/>
  <c r="L138" i="5"/>
  <c r="K136" i="5"/>
  <c r="L136" i="5"/>
  <c r="K203" i="5"/>
  <c r="L203" i="5"/>
  <c r="K307" i="5"/>
  <c r="L307" i="5"/>
  <c r="K409" i="5"/>
  <c r="L409" i="5"/>
  <c r="K511" i="5"/>
  <c r="L511" i="5"/>
  <c r="L101" i="5"/>
  <c r="K613" i="5"/>
  <c r="L613" i="5"/>
  <c r="K715" i="5"/>
  <c r="L715" i="5"/>
  <c r="K817" i="5"/>
  <c r="L817" i="5"/>
  <c r="K919" i="5"/>
  <c r="L919" i="5"/>
  <c r="K1021" i="5"/>
  <c r="L1021" i="5"/>
  <c r="K199" i="5"/>
  <c r="L199" i="5"/>
  <c r="K303" i="5"/>
  <c r="L303" i="5"/>
  <c r="K405" i="5"/>
  <c r="L405" i="5"/>
  <c r="K507" i="5"/>
  <c r="L507" i="5"/>
  <c r="K609" i="5"/>
  <c r="L609" i="5"/>
  <c r="L97" i="5"/>
  <c r="K711" i="5"/>
  <c r="L711" i="5"/>
  <c r="K813" i="5"/>
  <c r="L813" i="5"/>
  <c r="K915" i="5"/>
  <c r="L915" i="5"/>
  <c r="K1017" i="5"/>
  <c r="L1017" i="5"/>
  <c r="K195" i="5"/>
  <c r="L195" i="5"/>
  <c r="K299" i="5"/>
  <c r="L299" i="5"/>
  <c r="K401" i="5"/>
  <c r="L401" i="5"/>
  <c r="K503" i="5"/>
  <c r="L503" i="5"/>
  <c r="K605" i="5"/>
  <c r="L605" i="5"/>
  <c r="L93" i="5"/>
  <c r="K707" i="5"/>
  <c r="L707" i="5"/>
  <c r="K809" i="5"/>
  <c r="L809" i="5"/>
  <c r="K911" i="5"/>
  <c r="L911" i="5"/>
  <c r="K1013" i="5"/>
  <c r="L1013" i="5"/>
  <c r="K191" i="5"/>
  <c r="L191" i="5"/>
  <c r="K295" i="5"/>
  <c r="L295" i="5"/>
  <c r="K397" i="5"/>
  <c r="L397" i="5"/>
  <c r="K499" i="5"/>
  <c r="L499" i="5"/>
  <c r="K601" i="5"/>
  <c r="L601" i="5"/>
  <c r="L89" i="5"/>
  <c r="K703" i="5"/>
  <c r="L703" i="5"/>
  <c r="K805" i="5"/>
  <c r="L805" i="5"/>
  <c r="K907" i="5"/>
  <c r="L907" i="5"/>
  <c r="K1009" i="5"/>
  <c r="L1009" i="5"/>
  <c r="K187" i="5"/>
  <c r="L187" i="5"/>
  <c r="K291" i="5"/>
  <c r="L291" i="5"/>
  <c r="K393" i="5"/>
  <c r="L393" i="5"/>
  <c r="K495" i="5"/>
  <c r="L495" i="5"/>
  <c r="K597" i="5"/>
  <c r="L597" i="5"/>
  <c r="L85" i="5"/>
  <c r="K699" i="5"/>
  <c r="L699" i="5"/>
  <c r="K801" i="5"/>
  <c r="L801" i="5"/>
  <c r="K903" i="5"/>
  <c r="L903" i="5"/>
  <c r="K1005" i="5"/>
  <c r="L1005" i="5"/>
  <c r="K183" i="5"/>
  <c r="L183" i="5"/>
  <c r="K287" i="5"/>
  <c r="L287" i="5"/>
  <c r="K389" i="5"/>
  <c r="L389" i="5"/>
  <c r="K491" i="5"/>
  <c r="L491" i="5"/>
  <c r="K593" i="5"/>
  <c r="L593" i="5"/>
  <c r="L81" i="5"/>
  <c r="K695" i="5"/>
  <c r="L695" i="5"/>
  <c r="K797" i="5"/>
  <c r="L797" i="5"/>
  <c r="K899" i="5"/>
  <c r="L899" i="5"/>
  <c r="K1001" i="5"/>
  <c r="L1001" i="5"/>
  <c r="K179" i="5"/>
  <c r="L179" i="5"/>
  <c r="K283" i="5"/>
  <c r="L283" i="5"/>
  <c r="K385" i="5"/>
  <c r="L385" i="5"/>
  <c r="K487" i="5"/>
  <c r="L487" i="5"/>
  <c r="K589" i="5"/>
  <c r="L589" i="5"/>
  <c r="L77" i="5"/>
  <c r="K691" i="5"/>
  <c r="L691" i="5"/>
  <c r="K793" i="5"/>
  <c r="L793" i="5"/>
  <c r="K895" i="5"/>
  <c r="L895" i="5"/>
  <c r="K997" i="5"/>
  <c r="L997" i="5"/>
  <c r="K175" i="5"/>
  <c r="L175" i="5"/>
  <c r="K279" i="5"/>
  <c r="L279" i="5"/>
  <c r="K381" i="5"/>
  <c r="L381" i="5"/>
  <c r="K483" i="5"/>
  <c r="L483" i="5"/>
  <c r="K585" i="5"/>
  <c r="L585" i="5"/>
  <c r="L73" i="5"/>
  <c r="K687" i="5"/>
  <c r="L687" i="5"/>
  <c r="K789" i="5"/>
  <c r="L789" i="5"/>
  <c r="K891" i="5"/>
  <c r="L891" i="5"/>
  <c r="K993" i="5"/>
  <c r="L993" i="5"/>
  <c r="K887" i="5"/>
  <c r="L887" i="5"/>
  <c r="K989" i="5"/>
  <c r="L989" i="5"/>
  <c r="K167" i="5"/>
  <c r="L167" i="5"/>
  <c r="K271" i="5"/>
  <c r="L271" i="5"/>
  <c r="K373" i="5"/>
  <c r="L373" i="5"/>
  <c r="K475" i="5"/>
  <c r="L475" i="5"/>
  <c r="K577" i="5"/>
  <c r="L577" i="5"/>
  <c r="L65" i="5"/>
  <c r="K679" i="5"/>
  <c r="L679" i="5"/>
  <c r="K781" i="5"/>
  <c r="L781" i="5"/>
  <c r="K883" i="5"/>
  <c r="L883" i="5"/>
  <c r="K985" i="5"/>
  <c r="L985" i="5"/>
  <c r="K163" i="5"/>
  <c r="L163" i="5"/>
  <c r="K267" i="5"/>
  <c r="L267" i="5"/>
  <c r="K369" i="5"/>
  <c r="L369" i="5"/>
  <c r="K471" i="5"/>
  <c r="L471" i="5"/>
  <c r="K573" i="5"/>
  <c r="L573" i="5"/>
  <c r="L61" i="5"/>
  <c r="K675" i="5"/>
  <c r="L675" i="5"/>
  <c r="K777" i="5"/>
  <c r="L777" i="5"/>
  <c r="K879" i="5"/>
  <c r="L879" i="5"/>
  <c r="K981" i="5"/>
  <c r="L981" i="5"/>
  <c r="K159" i="5"/>
  <c r="L159" i="5"/>
  <c r="K263" i="5"/>
  <c r="L263" i="5"/>
  <c r="K365" i="5"/>
  <c r="L365" i="5"/>
  <c r="K467" i="5"/>
  <c r="L467" i="5"/>
  <c r="K569" i="5"/>
  <c r="L569" i="5"/>
  <c r="L57" i="5"/>
  <c r="K671" i="5"/>
  <c r="L671" i="5"/>
  <c r="K773" i="5"/>
  <c r="L773" i="5"/>
  <c r="K875" i="5"/>
  <c r="L875" i="5"/>
  <c r="K977" i="5"/>
  <c r="L977" i="5"/>
  <c r="K871" i="5"/>
  <c r="L871" i="5"/>
  <c r="K973" i="5"/>
  <c r="L973" i="5"/>
  <c r="K151" i="5"/>
  <c r="L151" i="5"/>
  <c r="K255" i="5"/>
  <c r="L255" i="5"/>
  <c r="K357" i="5"/>
  <c r="L357" i="5"/>
  <c r="K459" i="5"/>
  <c r="L459" i="5"/>
  <c r="K561" i="5"/>
  <c r="L561" i="5"/>
  <c r="L49" i="5"/>
  <c r="K663" i="5"/>
  <c r="L663" i="5"/>
  <c r="K765" i="5"/>
  <c r="L765" i="5"/>
  <c r="K867" i="5"/>
  <c r="L867" i="5"/>
  <c r="K969" i="5"/>
  <c r="L969" i="5"/>
  <c r="K147" i="5"/>
  <c r="L147" i="5"/>
  <c r="K251" i="5"/>
  <c r="L251" i="5"/>
  <c r="K353" i="5"/>
  <c r="L353" i="5"/>
  <c r="K455" i="5"/>
  <c r="L455" i="5"/>
  <c r="K557" i="5"/>
  <c r="L557" i="5"/>
  <c r="L45" i="5"/>
  <c r="K659" i="5"/>
  <c r="L659" i="5"/>
  <c r="K761" i="5"/>
  <c r="L761" i="5"/>
  <c r="K863" i="5"/>
  <c r="L863" i="5"/>
  <c r="K965" i="5"/>
  <c r="L965" i="5"/>
  <c r="K143" i="5"/>
  <c r="L143" i="5"/>
  <c r="K247" i="5"/>
  <c r="L247" i="5"/>
  <c r="K349" i="5"/>
  <c r="L349" i="5"/>
  <c r="K451" i="5"/>
  <c r="L451" i="5"/>
  <c r="K553" i="5"/>
  <c r="L553" i="5"/>
  <c r="L41" i="5"/>
  <c r="K655" i="5"/>
  <c r="L655" i="5"/>
  <c r="K757" i="5"/>
  <c r="L757" i="5"/>
  <c r="K859" i="5"/>
  <c r="L859" i="5"/>
  <c r="K961" i="5"/>
  <c r="L961" i="5"/>
  <c r="K139" i="5"/>
  <c r="L139" i="5"/>
  <c r="K243" i="5"/>
  <c r="L243" i="5"/>
  <c r="K345" i="5"/>
  <c r="L345" i="5"/>
  <c r="K447" i="5"/>
  <c r="L447" i="5"/>
  <c r="K549" i="5"/>
  <c r="L549" i="5"/>
  <c r="L37" i="5"/>
  <c r="K651" i="5"/>
  <c r="L651" i="5"/>
  <c r="K753" i="5"/>
  <c r="L753" i="5"/>
  <c r="K855" i="5"/>
  <c r="L855" i="5"/>
  <c r="K957" i="5"/>
  <c r="L957" i="5"/>
  <c r="K135" i="5"/>
  <c r="L135" i="5"/>
  <c r="K239" i="5"/>
  <c r="L239" i="5"/>
  <c r="K341" i="5"/>
  <c r="L341" i="5"/>
  <c r="K443" i="5"/>
  <c r="L443" i="5"/>
  <c r="K545" i="5"/>
  <c r="L545" i="5"/>
  <c r="L33" i="5"/>
  <c r="K647" i="5"/>
  <c r="L647" i="5"/>
  <c r="K749" i="5"/>
  <c r="L749" i="5"/>
  <c r="K851" i="5"/>
  <c r="L851" i="5"/>
  <c r="K953" i="5"/>
  <c r="L953" i="5"/>
  <c r="K131" i="5"/>
  <c r="L131" i="5"/>
  <c r="K235" i="5"/>
  <c r="L235" i="5"/>
  <c r="K337" i="5"/>
  <c r="L337" i="5"/>
  <c r="K439" i="5"/>
  <c r="L439" i="5"/>
  <c r="K541" i="5"/>
  <c r="L541" i="5"/>
  <c r="L29" i="5"/>
  <c r="K643" i="5"/>
  <c r="L643" i="5"/>
  <c r="K745" i="5"/>
  <c r="L745" i="5"/>
  <c r="K847" i="5"/>
  <c r="L847" i="5"/>
  <c r="K949" i="5"/>
  <c r="L949" i="5"/>
  <c r="K127" i="5"/>
  <c r="L127" i="5"/>
  <c r="K231" i="5"/>
  <c r="L231" i="5"/>
  <c r="K333" i="5"/>
  <c r="L333" i="5"/>
  <c r="K435" i="5"/>
  <c r="L435" i="5"/>
  <c r="K537" i="5"/>
  <c r="L537" i="5"/>
  <c r="L25" i="5"/>
  <c r="K639" i="5"/>
  <c r="L639" i="5"/>
  <c r="K741" i="5"/>
  <c r="L741" i="5"/>
  <c r="K843" i="5"/>
  <c r="L843" i="5"/>
  <c r="K945" i="5"/>
  <c r="L945" i="5"/>
  <c r="K123" i="5"/>
  <c r="L123" i="5"/>
  <c r="K227" i="5"/>
  <c r="L227" i="5"/>
  <c r="K329" i="5"/>
  <c r="L329" i="5"/>
  <c r="K431" i="5"/>
  <c r="L431" i="5"/>
  <c r="K533" i="5"/>
  <c r="L533" i="5"/>
  <c r="L21" i="5"/>
  <c r="K635" i="5"/>
  <c r="L635" i="5"/>
  <c r="K737" i="5"/>
  <c r="L737" i="5"/>
  <c r="K839" i="5"/>
  <c r="L839" i="5"/>
  <c r="K941" i="5"/>
  <c r="L941" i="5"/>
  <c r="K119" i="5"/>
  <c r="L119" i="5"/>
  <c r="K223" i="5"/>
  <c r="L223" i="5"/>
  <c r="K325" i="5"/>
  <c r="L325" i="5"/>
  <c r="K427" i="5"/>
  <c r="L427" i="5"/>
  <c r="K529" i="5"/>
  <c r="L529" i="5"/>
  <c r="L17" i="5"/>
  <c r="K631" i="5"/>
  <c r="L631" i="5"/>
  <c r="K733" i="5"/>
  <c r="L733" i="5"/>
  <c r="K835" i="5"/>
  <c r="L835" i="5"/>
  <c r="K937" i="5"/>
  <c r="L937" i="5"/>
  <c r="K115" i="5"/>
  <c r="L115" i="5"/>
  <c r="K219" i="5"/>
  <c r="L219" i="5"/>
  <c r="K321" i="5"/>
  <c r="L321" i="5"/>
  <c r="K423" i="5"/>
  <c r="L423" i="5"/>
  <c r="K525" i="5"/>
  <c r="L525" i="5"/>
  <c r="L13" i="5"/>
  <c r="K627" i="5"/>
  <c r="L627" i="5"/>
  <c r="K729" i="5"/>
  <c r="L729" i="5"/>
  <c r="K831" i="5"/>
  <c r="L831" i="5"/>
  <c r="K933" i="5"/>
  <c r="L933" i="5"/>
  <c r="L32" i="5"/>
  <c r="L30" i="5"/>
  <c r="K132" i="5"/>
  <c r="L132" i="5"/>
  <c r="L28" i="5"/>
  <c r="L26" i="5"/>
  <c r="K128" i="5"/>
  <c r="L128" i="5"/>
  <c r="L24" i="5"/>
  <c r="L22" i="5"/>
  <c r="K124" i="5"/>
  <c r="L124" i="5"/>
  <c r="L20" i="5"/>
  <c r="L18" i="5"/>
  <c r="K120" i="5"/>
  <c r="L120" i="5"/>
  <c r="L16" i="5"/>
  <c r="L14" i="5"/>
  <c r="K116" i="5"/>
  <c r="L116" i="5"/>
  <c r="I14" i="13"/>
  <c r="K10" i="5"/>
  <c r="I11" i="2"/>
  <c r="I26" i="11"/>
  <c r="G14" i="13"/>
  <c r="CY5" i="2"/>
  <c r="CW5" i="2"/>
  <c r="CW6" i="15"/>
  <c r="CU5" i="2"/>
  <c r="CU6" i="15"/>
  <c r="CS5" i="2"/>
  <c r="CS6" i="15"/>
  <c r="CQ5" i="2"/>
  <c r="CO5" i="2"/>
  <c r="CO6" i="15"/>
  <c r="CM5" i="2"/>
  <c r="CM6" i="15"/>
  <c r="CK5" i="2"/>
  <c r="CK6" i="15"/>
  <c r="CI5" i="2"/>
  <c r="CE5" i="2"/>
  <c r="CE6" i="15"/>
  <c r="CC5" i="2"/>
  <c r="CC6" i="15"/>
  <c r="CA5" i="2"/>
  <c r="CA6" i="15"/>
  <c r="BY5" i="2"/>
  <c r="BY6" i="15"/>
  <c r="BW5" i="2"/>
  <c r="BW6" i="15"/>
  <c r="BU5" i="2"/>
  <c r="BU6" i="15"/>
  <c r="BS5" i="2"/>
  <c r="BS6" i="15"/>
  <c r="BQ5" i="2"/>
  <c r="BQ6" i="15"/>
  <c r="BO5" i="2"/>
  <c r="BO6" i="15"/>
  <c r="BM5" i="2"/>
  <c r="BM6" i="15"/>
  <c r="BK5" i="2"/>
  <c r="BK6" i="15"/>
  <c r="BI5" i="2"/>
  <c r="BI6" i="15"/>
  <c r="BG5" i="2"/>
  <c r="BG6" i="15"/>
  <c r="BE5" i="2"/>
  <c r="BE6" i="15"/>
  <c r="BC5" i="2"/>
  <c r="BC6" i="15"/>
  <c r="BA5" i="2"/>
  <c r="BA6" i="15"/>
  <c r="AY5" i="2"/>
  <c r="AY6" i="15"/>
  <c r="AW5" i="2"/>
  <c r="AW6" i="15"/>
  <c r="AU5" i="2"/>
  <c r="AU6" i="15"/>
  <c r="AS5" i="2"/>
  <c r="AS6" i="15"/>
  <c r="AQ5" i="2"/>
  <c r="AQ6" i="15"/>
  <c r="AO5" i="2"/>
  <c r="AO6" i="15"/>
  <c r="AM5" i="2"/>
  <c r="AM6" i="15"/>
  <c r="AK5" i="2"/>
  <c r="AK6" i="15"/>
  <c r="AI5" i="2"/>
  <c r="AI6" i="15"/>
  <c r="AG5" i="2"/>
  <c r="AG6" i="15"/>
  <c r="AE5" i="2"/>
  <c r="AE6" i="15"/>
  <c r="AC5" i="2"/>
  <c r="AC6" i="15"/>
  <c r="AA5" i="2"/>
  <c r="AA6" i="15"/>
  <c r="Y5" i="2"/>
  <c r="Y6" i="15"/>
  <c r="W5" i="2"/>
  <c r="W6" i="15"/>
  <c r="U5" i="2"/>
  <c r="U6" i="15"/>
  <c r="S5" i="2"/>
  <c r="S6" i="15"/>
  <c r="Q5" i="2"/>
  <c r="Q6" i="15"/>
  <c r="O5" i="2"/>
  <c r="O6" i="15"/>
  <c r="M5" i="2"/>
  <c r="M6" i="15"/>
  <c r="K5" i="2"/>
  <c r="K6" i="15"/>
  <c r="A15" i="15"/>
  <c r="E142" i="1"/>
  <c r="C932" i="5"/>
  <c r="C118" i="5"/>
  <c r="C426" i="5"/>
  <c r="C936" i="5"/>
  <c r="C528" i="5"/>
  <c r="C630" i="5"/>
  <c r="C126" i="5"/>
  <c r="C434" i="5"/>
  <c r="C944" i="5"/>
  <c r="C536" i="5"/>
  <c r="C638" i="5"/>
  <c r="C134" i="5"/>
  <c r="C442" i="5"/>
  <c r="C952" i="5"/>
  <c r="C544" i="5"/>
  <c r="C238" i="5"/>
  <c r="C246" i="5"/>
  <c r="C450" i="5"/>
  <c r="C960" i="5"/>
  <c r="C552" i="5"/>
  <c r="C654" i="5"/>
  <c r="N48" i="5"/>
  <c r="C458" i="5"/>
  <c r="C968" i="5"/>
  <c r="C560" i="5"/>
  <c r="C150" i="5"/>
  <c r="N52" i="5"/>
  <c r="N56" i="5"/>
  <c r="C466" i="5"/>
  <c r="C976" i="5"/>
  <c r="C568" i="5"/>
  <c r="C670" i="5"/>
  <c r="C980" i="5"/>
  <c r="N64" i="5"/>
  <c r="C474" i="5"/>
  <c r="C984" i="5"/>
  <c r="C576" i="5"/>
  <c r="C166" i="5"/>
  <c r="C276" i="5"/>
  <c r="C582" i="5"/>
  <c r="C888" i="5"/>
  <c r="C786" i="5"/>
  <c r="C480" i="5"/>
  <c r="C496" i="5"/>
  <c r="C300" i="5"/>
  <c r="C196" i="5"/>
  <c r="C504" i="5"/>
  <c r="C708" i="5"/>
  <c r="C912" i="5"/>
  <c r="N94" i="5"/>
  <c r="C606" i="5"/>
  <c r="C1014" i="5"/>
  <c r="C810" i="5"/>
  <c r="C402" i="5"/>
  <c r="N102" i="5"/>
  <c r="C512" i="5"/>
  <c r="C920" i="5"/>
  <c r="C818" i="5"/>
  <c r="C1022" i="5"/>
  <c r="D13" i="15"/>
  <c r="CV12" i="15"/>
  <c r="CR13" i="15"/>
  <c r="CR14" i="15"/>
  <c r="CN14" i="15"/>
  <c r="CJ13" i="15"/>
  <c r="CJ14" i="15"/>
  <c r="CJ12" i="15"/>
  <c r="CF13" i="15"/>
  <c r="CB13" i="15"/>
  <c r="CB14" i="15"/>
  <c r="CB12" i="15"/>
  <c r="BX15" i="15"/>
  <c r="BX12" i="15"/>
  <c r="BT13" i="15"/>
  <c r="BT14" i="15"/>
  <c r="BT12" i="15"/>
  <c r="BL13" i="15"/>
  <c r="BL14" i="15"/>
  <c r="BL12" i="15"/>
  <c r="BH15" i="15"/>
  <c r="BH12" i="15"/>
  <c r="BD13" i="15"/>
  <c r="BD14" i="15"/>
  <c r="BD12" i="15"/>
  <c r="AV15" i="15"/>
  <c r="AV13" i="15"/>
  <c r="AV14" i="15"/>
  <c r="AV12" i="15"/>
  <c r="AR13" i="15"/>
  <c r="AR12" i="15"/>
  <c r="AN15" i="15"/>
  <c r="AN13" i="15"/>
  <c r="AN14" i="15"/>
  <c r="AN12" i="15"/>
  <c r="AJ13" i="15"/>
  <c r="AJ12" i="15"/>
  <c r="AF15" i="15"/>
  <c r="AF13" i="15"/>
  <c r="AF14" i="15"/>
  <c r="AF12" i="15"/>
  <c r="AB15" i="15"/>
  <c r="AB13" i="15"/>
  <c r="AB14" i="15"/>
  <c r="AB12" i="15"/>
  <c r="X15" i="15"/>
  <c r="X13" i="15"/>
  <c r="X14" i="15"/>
  <c r="X12" i="15"/>
  <c r="T15" i="15"/>
  <c r="T13" i="15"/>
  <c r="T14" i="15"/>
  <c r="T12" i="15"/>
  <c r="CW14" i="15"/>
  <c r="CW12" i="15"/>
  <c r="CW15" i="15"/>
  <c r="CW13" i="15"/>
  <c r="CS14" i="15"/>
  <c r="CS12" i="15"/>
  <c r="CS15" i="15"/>
  <c r="CS13" i="15"/>
  <c r="CO14" i="15"/>
  <c r="CO12" i="15"/>
  <c r="CO15" i="15"/>
  <c r="CO13" i="15"/>
  <c r="CK14" i="15"/>
  <c r="CK12" i="15"/>
  <c r="CK15" i="15"/>
  <c r="CK13" i="15"/>
  <c r="CG14" i="15"/>
  <c r="CG12" i="15"/>
  <c r="CG15" i="15"/>
  <c r="CG13" i="15"/>
  <c r="CC14" i="15"/>
  <c r="CC12" i="15"/>
  <c r="CC15" i="15"/>
  <c r="CC13" i="15"/>
  <c r="BY14" i="15"/>
  <c r="BY12" i="15"/>
  <c r="BY15" i="15"/>
  <c r="BY13" i="15"/>
  <c r="BU14" i="15"/>
  <c r="BU12" i="15"/>
  <c r="BU15" i="15"/>
  <c r="BU13" i="15"/>
  <c r="BQ14" i="15"/>
  <c r="BQ12" i="15"/>
  <c r="BQ15" i="15"/>
  <c r="BQ13" i="15"/>
  <c r="BM14" i="15"/>
  <c r="BM12" i="15"/>
  <c r="BM15" i="15"/>
  <c r="BM13" i="15"/>
  <c r="BI14" i="15"/>
  <c r="BI12" i="15"/>
  <c r="BI15" i="15"/>
  <c r="BI13" i="15"/>
  <c r="BE14" i="15"/>
  <c r="BE12" i="15"/>
  <c r="BE15" i="15"/>
  <c r="BE13" i="15"/>
  <c r="BA14" i="15"/>
  <c r="BA12" i="15"/>
  <c r="BA15" i="15"/>
  <c r="BA13" i="15"/>
  <c r="AW16" i="15"/>
  <c r="AW14" i="15"/>
  <c r="AW12" i="15"/>
  <c r="AW15" i="15"/>
  <c r="AW13" i="15"/>
  <c r="AS14" i="15"/>
  <c r="AS12" i="15"/>
  <c r="AS15" i="15"/>
  <c r="AS13" i="15"/>
  <c r="AO14" i="15"/>
  <c r="AO12" i="15"/>
  <c r="AO15" i="15"/>
  <c r="AO13" i="15"/>
  <c r="AK14" i="15"/>
  <c r="AK12" i="15"/>
  <c r="AK15" i="15"/>
  <c r="AK13" i="15"/>
  <c r="AG14" i="15"/>
  <c r="AG12" i="15"/>
  <c r="AG15" i="15"/>
  <c r="AG13" i="15"/>
  <c r="AC14" i="15"/>
  <c r="AC12" i="15"/>
  <c r="AC15" i="15"/>
  <c r="AC13" i="15"/>
  <c r="Y14" i="15"/>
  <c r="Y12" i="15"/>
  <c r="Y15" i="15"/>
  <c r="Y13" i="15"/>
  <c r="U14" i="15"/>
  <c r="U12" i="15"/>
  <c r="U15" i="15"/>
  <c r="U13" i="15"/>
  <c r="CX15" i="15"/>
  <c r="CX13" i="15"/>
  <c r="CX14" i="15"/>
  <c r="CX12" i="15"/>
  <c r="CT15" i="15"/>
  <c r="CT13" i="15"/>
  <c r="CT14" i="15"/>
  <c r="CT12" i="15"/>
  <c r="CP15" i="15"/>
  <c r="CP13" i="15"/>
  <c r="CP14" i="15"/>
  <c r="CP12" i="15"/>
  <c r="CL15" i="15"/>
  <c r="CL13" i="15"/>
  <c r="CL14" i="15"/>
  <c r="CL12" i="15"/>
  <c r="CH15" i="15"/>
  <c r="CH13" i="15"/>
  <c r="CH14" i="15"/>
  <c r="CH12" i="15"/>
  <c r="CD15" i="15"/>
  <c r="CD13" i="15"/>
  <c r="CD14" i="15"/>
  <c r="CD12" i="15"/>
  <c r="BZ15" i="15"/>
  <c r="BZ13" i="15"/>
  <c r="BZ14" i="15"/>
  <c r="BZ12" i="15"/>
  <c r="BV15" i="15"/>
  <c r="BV13" i="15"/>
  <c r="BV14" i="15"/>
  <c r="BV12" i="15"/>
  <c r="BR15" i="15"/>
  <c r="BR13" i="15"/>
  <c r="BR14" i="15"/>
  <c r="BR12" i="15"/>
  <c r="BN15" i="15"/>
  <c r="BN13" i="15"/>
  <c r="BN14" i="15"/>
  <c r="BN12" i="15"/>
  <c r="BJ15" i="15"/>
  <c r="BJ13" i="15"/>
  <c r="BJ16" i="15"/>
  <c r="BJ14" i="15"/>
  <c r="BJ12" i="15"/>
  <c r="BF15" i="15"/>
  <c r="BF13" i="15"/>
  <c r="BF14" i="15"/>
  <c r="BF12" i="15"/>
  <c r="BB17" i="15"/>
  <c r="BB15" i="15"/>
  <c r="BB13" i="15"/>
  <c r="BB14" i="15"/>
  <c r="BB12" i="15"/>
  <c r="AX15" i="15"/>
  <c r="AX13" i="15"/>
  <c r="AX14" i="15"/>
  <c r="AX12" i="15"/>
  <c r="AT15" i="15"/>
  <c r="AT13" i="15"/>
  <c r="AT14" i="15"/>
  <c r="AT12" i="15"/>
  <c r="AP15" i="15"/>
  <c r="AP13" i="15"/>
  <c r="AP14" i="15"/>
  <c r="AP12" i="15"/>
  <c r="AL15" i="15"/>
  <c r="AL13" i="15"/>
  <c r="AL14" i="15"/>
  <c r="AL12" i="15"/>
  <c r="AH15" i="15"/>
  <c r="AH13" i="15"/>
  <c r="AH14" i="15"/>
  <c r="AH12" i="15"/>
  <c r="AD15" i="15"/>
  <c r="AD13" i="15"/>
  <c r="AD14" i="15"/>
  <c r="AD12" i="15"/>
  <c r="Z15" i="15"/>
  <c r="Z13" i="15"/>
  <c r="Z14" i="15"/>
  <c r="Z12" i="15"/>
  <c r="V15" i="15"/>
  <c r="V13" i="15"/>
  <c r="V14" i="15"/>
  <c r="V12" i="15"/>
  <c r="CY14" i="15"/>
  <c r="CY12" i="15"/>
  <c r="CY15" i="15"/>
  <c r="CY13" i="15"/>
  <c r="CU14" i="15"/>
  <c r="CU12" i="15"/>
  <c r="CU17" i="15"/>
  <c r="CU15" i="15"/>
  <c r="CU13" i="15"/>
  <c r="CQ14" i="15"/>
  <c r="CQ12" i="15"/>
  <c r="CQ15" i="15"/>
  <c r="CQ13" i="15"/>
  <c r="CM16" i="15"/>
  <c r="CM14" i="15"/>
  <c r="CM12" i="15"/>
  <c r="CM15" i="15"/>
  <c r="CM13" i="15"/>
  <c r="CI16" i="15"/>
  <c r="CI14" i="15"/>
  <c r="CI12" i="15"/>
  <c r="CI15" i="15"/>
  <c r="CI13" i="15"/>
  <c r="CE16" i="15"/>
  <c r="CE14" i="15"/>
  <c r="CE12" i="15"/>
  <c r="CE15" i="15"/>
  <c r="CE13" i="15"/>
  <c r="CA14" i="15"/>
  <c r="CA12" i="15"/>
  <c r="CA15" i="15"/>
  <c r="CA13" i="15"/>
  <c r="BW14" i="15"/>
  <c r="BW12" i="15"/>
  <c r="BW15" i="15"/>
  <c r="BW13" i="15"/>
  <c r="BS14" i="15"/>
  <c r="BS12" i="15"/>
  <c r="BS15" i="15"/>
  <c r="BS13" i="15"/>
  <c r="BO16" i="15"/>
  <c r="BO14" i="15"/>
  <c r="BO12" i="15"/>
  <c r="BO15" i="15"/>
  <c r="BO13" i="15"/>
  <c r="BK14" i="15"/>
  <c r="BK12" i="15"/>
  <c r="BK15" i="15"/>
  <c r="BK13" i="15"/>
  <c r="BG14" i="15"/>
  <c r="BG12" i="15"/>
  <c r="BG17" i="15"/>
  <c r="BG15" i="15"/>
  <c r="BG13" i="15"/>
  <c r="BC14" i="15"/>
  <c r="BC12" i="15"/>
  <c r="BC15" i="15"/>
  <c r="BC13" i="15"/>
  <c r="AY16" i="15"/>
  <c r="AY14" i="15"/>
  <c r="AY12" i="15"/>
  <c r="AY15" i="15"/>
  <c r="AY13" i="15"/>
  <c r="AU14" i="15"/>
  <c r="AU12" i="15"/>
  <c r="AU15" i="15"/>
  <c r="AU13" i="15"/>
  <c r="AQ14" i="15"/>
  <c r="AQ12" i="15"/>
  <c r="AQ17" i="15"/>
  <c r="AQ15" i="15"/>
  <c r="AQ13" i="15"/>
  <c r="AM14" i="15"/>
  <c r="AM12" i="15"/>
  <c r="AM15" i="15"/>
  <c r="AM13" i="15"/>
  <c r="AI14" i="15"/>
  <c r="AI12" i="15"/>
  <c r="AI15" i="15"/>
  <c r="AI13" i="15"/>
  <c r="AE14" i="15"/>
  <c r="AE12" i="15"/>
  <c r="AE15" i="15"/>
  <c r="AE13" i="15"/>
  <c r="AA16" i="15"/>
  <c r="AA14" i="15"/>
  <c r="AA12" i="15"/>
  <c r="AA17" i="15"/>
  <c r="AA15" i="15"/>
  <c r="AA13" i="15"/>
  <c r="W14" i="15"/>
  <c r="W12" i="15"/>
  <c r="W15" i="15"/>
  <c r="W13" i="15"/>
  <c r="S14" i="15"/>
  <c r="S12" i="15"/>
  <c r="S17" i="15"/>
  <c r="S15" i="15"/>
  <c r="S13" i="15"/>
  <c r="R16" i="15"/>
  <c r="R15" i="15"/>
  <c r="R14" i="15"/>
  <c r="R13" i="15"/>
  <c r="R12" i="15"/>
  <c r="N17" i="15"/>
  <c r="N15" i="15"/>
  <c r="N14" i="15"/>
  <c r="N13" i="15"/>
  <c r="N12" i="15"/>
  <c r="O16" i="15"/>
  <c r="O15" i="15"/>
  <c r="O14" i="15"/>
  <c r="O13" i="15"/>
  <c r="O12" i="15"/>
  <c r="P17" i="15"/>
  <c r="P15" i="15"/>
  <c r="P14" i="15"/>
  <c r="P13" i="15"/>
  <c r="P12" i="15"/>
  <c r="Q16" i="15"/>
  <c r="Q15" i="15"/>
  <c r="Q14" i="15"/>
  <c r="Q13" i="15"/>
  <c r="Q12" i="15"/>
  <c r="G17" i="15"/>
  <c r="G15" i="15"/>
  <c r="G14" i="15"/>
  <c r="G13" i="15"/>
  <c r="G12" i="15"/>
  <c r="K15" i="15"/>
  <c r="K14" i="15"/>
  <c r="K13" i="15"/>
  <c r="K12" i="15"/>
  <c r="I15" i="15"/>
  <c r="I14" i="15"/>
  <c r="I13" i="15"/>
  <c r="I12" i="15"/>
  <c r="K8" i="2"/>
  <c r="O8" i="2"/>
  <c r="S8" i="2"/>
  <c r="W8" i="2"/>
  <c r="AA8" i="2"/>
  <c r="AE8" i="2"/>
  <c r="AI8" i="2"/>
  <c r="AM8" i="2"/>
  <c r="AQ8" i="2"/>
  <c r="AU8" i="2"/>
  <c r="AY8" i="2"/>
  <c r="BC8" i="2"/>
  <c r="BG8" i="2"/>
  <c r="BK8" i="2"/>
  <c r="BO8" i="2"/>
  <c r="BS8" i="2"/>
  <c r="BW8" i="2"/>
  <c r="CA8" i="2"/>
  <c r="CE8" i="2"/>
  <c r="CM8" i="2"/>
  <c r="CU8" i="2"/>
  <c r="O18" i="5"/>
  <c r="Q19" i="2"/>
  <c r="O22" i="5"/>
  <c r="U19" i="2"/>
  <c r="O26" i="5"/>
  <c r="Y19" i="2"/>
  <c r="DX19" i="2"/>
  <c r="O30" i="5"/>
  <c r="AC19" i="2"/>
  <c r="C306" i="5"/>
  <c r="C408" i="5"/>
  <c r="C612" i="5"/>
  <c r="C816" i="5"/>
  <c r="C1020" i="5"/>
  <c r="C202" i="5"/>
  <c r="C714" i="5"/>
  <c r="N100" i="5"/>
  <c r="C510" i="5"/>
  <c r="C918" i="5"/>
  <c r="N92" i="5"/>
  <c r="C400" i="5"/>
  <c r="C604" i="5"/>
  <c r="C808" i="5"/>
  <c r="C1012" i="5"/>
  <c r="C194" i="5"/>
  <c r="C706" i="5"/>
  <c r="C298" i="5"/>
  <c r="C502" i="5"/>
  <c r="C910" i="5"/>
  <c r="N84" i="5"/>
  <c r="C392" i="5"/>
  <c r="C596" i="5"/>
  <c r="C800" i="5"/>
  <c r="C1004" i="5"/>
  <c r="C186" i="5"/>
  <c r="C698" i="5"/>
  <c r="C290" i="5"/>
  <c r="C494" i="5"/>
  <c r="C902" i="5"/>
  <c r="N76" i="5"/>
  <c r="C384" i="5"/>
  <c r="C486" i="5"/>
  <c r="C792" i="5"/>
  <c r="C996" i="5"/>
  <c r="C178" i="5"/>
  <c r="C690" i="5"/>
  <c r="C282" i="5"/>
  <c r="C588" i="5"/>
  <c r="C894" i="5"/>
  <c r="N68" i="5"/>
  <c r="C376" i="5"/>
  <c r="C478" i="5"/>
  <c r="C784" i="5"/>
  <c r="C988" i="5"/>
  <c r="C170" i="5"/>
  <c r="C682" i="5"/>
  <c r="C274" i="5"/>
  <c r="C580" i="5"/>
  <c r="C886" i="5"/>
  <c r="A16" i="15"/>
  <c r="M8" i="2"/>
  <c r="Q8" i="2"/>
  <c r="U8" i="2"/>
  <c r="Y8" i="2"/>
  <c r="AC8" i="2"/>
  <c r="AG8" i="2"/>
  <c r="AK8" i="2"/>
  <c r="AO8" i="2"/>
  <c r="AS8" i="2"/>
  <c r="AW8" i="2"/>
  <c r="BA8" i="2"/>
  <c r="BE8" i="2"/>
  <c r="BI8" i="2"/>
  <c r="BM8" i="2"/>
  <c r="BQ8" i="2"/>
  <c r="BU8" i="2"/>
  <c r="BY8" i="2"/>
  <c r="CC8" i="2"/>
  <c r="CK8" i="2"/>
  <c r="CO8" i="2"/>
  <c r="CS8" i="2"/>
  <c r="CW8" i="2"/>
  <c r="K8" i="5"/>
  <c r="K928" i="5"/>
  <c r="L928" i="5"/>
  <c r="G11" i="2"/>
  <c r="G26" i="11"/>
  <c r="K930" i="5"/>
  <c r="L930" i="5"/>
  <c r="C310" i="5"/>
  <c r="C412" i="5"/>
  <c r="C616" i="5"/>
  <c r="C820" i="5"/>
  <c r="C1024" i="5"/>
  <c r="N104" i="5"/>
  <c r="C514" i="5"/>
  <c r="C922" i="5"/>
  <c r="C206" i="5"/>
  <c r="C718" i="5"/>
  <c r="N96" i="5"/>
  <c r="C404" i="5"/>
  <c r="C608" i="5"/>
  <c r="C812" i="5"/>
  <c r="C1016" i="5"/>
  <c r="C302" i="5"/>
  <c r="C506" i="5"/>
  <c r="C914" i="5"/>
  <c r="C198" i="5"/>
  <c r="C710" i="5"/>
  <c r="N88" i="5"/>
  <c r="C396" i="5"/>
  <c r="C600" i="5"/>
  <c r="C804" i="5"/>
  <c r="C1008" i="5"/>
  <c r="C294" i="5"/>
  <c r="C498" i="5"/>
  <c r="C906" i="5"/>
  <c r="C190" i="5"/>
  <c r="C702" i="5"/>
  <c r="N80" i="5"/>
  <c r="C388" i="5"/>
  <c r="C592" i="5"/>
  <c r="C796" i="5"/>
  <c r="C1000" i="5"/>
  <c r="C286" i="5"/>
  <c r="C490" i="5"/>
  <c r="C898" i="5"/>
  <c r="C182" i="5"/>
  <c r="C694" i="5"/>
  <c r="N72" i="5"/>
  <c r="C380" i="5"/>
  <c r="C482" i="5"/>
  <c r="C788" i="5"/>
  <c r="C992" i="5"/>
  <c r="C278" i="5"/>
  <c r="C584" i="5"/>
  <c r="C890" i="5"/>
  <c r="C174" i="5"/>
  <c r="C686" i="5"/>
  <c r="K112" i="5"/>
  <c r="L112" i="5"/>
  <c r="A17" i="15"/>
  <c r="DH21" i="2"/>
  <c r="DG21" i="2"/>
  <c r="G59" i="2"/>
  <c r="K826" i="5"/>
  <c r="L826" i="5"/>
  <c r="K110" i="5"/>
  <c r="L110" i="5"/>
  <c r="K724" i="5"/>
  <c r="L724" i="5"/>
  <c r="C5" i="5"/>
  <c r="D11" i="2"/>
  <c r="D26" i="11"/>
  <c r="D5" i="2"/>
  <c r="D6" i="15"/>
  <c r="G5" i="2"/>
  <c r="G6" i="15"/>
  <c r="H34" i="13"/>
  <c r="F34" i="13"/>
  <c r="DP19" i="2"/>
  <c r="DL19" i="2"/>
  <c r="O13" i="5"/>
  <c r="L19" i="2"/>
  <c r="DK19" i="2"/>
  <c r="O17" i="5"/>
  <c r="P19" i="2"/>
  <c r="DO19" i="2"/>
  <c r="O29" i="5"/>
  <c r="AB19" i="2"/>
  <c r="O33" i="5"/>
  <c r="AF19" i="2"/>
  <c r="EE19" i="2"/>
  <c r="O45" i="5"/>
  <c r="AR19" i="2"/>
  <c r="O49" i="5"/>
  <c r="AV19" i="2"/>
  <c r="O61" i="5"/>
  <c r="BH19" i="2"/>
  <c r="O65" i="5"/>
  <c r="BL19" i="2"/>
  <c r="FK19" i="2"/>
  <c r="O77" i="5"/>
  <c r="BX19" i="2"/>
  <c r="FW19" i="2"/>
  <c r="O81" i="5"/>
  <c r="CB19" i="2"/>
  <c r="O93" i="5"/>
  <c r="CN19" i="2"/>
  <c r="O97" i="5"/>
  <c r="CR19" i="2"/>
  <c r="O101" i="5"/>
  <c r="CV19" i="2"/>
  <c r="EN19" i="2"/>
  <c r="BK30" i="2"/>
  <c r="FJ30" i="2"/>
  <c r="FJ19" i="2"/>
  <c r="FV19" i="2"/>
  <c r="GR19" i="2"/>
  <c r="O23" i="5"/>
  <c r="V19" i="2"/>
  <c r="O27" i="5"/>
  <c r="Z19" i="2"/>
  <c r="O39" i="5"/>
  <c r="AL19" i="2"/>
  <c r="O71" i="5"/>
  <c r="BR19" i="2"/>
  <c r="FQ19" i="2"/>
  <c r="O87" i="5"/>
  <c r="CH19" i="2"/>
  <c r="DT19" i="2"/>
  <c r="O21" i="5"/>
  <c r="T19" i="2"/>
  <c r="O25" i="5"/>
  <c r="X19" i="2"/>
  <c r="DW19" i="2"/>
  <c r="O37" i="5"/>
  <c r="AJ19" i="2"/>
  <c r="O41" i="5"/>
  <c r="AN19" i="2"/>
  <c r="O57" i="5"/>
  <c r="BD19" i="2"/>
  <c r="FC19" i="2"/>
  <c r="O73" i="5"/>
  <c r="BT19" i="2"/>
  <c r="O85" i="5"/>
  <c r="CF19" i="2"/>
  <c r="GE19" i="2"/>
  <c r="O89" i="5"/>
  <c r="CJ19" i="2"/>
  <c r="GI19" i="2"/>
  <c r="FX19" i="2"/>
  <c r="O15" i="5"/>
  <c r="N19" i="2"/>
  <c r="O19" i="5"/>
  <c r="R19" i="2"/>
  <c r="O31" i="5"/>
  <c r="AD19" i="2"/>
  <c r="O35" i="5"/>
  <c r="AH19" i="2"/>
  <c r="O51" i="5"/>
  <c r="AX19" i="2"/>
  <c r="O63" i="5"/>
  <c r="BJ19" i="2"/>
  <c r="O67" i="5"/>
  <c r="BN19" i="2"/>
  <c r="O79" i="5"/>
  <c r="BZ19" i="2"/>
  <c r="O83" i="5"/>
  <c r="CD19" i="2"/>
  <c r="O95" i="5"/>
  <c r="CP19" i="2"/>
  <c r="O99" i="5"/>
  <c r="CT19" i="2"/>
  <c r="O103" i="5"/>
  <c r="CX19" i="2"/>
  <c r="CX98" i="2"/>
  <c r="CX114" i="2"/>
  <c r="CX31" i="11"/>
  <c r="CX3" i="11"/>
  <c r="CV3" i="11"/>
  <c r="CV31" i="11"/>
  <c r="CV98" i="2"/>
  <c r="CV114" i="2"/>
  <c r="CT98" i="2"/>
  <c r="CT114" i="2"/>
  <c r="CT31" i="11"/>
  <c r="CT3" i="11"/>
  <c r="CP98" i="2"/>
  <c r="CP114" i="2"/>
  <c r="CP31" i="11"/>
  <c r="CN3" i="11"/>
  <c r="CN98" i="2"/>
  <c r="CN114" i="2"/>
  <c r="CH31" i="11"/>
  <c r="CH3" i="11"/>
  <c r="CH98" i="2"/>
  <c r="CH114" i="2"/>
  <c r="CF3" i="11"/>
  <c r="CF31" i="11"/>
  <c r="CF98" i="2"/>
  <c r="CF114" i="2"/>
  <c r="BZ31" i="11"/>
  <c r="BZ3" i="11"/>
  <c r="BZ98" i="2"/>
  <c r="BZ114" i="2"/>
  <c r="BX3" i="11"/>
  <c r="BX31" i="11"/>
  <c r="BX98" i="2"/>
  <c r="BX114" i="2"/>
  <c r="BR31" i="11"/>
  <c r="BR3" i="11"/>
  <c r="BR98" i="2"/>
  <c r="BR114" i="2"/>
  <c r="BP3" i="11"/>
  <c r="BP31" i="11"/>
  <c r="BP98" i="2"/>
  <c r="BP114" i="2"/>
  <c r="BJ31" i="11"/>
  <c r="BJ3" i="11"/>
  <c r="BJ98" i="2"/>
  <c r="BJ114" i="2"/>
  <c r="BH3" i="11"/>
  <c r="BH31" i="11"/>
  <c r="BH98" i="2"/>
  <c r="BH114" i="2"/>
  <c r="BB31" i="11"/>
  <c r="BB3" i="11"/>
  <c r="BB98" i="2"/>
  <c r="BB114" i="2"/>
  <c r="AZ3" i="11"/>
  <c r="AZ31" i="11"/>
  <c r="AZ98" i="2"/>
  <c r="AZ114" i="2"/>
  <c r="AT31" i="11"/>
  <c r="AT3" i="11"/>
  <c r="AT98" i="2"/>
  <c r="AT114" i="2"/>
  <c r="AR3" i="11"/>
  <c r="AR31" i="11"/>
  <c r="AR98" i="2"/>
  <c r="AR114" i="2"/>
  <c r="AL31" i="11"/>
  <c r="AL3" i="11"/>
  <c r="AL98" i="2"/>
  <c r="AL114" i="2"/>
  <c r="AJ3" i="11"/>
  <c r="AJ31" i="11"/>
  <c r="AJ98" i="2"/>
  <c r="AJ114" i="2"/>
  <c r="AD31" i="11"/>
  <c r="AD3" i="11"/>
  <c r="AD98" i="2"/>
  <c r="AD114" i="2"/>
  <c r="AB3" i="11"/>
  <c r="AB31" i="11"/>
  <c r="AB98" i="2"/>
  <c r="AB114" i="2"/>
  <c r="V31" i="11"/>
  <c r="V3" i="11"/>
  <c r="V98" i="2"/>
  <c r="V114" i="2"/>
  <c r="T3" i="11"/>
  <c r="T31" i="11"/>
  <c r="T98" i="2"/>
  <c r="T114" i="2"/>
  <c r="N31" i="11"/>
  <c r="N3" i="11"/>
  <c r="N98" i="2"/>
  <c r="N114" i="2"/>
  <c r="L3" i="11"/>
  <c r="L31" i="11"/>
  <c r="L98" i="2"/>
  <c r="L114" i="2"/>
  <c r="K214" i="5"/>
  <c r="L214" i="5"/>
  <c r="L12" i="15"/>
  <c r="CY98" i="2"/>
  <c r="CY114" i="2"/>
  <c r="CY31" i="11"/>
  <c r="CY3" i="11"/>
  <c r="CW3" i="11"/>
  <c r="CW31" i="11"/>
  <c r="CW98" i="2"/>
  <c r="CW114" i="2"/>
  <c r="CU98" i="2"/>
  <c r="CU114" i="2"/>
  <c r="CU31" i="11"/>
  <c r="CU3" i="11"/>
  <c r="CS3" i="11"/>
  <c r="CS31" i="11"/>
  <c r="CS98" i="2"/>
  <c r="CS114" i="2"/>
  <c r="CQ98" i="2"/>
  <c r="CQ114" i="2"/>
  <c r="CQ31" i="11"/>
  <c r="CQ3" i="11"/>
  <c r="CO3" i="11"/>
  <c r="CO31" i="11"/>
  <c r="CO98" i="2"/>
  <c r="CO114" i="2"/>
  <c r="CM98" i="2"/>
  <c r="CM114" i="2"/>
  <c r="CM31" i="11"/>
  <c r="CM3" i="11"/>
  <c r="CG3" i="11"/>
  <c r="CG31" i="11"/>
  <c r="CG98" i="2"/>
  <c r="CG114" i="2"/>
  <c r="CE98" i="2"/>
  <c r="CE114" i="2"/>
  <c r="CE31" i="11"/>
  <c r="CE3" i="11"/>
  <c r="BY3" i="11"/>
  <c r="BY31" i="11"/>
  <c r="BY98" i="2"/>
  <c r="BY114" i="2"/>
  <c r="BW98" i="2"/>
  <c r="BW114" i="2"/>
  <c r="BW31" i="11"/>
  <c r="BW3" i="11"/>
  <c r="BQ3" i="11"/>
  <c r="BQ31" i="11"/>
  <c r="BQ98" i="2"/>
  <c r="BQ114" i="2"/>
  <c r="BO98" i="2"/>
  <c r="BO114" i="2"/>
  <c r="BO31" i="11"/>
  <c r="BO3" i="11"/>
  <c r="BI31" i="11"/>
  <c r="BI3" i="11"/>
  <c r="BI98" i="2"/>
  <c r="BI114" i="2"/>
  <c r="BG31" i="11"/>
  <c r="BG3" i="11"/>
  <c r="BG98" i="2"/>
  <c r="BG114" i="2"/>
  <c r="BA31" i="11"/>
  <c r="BA3" i="11"/>
  <c r="BA98" i="2"/>
  <c r="BA114" i="2"/>
  <c r="AY31" i="11"/>
  <c r="AY3" i="11"/>
  <c r="AY98" i="2"/>
  <c r="AY114" i="2"/>
  <c r="AS31" i="11"/>
  <c r="AS3" i="11"/>
  <c r="AS98" i="2"/>
  <c r="AS114" i="2"/>
  <c r="AQ31" i="11"/>
  <c r="AQ3" i="11"/>
  <c r="AQ98" i="2"/>
  <c r="AQ114" i="2"/>
  <c r="AK31" i="11"/>
  <c r="AK3" i="11"/>
  <c r="AK98" i="2"/>
  <c r="AK114" i="2"/>
  <c r="AI31" i="11"/>
  <c r="AI3" i="11"/>
  <c r="AI98" i="2"/>
  <c r="AI114" i="2"/>
  <c r="AC31" i="11"/>
  <c r="AC3" i="11"/>
  <c r="AC98" i="2"/>
  <c r="AC114" i="2"/>
  <c r="AA31" i="11"/>
  <c r="AA3" i="11"/>
  <c r="AA98" i="2"/>
  <c r="AA114" i="2"/>
  <c r="U31" i="11"/>
  <c r="U3" i="11"/>
  <c r="U98" i="2"/>
  <c r="U114" i="2"/>
  <c r="S31" i="11"/>
  <c r="S3" i="11"/>
  <c r="S98" i="2"/>
  <c r="S114" i="2"/>
  <c r="M31" i="11"/>
  <c r="M3" i="11"/>
  <c r="M98" i="2"/>
  <c r="M114" i="2"/>
  <c r="K31" i="11"/>
  <c r="K3" i="11"/>
  <c r="K98" i="2"/>
  <c r="K114" i="2"/>
  <c r="CJ40" i="2"/>
  <c r="CM35" i="11"/>
  <c r="CI35" i="11"/>
  <c r="G8" i="2"/>
  <c r="N5" i="5"/>
  <c r="C619" i="5"/>
  <c r="C925" i="5"/>
  <c r="C721" i="5"/>
  <c r="C517" i="5"/>
  <c r="GC19" i="2"/>
  <c r="EW19" i="2"/>
  <c r="DQ19" i="2"/>
  <c r="FS19" i="2"/>
  <c r="DY19" i="2"/>
  <c r="GM19" i="2"/>
  <c r="FG19" i="2"/>
  <c r="EA19" i="2"/>
  <c r="GW19" i="2"/>
  <c r="FY19" i="2"/>
  <c r="DM19" i="2"/>
  <c r="GG19" i="2"/>
  <c r="DU19" i="2"/>
  <c r="F11" i="2"/>
  <c r="F26" i="11"/>
  <c r="H11" i="2"/>
  <c r="H26" i="11"/>
  <c r="J8" i="2"/>
  <c r="J6" i="15"/>
  <c r="J13" i="15"/>
  <c r="J14" i="15"/>
  <c r="BJ30" i="2"/>
  <c r="FI30" i="2"/>
  <c r="I6" i="15"/>
  <c r="C217" i="5"/>
  <c r="C625" i="5"/>
  <c r="K217" i="5"/>
  <c r="L217" i="5"/>
  <c r="K421" i="5"/>
  <c r="L421" i="5"/>
  <c r="K625" i="5"/>
  <c r="L625" i="5"/>
  <c r="K829" i="5"/>
  <c r="L829" i="5"/>
  <c r="K113" i="5"/>
  <c r="L113" i="5"/>
  <c r="K319" i="5"/>
  <c r="L319" i="5"/>
  <c r="K523" i="5"/>
  <c r="L523" i="5"/>
  <c r="K727" i="5"/>
  <c r="L727" i="5"/>
  <c r="K931" i="5"/>
  <c r="L931" i="5"/>
  <c r="L11" i="5"/>
  <c r="C727" i="5"/>
  <c r="J11" i="2"/>
  <c r="J31" i="11"/>
  <c r="J98" i="2"/>
  <c r="J114" i="2"/>
  <c r="J3" i="11"/>
  <c r="J26" i="11"/>
  <c r="C931" i="5"/>
  <c r="C421" i="5"/>
  <c r="C113" i="5"/>
  <c r="I98" i="2"/>
  <c r="I114" i="2"/>
  <c r="I31" i="11"/>
  <c r="I3" i="11"/>
  <c r="J26" i="6"/>
  <c r="I26" i="6"/>
  <c r="I29" i="2"/>
  <c r="J29" i="2"/>
  <c r="J40" i="2"/>
  <c r="I40" i="2"/>
  <c r="J83" i="2"/>
  <c r="I83" i="2"/>
  <c r="J96" i="2"/>
  <c r="J111" i="2"/>
  <c r="I96" i="2"/>
  <c r="I34" i="11"/>
  <c r="I38" i="11" s="1"/>
  <c r="I39" i="11" s="1"/>
  <c r="I35" i="11"/>
  <c r="I111" i="2"/>
  <c r="I36" i="11"/>
  <c r="DB17" i="2"/>
  <c r="E49" i="2"/>
  <c r="F49" i="2"/>
  <c r="G49" i="2"/>
  <c r="DB14" i="2"/>
  <c r="E46" i="2"/>
  <c r="F46" i="2"/>
  <c r="G46" i="2"/>
  <c r="AU45" i="11"/>
  <c r="H8" i="2"/>
  <c r="H6" i="15"/>
  <c r="CA45" i="11"/>
  <c r="AJ45" i="11"/>
  <c r="BE45" i="11"/>
  <c r="AG45" i="11"/>
  <c r="DB23" i="2"/>
  <c r="E55" i="2"/>
  <c r="BK31" i="2"/>
  <c r="BK32" i="2"/>
  <c r="C5" i="3"/>
  <c r="U45" i="11"/>
  <c r="BR44" i="11"/>
  <c r="AK44" i="11"/>
  <c r="CS45" i="11"/>
  <c r="C6" i="5"/>
  <c r="N6" i="5"/>
  <c r="E6" i="15"/>
  <c r="E8" i="2"/>
  <c r="AL45" i="11"/>
  <c r="K6" i="5"/>
  <c r="K824" i="5"/>
  <c r="L824" i="5"/>
  <c r="E11" i="2"/>
  <c r="T30" i="2"/>
  <c r="DS30" i="2"/>
  <c r="R30" i="2"/>
  <c r="DQ30" i="2"/>
  <c r="DB26" i="2"/>
  <c r="E58" i="2"/>
  <c r="G58" i="2"/>
  <c r="DB20" i="2"/>
  <c r="E52" i="2"/>
  <c r="G48" i="2"/>
  <c r="F48" i="2"/>
  <c r="D61" i="2"/>
  <c r="K215" i="5"/>
  <c r="L215" i="5"/>
  <c r="L9" i="5"/>
  <c r="K827" i="5"/>
  <c r="L827" i="5"/>
  <c r="K419" i="5"/>
  <c r="L419" i="5"/>
  <c r="K929" i="5"/>
  <c r="L929" i="5"/>
  <c r="K521" i="5"/>
  <c r="L521" i="5"/>
  <c r="K111" i="5"/>
  <c r="L111" i="5"/>
  <c r="K623" i="5"/>
  <c r="L623" i="5"/>
  <c r="K725" i="5"/>
  <c r="L725" i="5"/>
  <c r="K317" i="5"/>
  <c r="L317" i="5"/>
  <c r="H98" i="2"/>
  <c r="H114" i="2"/>
  <c r="H31" i="11"/>
  <c r="H3" i="11"/>
  <c r="G3" i="11"/>
  <c r="G98" i="2"/>
  <c r="G114" i="2"/>
  <c r="G31" i="11"/>
  <c r="K621" i="5"/>
  <c r="L621" i="5"/>
  <c r="L7" i="5"/>
  <c r="K213" i="5"/>
  <c r="L213" i="5"/>
  <c r="K825" i="5"/>
  <c r="L825" i="5"/>
  <c r="K315" i="5"/>
  <c r="L315" i="5"/>
  <c r="K109" i="5"/>
  <c r="L109" i="5"/>
  <c r="K417" i="5"/>
  <c r="L417" i="5"/>
  <c r="K723" i="5"/>
  <c r="L723" i="5"/>
  <c r="K927" i="5"/>
  <c r="L927" i="5"/>
  <c r="K519" i="5"/>
  <c r="L519" i="5"/>
  <c r="F98" i="2"/>
  <c r="F114" i="2"/>
  <c r="F3" i="11"/>
  <c r="F31" i="11"/>
  <c r="D31" i="11"/>
  <c r="D3" i="11"/>
  <c r="D98" i="2"/>
  <c r="D114" i="2"/>
  <c r="C416" i="5"/>
  <c r="K620" i="5"/>
  <c r="L620" i="5"/>
  <c r="L6" i="5"/>
  <c r="E3" i="11"/>
  <c r="E31" i="11"/>
  <c r="E98" i="2"/>
  <c r="E114" i="2"/>
  <c r="K313" i="5"/>
  <c r="L313" i="5"/>
  <c r="K721" i="5"/>
  <c r="L721" i="5"/>
  <c r="K107" i="5"/>
  <c r="L107" i="5"/>
  <c r="K619" i="5"/>
  <c r="L619" i="5"/>
  <c r="L5" i="5"/>
  <c r="K211" i="5"/>
  <c r="L211" i="5"/>
  <c r="K517" i="5"/>
  <c r="L517" i="5"/>
  <c r="K925" i="5"/>
  <c r="L925" i="5"/>
  <c r="K415" i="5"/>
  <c r="L415" i="5"/>
  <c r="K823" i="5"/>
  <c r="L823" i="5"/>
  <c r="D8" i="2"/>
  <c r="BG44" i="11"/>
  <c r="BG45" i="11"/>
  <c r="AF44" i="11"/>
  <c r="F58" i="2"/>
  <c r="L8" i="2"/>
  <c r="L6" i="15"/>
  <c r="F5" i="2"/>
  <c r="L12" i="5"/>
  <c r="K218" i="5"/>
  <c r="L218" i="5"/>
  <c r="K932" i="5"/>
  <c r="L932" i="5"/>
  <c r="K830" i="5"/>
  <c r="L830" i="5"/>
  <c r="K728" i="5"/>
  <c r="L728" i="5"/>
  <c r="K626" i="5"/>
  <c r="L626" i="5"/>
  <c r="K524" i="5"/>
  <c r="L524" i="5"/>
  <c r="K422" i="5"/>
  <c r="L422" i="5"/>
  <c r="K320" i="5"/>
  <c r="L320" i="5"/>
  <c r="K114" i="5"/>
  <c r="L114" i="5"/>
  <c r="O12" i="5"/>
  <c r="K19" i="2"/>
  <c r="BK38" i="2"/>
  <c r="BK42" i="2"/>
  <c r="BK99" i="2"/>
  <c r="BK100" i="2" s="1"/>
  <c r="K416" i="5"/>
  <c r="L416" i="5"/>
  <c r="K722" i="5"/>
  <c r="L722" i="5"/>
  <c r="O6" i="5"/>
  <c r="E19" i="2"/>
  <c r="DD19" i="2"/>
  <c r="K926" i="5"/>
  <c r="L926" i="5"/>
  <c r="C722" i="5"/>
  <c r="C108" i="5"/>
  <c r="C314" i="5"/>
  <c r="C620" i="5"/>
  <c r="C926" i="5"/>
  <c r="C824" i="5"/>
  <c r="C212" i="5"/>
  <c r="C518" i="5"/>
  <c r="K108" i="5"/>
  <c r="L108" i="5"/>
  <c r="K314" i="5"/>
  <c r="L314" i="5"/>
  <c r="K212" i="5"/>
  <c r="L212" i="5"/>
  <c r="K518" i="5"/>
  <c r="L518" i="5"/>
  <c r="O9" i="5"/>
  <c r="H19" i="2"/>
  <c r="H26" i="6"/>
  <c r="H29" i="2"/>
  <c r="H40" i="2"/>
  <c r="H96" i="2"/>
  <c r="H83" i="2"/>
  <c r="H111" i="2"/>
  <c r="H35" i="11"/>
  <c r="H36" i="11"/>
  <c r="H34" i="11"/>
  <c r="H38" i="11" s="1"/>
  <c r="H39" i="11" s="1"/>
  <c r="H44" i="11" s="1"/>
  <c r="H45" i="11"/>
  <c r="F8" i="2"/>
  <c r="F6" i="15"/>
  <c r="X44" i="11"/>
  <c r="X45" i="11"/>
  <c r="CN8" i="2"/>
  <c r="CN6" i="15"/>
  <c r="CG6" i="15"/>
  <c r="CG8" i="2"/>
  <c r="DJ19" i="2"/>
  <c r="F52" i="2"/>
  <c r="G52" i="2"/>
  <c r="F55" i="2"/>
  <c r="G55" i="2"/>
  <c r="GA19" i="2"/>
  <c r="AV31" i="2"/>
  <c r="EU19" i="2"/>
  <c r="EG19" i="2"/>
  <c r="AH30" i="2"/>
  <c r="EG30" i="2"/>
  <c r="EM19" i="2"/>
  <c r="AN31" i="2"/>
  <c r="DG19" i="2"/>
  <c r="O5" i="5"/>
  <c r="D19" i="2"/>
  <c r="P45" i="11"/>
  <c r="CT6" i="15"/>
  <c r="CT8" i="2"/>
  <c r="CJ6" i="15"/>
  <c r="CJ8" i="2"/>
  <c r="BZ6" i="15"/>
  <c r="BZ8" i="2"/>
  <c r="F56" i="2"/>
  <c r="O7" i="5"/>
  <c r="F19" i="2"/>
  <c r="GS19" i="2"/>
  <c r="CT31" i="2"/>
  <c r="FM19" i="2"/>
  <c r="GO19" i="2"/>
  <c r="AD30" i="2"/>
  <c r="EC19" i="2"/>
  <c r="GU19" i="2"/>
  <c r="CV30" i="2"/>
  <c r="GU30" i="2"/>
  <c r="EQ19" i="2"/>
  <c r="R31" i="2"/>
  <c r="AR30" i="2"/>
  <c r="EQ30" i="2"/>
  <c r="E26" i="11"/>
  <c r="D27" i="11"/>
  <c r="C11" i="2"/>
  <c r="GQ19" i="2"/>
  <c r="E17" i="15"/>
  <c r="M17" i="15"/>
  <c r="F17" i="15"/>
  <c r="D17" i="15"/>
  <c r="J17" i="15"/>
  <c r="CV17" i="15"/>
  <c r="H17" i="15"/>
  <c r="CF17" i="15"/>
  <c r="BX17" i="15"/>
  <c r="BH17" i="15"/>
  <c r="CR17" i="15"/>
  <c r="BP17" i="15"/>
  <c r="AZ17" i="15"/>
  <c r="AV17" i="15"/>
  <c r="CJ17" i="15"/>
  <c r="BT17" i="15"/>
  <c r="BD17" i="15"/>
  <c r="CB17" i="15"/>
  <c r="AJ17" i="15"/>
  <c r="CO17" i="15"/>
  <c r="BY17" i="15"/>
  <c r="BI17" i="15"/>
  <c r="AS17" i="15"/>
  <c r="AC17" i="15"/>
  <c r="L17" i="15"/>
  <c r="CN17" i="15"/>
  <c r="CW17" i="15"/>
  <c r="CG17" i="15"/>
  <c r="BQ17" i="15"/>
  <c r="BA17" i="15"/>
  <c r="AK17" i="15"/>
  <c r="U17" i="15"/>
  <c r="CT17" i="15"/>
  <c r="AN17" i="15"/>
  <c r="CS17" i="15"/>
  <c r="BM17" i="15"/>
  <c r="CK17" i="15"/>
  <c r="BE17" i="15"/>
  <c r="Y17" i="15"/>
  <c r="AR17" i="15"/>
  <c r="AB17" i="15"/>
  <c r="BU17" i="15"/>
  <c r="AO17" i="15"/>
  <c r="AG17" i="15"/>
  <c r="CD17" i="15"/>
  <c r="BN17" i="15"/>
  <c r="AT17" i="15"/>
  <c r="CQ17" i="15"/>
  <c r="T17" i="15"/>
  <c r="AW17" i="15"/>
  <c r="CL17" i="15"/>
  <c r="BV17" i="15"/>
  <c r="BF17" i="15"/>
  <c r="AL17" i="15"/>
  <c r="AH17" i="15"/>
  <c r="AD17" i="15"/>
  <c r="Z17" i="15"/>
  <c r="V17" i="15"/>
  <c r="CY17" i="15"/>
  <c r="CI17" i="15"/>
  <c r="BL17" i="15"/>
  <c r="CC17" i="15"/>
  <c r="BZ17" i="15"/>
  <c r="AP17" i="15"/>
  <c r="BW17" i="15"/>
  <c r="BS17" i="15"/>
  <c r="BC17" i="15"/>
  <c r="AM17" i="15"/>
  <c r="X17" i="15"/>
  <c r="BR17" i="15"/>
  <c r="CA17" i="15"/>
  <c r="BO17" i="15"/>
  <c r="AY17" i="15"/>
  <c r="AI17" i="15"/>
  <c r="BJ17" i="15"/>
  <c r="AU17" i="15"/>
  <c r="W17" i="15"/>
  <c r="R17" i="15"/>
  <c r="Q17" i="15"/>
  <c r="A18" i="15"/>
  <c r="CX17" i="15"/>
  <c r="CP17" i="15"/>
  <c r="BK17" i="15"/>
  <c r="AE17" i="15"/>
  <c r="O17" i="15"/>
  <c r="K17" i="15"/>
  <c r="I17" i="15"/>
  <c r="F16" i="15"/>
  <c r="E16" i="15"/>
  <c r="J16" i="15"/>
  <c r="CR16" i="15"/>
  <c r="L16" i="15"/>
  <c r="CN16" i="15"/>
  <c r="CV16" i="15"/>
  <c r="BT16" i="15"/>
  <c r="BD16" i="15"/>
  <c r="M16" i="15"/>
  <c r="H16" i="15"/>
  <c r="CB16" i="15"/>
  <c r="BL16" i="15"/>
  <c r="AV16" i="15"/>
  <c r="D16" i="15"/>
  <c r="CF16" i="15"/>
  <c r="BX16" i="15"/>
  <c r="BH16" i="15"/>
  <c r="BP16" i="15"/>
  <c r="AN16" i="15"/>
  <c r="CS16" i="15"/>
  <c r="CC16" i="15"/>
  <c r="BM16" i="15"/>
  <c r="AK16" i="15"/>
  <c r="U16" i="15"/>
  <c r="CT16" i="15"/>
  <c r="AJ16" i="15"/>
  <c r="CK16" i="15"/>
  <c r="BU16" i="15"/>
  <c r="BE16" i="15"/>
  <c r="AS16" i="15"/>
  <c r="AC16" i="15"/>
  <c r="CO16" i="15"/>
  <c r="BI16" i="15"/>
  <c r="AR16" i="15"/>
  <c r="CG16" i="15"/>
  <c r="BA16" i="15"/>
  <c r="Y16" i="15"/>
  <c r="CJ16" i="15"/>
  <c r="AB16" i="15"/>
  <c r="BQ16" i="15"/>
  <c r="AO16" i="15"/>
  <c r="AG16" i="15"/>
  <c r="CX16" i="15"/>
  <c r="CL16" i="15"/>
  <c r="BV16" i="15"/>
  <c r="BF16" i="15"/>
  <c r="AP16" i="15"/>
  <c r="CY16" i="15"/>
  <c r="T16" i="15"/>
  <c r="CW16" i="15"/>
  <c r="BY16" i="15"/>
  <c r="CD16" i="15"/>
  <c r="BN16" i="15"/>
  <c r="AX16" i="15"/>
  <c r="CQ16" i="15"/>
  <c r="CA16" i="15"/>
  <c r="AZ16" i="15"/>
  <c r="X16" i="15"/>
  <c r="BZ16" i="15"/>
  <c r="AT16" i="15"/>
  <c r="BG16" i="15"/>
  <c r="AQ16" i="15"/>
  <c r="AF16" i="15"/>
  <c r="BR16" i="15"/>
  <c r="AL16" i="15"/>
  <c r="AH16" i="15"/>
  <c r="AD16" i="15"/>
  <c r="Z16" i="15"/>
  <c r="V16" i="15"/>
  <c r="BC16" i="15"/>
  <c r="AM16" i="15"/>
  <c r="W16" i="15"/>
  <c r="CU16" i="15"/>
  <c r="BW16" i="15"/>
  <c r="BS16" i="15"/>
  <c r="AE16" i="15"/>
  <c r="P16" i="15"/>
  <c r="I16" i="15"/>
  <c r="S16" i="15"/>
  <c r="N16" i="15"/>
  <c r="G16" i="15"/>
  <c r="K16" i="15"/>
  <c r="AU16" i="15"/>
  <c r="CE17" i="15"/>
  <c r="CM17" i="15"/>
  <c r="BB16" i="15"/>
  <c r="CH17" i="15"/>
  <c r="CP16" i="15"/>
  <c r="AF17" i="15"/>
  <c r="BJ31" i="2"/>
  <c r="FI19" i="2"/>
  <c r="AJ31" i="2"/>
  <c r="EB19" i="2"/>
  <c r="AC31" i="2"/>
  <c r="O11" i="5"/>
  <c r="J19" i="2"/>
  <c r="EI19" i="2"/>
  <c r="T31" i="2"/>
  <c r="DS19" i="2"/>
  <c r="EK19" i="2"/>
  <c r="C107" i="5"/>
  <c r="C823" i="5"/>
  <c r="C211" i="5"/>
  <c r="C313" i="5"/>
  <c r="C415" i="5"/>
  <c r="K316" i="5"/>
  <c r="L316" i="5"/>
  <c r="K520" i="5"/>
  <c r="L520" i="5"/>
  <c r="K622" i="5"/>
  <c r="L622" i="5"/>
  <c r="K418" i="5"/>
  <c r="L418" i="5"/>
  <c r="L8" i="5"/>
  <c r="AI16" i="15"/>
  <c r="BK16" i="15"/>
  <c r="AX17" i="15"/>
  <c r="CH16" i="15"/>
  <c r="CI6" i="15"/>
  <c r="CI8" i="2"/>
  <c r="CQ6" i="15"/>
  <c r="CQ8" i="2"/>
  <c r="CY6" i="15"/>
  <c r="CY8" i="2"/>
  <c r="K420" i="5"/>
  <c r="L420" i="5"/>
  <c r="K624" i="5"/>
  <c r="L624" i="5"/>
  <c r="K726" i="5"/>
  <c r="L726" i="5"/>
  <c r="K216" i="5"/>
  <c r="L216" i="5"/>
  <c r="L10" i="5"/>
  <c r="K318" i="5"/>
  <c r="L318" i="5"/>
  <c r="K828" i="5"/>
  <c r="L828" i="5"/>
  <c r="K522" i="5"/>
  <c r="L522" i="5"/>
  <c r="O55" i="5"/>
  <c r="BB19" i="2"/>
  <c r="C320" i="5"/>
  <c r="C218" i="5"/>
  <c r="N12" i="5"/>
  <c r="C728" i="5"/>
  <c r="C524" i="5"/>
  <c r="C114" i="5"/>
  <c r="C830" i="5"/>
  <c r="C422" i="5"/>
  <c r="C626" i="5"/>
  <c r="C328" i="5"/>
  <c r="C226" i="5"/>
  <c r="C532" i="5"/>
  <c r="C736" i="5"/>
  <c r="N20" i="5"/>
  <c r="C940" i="5"/>
  <c r="C634" i="5"/>
  <c r="C838" i="5"/>
  <c r="C122" i="5"/>
  <c r="C430" i="5"/>
  <c r="C336" i="5"/>
  <c r="C234" i="5"/>
  <c r="C846" i="5"/>
  <c r="C744" i="5"/>
  <c r="C540" i="5"/>
  <c r="C130" i="5"/>
  <c r="N28" i="5"/>
  <c r="C438" i="5"/>
  <c r="C948" i="5"/>
  <c r="C642" i="5"/>
  <c r="C344" i="5"/>
  <c r="C138" i="5"/>
  <c r="C548" i="5"/>
  <c r="C752" i="5"/>
  <c r="N36" i="5"/>
  <c r="C956" i="5"/>
  <c r="C650" i="5"/>
  <c r="C446" i="5"/>
  <c r="C242" i="5"/>
  <c r="C854" i="5"/>
  <c r="C352" i="5"/>
  <c r="C146" i="5"/>
  <c r="C862" i="5"/>
  <c r="C760" i="5"/>
  <c r="C556" i="5"/>
  <c r="C250" i="5"/>
  <c r="N44" i="5"/>
  <c r="C964" i="5"/>
  <c r="C454" i="5"/>
  <c r="C658" i="5"/>
  <c r="C360" i="5"/>
  <c r="C154" i="5"/>
  <c r="C564" i="5"/>
  <c r="C768" i="5"/>
  <c r="C258" i="5"/>
  <c r="C972" i="5"/>
  <c r="C870" i="5"/>
  <c r="C462" i="5"/>
  <c r="C666" i="5"/>
  <c r="C368" i="5"/>
  <c r="C162" i="5"/>
  <c r="C878" i="5"/>
  <c r="C776" i="5"/>
  <c r="C572" i="5"/>
  <c r="N60" i="5"/>
  <c r="C266" i="5"/>
  <c r="C674" i="5"/>
  <c r="C470" i="5"/>
  <c r="C692" i="5"/>
  <c r="N78" i="5"/>
  <c r="C180" i="5"/>
  <c r="C386" i="5"/>
  <c r="C998" i="5"/>
  <c r="C590" i="5"/>
  <c r="C896" i="5"/>
  <c r="C488" i="5"/>
  <c r="C284" i="5"/>
  <c r="C794" i="5"/>
  <c r="C188" i="5"/>
  <c r="N86" i="5"/>
  <c r="C802" i="5"/>
  <c r="C700" i="5"/>
  <c r="C1006" i="5"/>
  <c r="C292" i="5"/>
  <c r="C394" i="5"/>
  <c r="C904" i="5"/>
  <c r="C598" i="5"/>
  <c r="O104" i="5"/>
  <c r="CY19" i="2"/>
  <c r="L14" i="15"/>
  <c r="L13" i="15"/>
  <c r="CV13" i="15"/>
  <c r="CV14" i="15"/>
  <c r="CN12" i="15"/>
  <c r="CN13" i="15"/>
  <c r="CF12" i="15"/>
  <c r="CF14" i="15"/>
  <c r="BX14" i="15"/>
  <c r="BX13" i="15"/>
  <c r="BP13" i="15"/>
  <c r="BP14" i="15"/>
  <c r="BP15" i="15"/>
  <c r="BP12" i="15"/>
  <c r="BH14" i="15"/>
  <c r="BH13" i="15"/>
  <c r="AZ13" i="15"/>
  <c r="AZ14" i="15"/>
  <c r="AZ15" i="15"/>
  <c r="AZ12" i="15"/>
  <c r="AJ15" i="15"/>
  <c r="AJ14" i="15"/>
  <c r="O48" i="5"/>
  <c r="AU19" i="2"/>
  <c r="E15" i="15"/>
  <c r="F15" i="15"/>
  <c r="CR15" i="15"/>
  <c r="J15" i="15"/>
  <c r="D15" i="15"/>
  <c r="CF15" i="15"/>
  <c r="M15" i="15"/>
  <c r="H15" i="15"/>
  <c r="CN15" i="15"/>
  <c r="CB15" i="15"/>
  <c r="BL15" i="15"/>
  <c r="AR15" i="15"/>
  <c r="CV15" i="15"/>
  <c r="CJ15" i="15"/>
  <c r="BT15" i="15"/>
  <c r="BD15" i="15"/>
  <c r="L15" i="15"/>
  <c r="C251" i="5"/>
  <c r="C659" i="5"/>
  <c r="C863" i="5"/>
  <c r="C455" i="5"/>
  <c r="N45" i="5"/>
  <c r="C147" i="5"/>
  <c r="C965" i="5"/>
  <c r="C353" i="5"/>
  <c r="C761" i="5"/>
  <c r="C165" i="5"/>
  <c r="C575" i="5"/>
  <c r="C983" i="5"/>
  <c r="N63" i="5"/>
  <c r="C677" i="5"/>
  <c r="C473" i="5"/>
  <c r="C881" i="5"/>
  <c r="C779" i="5"/>
  <c r="C269" i="5"/>
  <c r="C485" i="5"/>
  <c r="C791" i="5"/>
  <c r="N75" i="5"/>
  <c r="C587" i="5"/>
  <c r="C281" i="5"/>
  <c r="C893" i="5"/>
  <c r="C689" i="5"/>
  <c r="C995" i="5"/>
  <c r="C383" i="5"/>
  <c r="C240" i="5"/>
  <c r="C444" i="5"/>
  <c r="C954" i="5"/>
  <c r="C136" i="5"/>
  <c r="C750" i="5"/>
  <c r="C546" i="5"/>
  <c r="C852" i="5"/>
  <c r="N34" i="5"/>
  <c r="C648" i="5"/>
  <c r="N101" i="5"/>
  <c r="C1021" i="5"/>
  <c r="C919" i="5"/>
  <c r="C613" i="5"/>
  <c r="C511" i="5"/>
  <c r="C409" i="5"/>
  <c r="C203" i="5"/>
  <c r="C817" i="5"/>
  <c r="C307" i="5"/>
  <c r="FU15" i="2"/>
  <c r="BN30" i="2"/>
  <c r="FM30" i="2"/>
  <c r="FM15" i="2"/>
  <c r="Y30" i="2"/>
  <c r="DX30" i="2"/>
  <c r="DX15" i="2"/>
  <c r="V30" i="2"/>
  <c r="DU30" i="2"/>
  <c r="DU15" i="2"/>
  <c r="O40" i="5"/>
  <c r="AM19" i="2"/>
  <c r="EL19" i="2"/>
  <c r="C557" i="5"/>
  <c r="C715" i="5"/>
  <c r="C342" i="5"/>
  <c r="C177" i="5"/>
  <c r="C835" i="5"/>
  <c r="N17" i="5"/>
  <c r="C325" i="5"/>
  <c r="C529" i="5"/>
  <c r="C733" i="5"/>
  <c r="C631" i="5"/>
  <c r="C223" i="5"/>
  <c r="C427" i="5"/>
  <c r="N25" i="5"/>
  <c r="C843" i="5"/>
  <c r="C639" i="5"/>
  <c r="C741" i="5"/>
  <c r="C333" i="5"/>
  <c r="C945" i="5"/>
  <c r="C537" i="5"/>
  <c r="C127" i="5"/>
  <c r="C231" i="5"/>
  <c r="C237" i="5"/>
  <c r="C441" i="5"/>
  <c r="C951" i="5"/>
  <c r="C339" i="5"/>
  <c r="C849" i="5"/>
  <c r="N31" i="5"/>
  <c r="C645" i="5"/>
  <c r="C133" i="5"/>
  <c r="C543" i="5"/>
  <c r="O34" i="5"/>
  <c r="AG19" i="2"/>
  <c r="EF19" i="2"/>
  <c r="O56" i="5"/>
  <c r="BC19" i="2"/>
  <c r="O62" i="5"/>
  <c r="BI19" i="2"/>
  <c r="O84" i="5"/>
  <c r="CE19" i="2"/>
  <c r="O90" i="5"/>
  <c r="CK19" i="2"/>
  <c r="O100" i="5"/>
  <c r="CU19" i="2"/>
  <c r="O36" i="5"/>
  <c r="AI19" i="2"/>
  <c r="O54" i="5"/>
  <c r="BA19" i="2"/>
  <c r="BA30" i="2"/>
  <c r="EZ30" i="2"/>
  <c r="O92" i="5"/>
  <c r="CM19" i="2"/>
  <c r="C239" i="5"/>
  <c r="N33" i="5"/>
  <c r="C341" i="5"/>
  <c r="C851" i="5"/>
  <c r="C749" i="5"/>
  <c r="C953" i="5"/>
  <c r="C647" i="5"/>
  <c r="C390" i="5"/>
  <c r="C798" i="5"/>
  <c r="C288" i="5"/>
  <c r="C594" i="5"/>
  <c r="C184" i="5"/>
  <c r="C900" i="5"/>
  <c r="C492" i="5"/>
  <c r="C696" i="5"/>
  <c r="K171" i="5"/>
  <c r="L171" i="5"/>
  <c r="K377" i="5"/>
  <c r="L377" i="5"/>
  <c r="K581" i="5"/>
  <c r="L581" i="5"/>
  <c r="K275" i="5"/>
  <c r="L275" i="5"/>
  <c r="K479" i="5"/>
  <c r="L479" i="5"/>
  <c r="L69" i="5"/>
  <c r="K683" i="5"/>
  <c r="L683" i="5"/>
  <c r="K785" i="5"/>
  <c r="L785" i="5"/>
  <c r="K155" i="5"/>
  <c r="L155" i="5"/>
  <c r="K361" i="5"/>
  <c r="L361" i="5"/>
  <c r="K565" i="5"/>
  <c r="L565" i="5"/>
  <c r="K259" i="5"/>
  <c r="L259" i="5"/>
  <c r="K463" i="5"/>
  <c r="L463" i="5"/>
  <c r="L53" i="5"/>
  <c r="K667" i="5"/>
  <c r="L667" i="5"/>
  <c r="K769" i="5"/>
  <c r="L769" i="5"/>
  <c r="O46" i="5"/>
  <c r="AS19" i="2"/>
  <c r="O52" i="5"/>
  <c r="AY19" i="2"/>
  <c r="O60" i="5"/>
  <c r="BG19" i="2"/>
  <c r="O68" i="5"/>
  <c r="BO19" i="2"/>
  <c r="O74" i="5"/>
  <c r="BU19" i="2"/>
  <c r="O88" i="5"/>
  <c r="CI19" i="2"/>
  <c r="O96" i="5"/>
  <c r="CQ19" i="2"/>
  <c r="E13" i="15"/>
  <c r="E12" i="15"/>
  <c r="D12" i="15"/>
  <c r="D14" i="15"/>
  <c r="C351" i="5"/>
  <c r="C759" i="5"/>
  <c r="N43" i="5"/>
  <c r="C453" i="5"/>
  <c r="C249" i="5"/>
  <c r="C861" i="5"/>
  <c r="C790" i="5"/>
  <c r="C892" i="5"/>
  <c r="C280" i="5"/>
  <c r="C994" i="5"/>
  <c r="C176" i="5"/>
  <c r="N74" i="5"/>
  <c r="C688" i="5"/>
  <c r="L102" i="5"/>
  <c r="K204" i="5"/>
  <c r="L204" i="5"/>
  <c r="K1022" i="5"/>
  <c r="L1022" i="5"/>
  <c r="K920" i="5"/>
  <c r="L920" i="5"/>
  <c r="K818" i="5"/>
  <c r="L818" i="5"/>
  <c r="K716" i="5"/>
  <c r="L716" i="5"/>
  <c r="K614" i="5"/>
  <c r="L614" i="5"/>
  <c r="K512" i="5"/>
  <c r="L512" i="5"/>
  <c r="K410" i="5"/>
  <c r="L410" i="5"/>
  <c r="K308" i="5"/>
  <c r="L308" i="5"/>
  <c r="L82" i="5"/>
  <c r="K184" i="5"/>
  <c r="L184" i="5"/>
  <c r="K1002" i="5"/>
  <c r="L1002" i="5"/>
  <c r="K900" i="5"/>
  <c r="L900" i="5"/>
  <c r="K798" i="5"/>
  <c r="L798" i="5"/>
  <c r="K696" i="5"/>
  <c r="L696" i="5"/>
  <c r="K594" i="5"/>
  <c r="L594" i="5"/>
  <c r="K492" i="5"/>
  <c r="L492" i="5"/>
  <c r="K390" i="5"/>
  <c r="L390" i="5"/>
  <c r="K288" i="5"/>
  <c r="L288" i="5"/>
  <c r="BV14" i="13"/>
  <c r="K75" i="5"/>
  <c r="BV5" i="2"/>
  <c r="L70" i="5"/>
  <c r="K172" i="5"/>
  <c r="L172" i="5"/>
  <c r="K990" i="5"/>
  <c r="L990" i="5"/>
  <c r="K888" i="5"/>
  <c r="L888" i="5"/>
  <c r="K786" i="5"/>
  <c r="L786" i="5"/>
  <c r="K684" i="5"/>
  <c r="L684" i="5"/>
  <c r="K582" i="5"/>
  <c r="L582" i="5"/>
  <c r="K480" i="5"/>
  <c r="L480" i="5"/>
  <c r="K378" i="5"/>
  <c r="L378" i="5"/>
  <c r="K276" i="5"/>
  <c r="L276" i="5"/>
  <c r="L50" i="5"/>
  <c r="K152" i="5"/>
  <c r="L152" i="5"/>
  <c r="K970" i="5"/>
  <c r="L970" i="5"/>
  <c r="K868" i="5"/>
  <c r="L868" i="5"/>
  <c r="K766" i="5"/>
  <c r="L766" i="5"/>
  <c r="K664" i="5"/>
  <c r="L664" i="5"/>
  <c r="K562" i="5"/>
  <c r="L562" i="5"/>
  <c r="K460" i="5"/>
  <c r="L460" i="5"/>
  <c r="K358" i="5"/>
  <c r="L358" i="5"/>
  <c r="K256" i="5"/>
  <c r="L256" i="5"/>
  <c r="AP14" i="13"/>
  <c r="K43" i="5"/>
  <c r="AP5" i="2"/>
  <c r="C5" i="2"/>
  <c r="L38" i="5"/>
  <c r="K140" i="5"/>
  <c r="L140" i="5"/>
  <c r="K958" i="5"/>
  <c r="L958" i="5"/>
  <c r="K856" i="5"/>
  <c r="L856" i="5"/>
  <c r="K754" i="5"/>
  <c r="L754" i="5"/>
  <c r="K652" i="5"/>
  <c r="L652" i="5"/>
  <c r="K550" i="5"/>
  <c r="L550" i="5"/>
  <c r="K448" i="5"/>
  <c r="L448" i="5"/>
  <c r="K346" i="5"/>
  <c r="L346" i="5"/>
  <c r="K244" i="5"/>
  <c r="L244" i="5"/>
  <c r="K238" i="5"/>
  <c r="L238" i="5"/>
  <c r="K952" i="5"/>
  <c r="L952" i="5"/>
  <c r="K850" i="5"/>
  <c r="L850" i="5"/>
  <c r="K748" i="5"/>
  <c r="L748" i="5"/>
  <c r="K646" i="5"/>
  <c r="L646" i="5"/>
  <c r="K544" i="5"/>
  <c r="L544" i="5"/>
  <c r="K442" i="5"/>
  <c r="L442" i="5"/>
  <c r="K340" i="5"/>
  <c r="L340" i="5"/>
  <c r="K134" i="5"/>
  <c r="L134" i="5"/>
  <c r="K234" i="5"/>
  <c r="L234" i="5"/>
  <c r="K948" i="5"/>
  <c r="L948" i="5"/>
  <c r="K846" i="5"/>
  <c r="L846" i="5"/>
  <c r="K744" i="5"/>
  <c r="L744" i="5"/>
  <c r="K642" i="5"/>
  <c r="L642" i="5"/>
  <c r="K540" i="5"/>
  <c r="L540" i="5"/>
  <c r="K438" i="5"/>
  <c r="L438" i="5"/>
  <c r="K336" i="5"/>
  <c r="L336" i="5"/>
  <c r="K130" i="5"/>
  <c r="L130" i="5"/>
  <c r="K230" i="5"/>
  <c r="L230" i="5"/>
  <c r="K944" i="5"/>
  <c r="L944" i="5"/>
  <c r="K842" i="5"/>
  <c r="L842" i="5"/>
  <c r="K740" i="5"/>
  <c r="L740" i="5"/>
  <c r="K638" i="5"/>
  <c r="L638" i="5"/>
  <c r="K536" i="5"/>
  <c r="L536" i="5"/>
  <c r="K434" i="5"/>
  <c r="L434" i="5"/>
  <c r="K332" i="5"/>
  <c r="L332" i="5"/>
  <c r="K126" i="5"/>
  <c r="L126" i="5"/>
  <c r="K226" i="5"/>
  <c r="L226" i="5"/>
  <c r="K940" i="5"/>
  <c r="L940" i="5"/>
  <c r="K838" i="5"/>
  <c r="L838" i="5"/>
  <c r="K736" i="5"/>
  <c r="L736" i="5"/>
  <c r="K634" i="5"/>
  <c r="L634" i="5"/>
  <c r="K532" i="5"/>
  <c r="L532" i="5"/>
  <c r="K430" i="5"/>
  <c r="L430" i="5"/>
  <c r="K328" i="5"/>
  <c r="L328" i="5"/>
  <c r="K122" i="5"/>
  <c r="L122" i="5"/>
  <c r="O20" i="5"/>
  <c r="S19" i="2"/>
  <c r="K222" i="5"/>
  <c r="L222" i="5"/>
  <c r="K936" i="5"/>
  <c r="L936" i="5"/>
  <c r="K834" i="5"/>
  <c r="L834" i="5"/>
  <c r="K732" i="5"/>
  <c r="L732" i="5"/>
  <c r="K630" i="5"/>
  <c r="L630" i="5"/>
  <c r="K528" i="5"/>
  <c r="L528" i="5"/>
  <c r="K426" i="5"/>
  <c r="L426" i="5"/>
  <c r="K324" i="5"/>
  <c r="L324" i="5"/>
  <c r="K118" i="5"/>
  <c r="L118" i="5"/>
  <c r="CQ30" i="2"/>
  <c r="GP30" i="2"/>
  <c r="GP15" i="2"/>
  <c r="CF30" i="2"/>
  <c r="GE30" i="2"/>
  <c r="GE15" i="2"/>
  <c r="CA30" i="2"/>
  <c r="FZ30" i="2"/>
  <c r="N30" i="2"/>
  <c r="DM30" i="2" s="1"/>
  <c r="DM15" i="2"/>
  <c r="CX34" i="11"/>
  <c r="CX38" i="11" s="1"/>
  <c r="CX39" i="11"/>
  <c r="CX36" i="11"/>
  <c r="CX35" i="11"/>
  <c r="O44" i="5"/>
  <c r="AQ19" i="2"/>
  <c r="O58" i="5"/>
  <c r="BE19" i="2"/>
  <c r="O66" i="5"/>
  <c r="BM19" i="2"/>
  <c r="O72" i="5"/>
  <c r="BS19" i="2"/>
  <c r="BS30" i="2"/>
  <c r="FR30" i="2"/>
  <c r="O80" i="5"/>
  <c r="CA19" i="2"/>
  <c r="O86" i="5"/>
  <c r="CG19" i="2"/>
  <c r="O94" i="5"/>
  <c r="CO19" i="2"/>
  <c r="C732" i="5"/>
  <c r="C834" i="5"/>
  <c r="C324" i="5"/>
  <c r="N16" i="5"/>
  <c r="C222" i="5"/>
  <c r="C740" i="5"/>
  <c r="C842" i="5"/>
  <c r="C332" i="5"/>
  <c r="N24" i="5"/>
  <c r="C230" i="5"/>
  <c r="C748" i="5"/>
  <c r="C850" i="5"/>
  <c r="C340" i="5"/>
  <c r="N32" i="5"/>
  <c r="C646" i="5"/>
  <c r="C756" i="5"/>
  <c r="C858" i="5"/>
  <c r="C348" i="5"/>
  <c r="N40" i="5"/>
  <c r="C142" i="5"/>
  <c r="C764" i="5"/>
  <c r="C866" i="5"/>
  <c r="C356" i="5"/>
  <c r="C254" i="5"/>
  <c r="C662" i="5"/>
  <c r="C772" i="5"/>
  <c r="C874" i="5"/>
  <c r="C364" i="5"/>
  <c r="C262" i="5"/>
  <c r="C158" i="5"/>
  <c r="C780" i="5"/>
  <c r="C882" i="5"/>
  <c r="C372" i="5"/>
  <c r="C270" i="5"/>
  <c r="C678" i="5"/>
  <c r="C172" i="5"/>
  <c r="C378" i="5"/>
  <c r="C990" i="5"/>
  <c r="C684" i="5"/>
  <c r="N70" i="5"/>
  <c r="C204" i="5"/>
  <c r="C410" i="5"/>
  <c r="C614" i="5"/>
  <c r="C716" i="5"/>
  <c r="C308" i="5"/>
  <c r="C586" i="5"/>
  <c r="C484" i="5"/>
  <c r="C657" i="5"/>
  <c r="N13" i="5"/>
  <c r="C831" i="5"/>
  <c r="C423" i="5"/>
  <c r="C115" i="5"/>
  <c r="C219" i="5"/>
  <c r="C933" i="5"/>
  <c r="N21" i="5"/>
  <c r="C635" i="5"/>
  <c r="C227" i="5"/>
  <c r="C941" i="5"/>
  <c r="C123" i="5"/>
  <c r="C533" i="5"/>
  <c r="C431" i="5"/>
  <c r="C255" i="5"/>
  <c r="N49" i="5"/>
  <c r="C357" i="5"/>
  <c r="C765" i="5"/>
  <c r="C181" i="5"/>
  <c r="C591" i="5"/>
  <c r="C999" i="5"/>
  <c r="N79" i="5"/>
  <c r="C693" i="5"/>
  <c r="C489" i="5"/>
  <c r="C897" i="5"/>
  <c r="C197" i="5"/>
  <c r="C607" i="5"/>
  <c r="C1015" i="5"/>
  <c r="N95" i="5"/>
  <c r="C709" i="5"/>
  <c r="C301" i="5"/>
  <c r="C913" i="5"/>
  <c r="C248" i="5"/>
  <c r="C452" i="5"/>
  <c r="C962" i="5"/>
  <c r="N42" i="5"/>
  <c r="C656" i="5"/>
  <c r="C350" i="5"/>
  <c r="C860" i="5"/>
  <c r="C374" i="5"/>
  <c r="C782" i="5"/>
  <c r="N66" i="5"/>
  <c r="C680" i="5"/>
  <c r="C578" i="5"/>
  <c r="C986" i="5"/>
  <c r="C507" i="5"/>
  <c r="C1017" i="5"/>
  <c r="C915" i="5"/>
  <c r="C711" i="5"/>
  <c r="N97" i="5"/>
  <c r="C813" i="5"/>
  <c r="C199" i="5"/>
  <c r="C303" i="5"/>
  <c r="N15" i="5"/>
  <c r="C221" i="5"/>
  <c r="C935" i="5"/>
  <c r="C527" i="5"/>
  <c r="C229" i="5"/>
  <c r="C433" i="5"/>
  <c r="C943" i="5"/>
  <c r="C149" i="5"/>
  <c r="C457" i="5"/>
  <c r="C967" i="5"/>
  <c r="C469" i="5"/>
  <c r="C775" i="5"/>
  <c r="N65" i="5"/>
  <c r="C883" i="5"/>
  <c r="C793" i="5"/>
  <c r="C589" i="5"/>
  <c r="C895" i="5"/>
  <c r="N14" i="5"/>
  <c r="C424" i="5"/>
  <c r="C322" i="5"/>
  <c r="C832" i="5"/>
  <c r="C448" i="5"/>
  <c r="C856" i="5"/>
  <c r="C296" i="5"/>
  <c r="C602" i="5"/>
  <c r="C398" i="5"/>
  <c r="C908" i="5"/>
  <c r="C305" i="5"/>
  <c r="C815" i="5"/>
  <c r="AT14" i="13"/>
  <c r="K47" i="5"/>
  <c r="AT5" i="2"/>
  <c r="C102" i="3"/>
  <c r="C103" i="5"/>
  <c r="C200" i="5"/>
  <c r="C712" i="5"/>
  <c r="C90" i="3"/>
  <c r="C89" i="7"/>
  <c r="C89" i="4"/>
  <c r="C58" i="3"/>
  <c r="C57" i="7"/>
  <c r="C57" i="4"/>
  <c r="C40" i="3"/>
  <c r="C39" i="4"/>
  <c r="C41" i="5"/>
  <c r="C32" i="7"/>
  <c r="C32" i="4"/>
  <c r="C33" i="3"/>
  <c r="C26" i="3"/>
  <c r="C27" i="5"/>
  <c r="C7" i="7"/>
  <c r="C9" i="5"/>
  <c r="C8" i="3"/>
  <c r="C3" i="4"/>
  <c r="C3" i="7"/>
  <c r="CS30" i="2"/>
  <c r="GR15" i="2"/>
  <c r="CP30" i="2"/>
  <c r="GO30" i="2"/>
  <c r="CN30" i="2"/>
  <c r="CK30" i="2"/>
  <c r="GJ30" i="2"/>
  <c r="GJ15" i="2"/>
  <c r="GH15" i="2"/>
  <c r="CE30" i="2"/>
  <c r="GD30" i="2"/>
  <c r="DV15" i="2"/>
  <c r="P30" i="2"/>
  <c r="DO30" i="2"/>
  <c r="DO15" i="2"/>
  <c r="BS34" i="11"/>
  <c r="BS38" i="11" s="1"/>
  <c r="BS39" i="11"/>
  <c r="BS44" i="11" s="1"/>
  <c r="BS36" i="11"/>
  <c r="BS35" i="11"/>
  <c r="BQ34" i="11"/>
  <c r="BQ38" i="11"/>
  <c r="BQ39" i="11" s="1"/>
  <c r="BQ35" i="11"/>
  <c r="BQ36" i="11"/>
  <c r="C343" i="5"/>
  <c r="C751" i="5"/>
  <c r="C879" i="5"/>
  <c r="C369" i="5"/>
  <c r="N81" i="5"/>
  <c r="C899" i="5"/>
  <c r="C501" i="5"/>
  <c r="C807" i="5"/>
  <c r="N46" i="5"/>
  <c r="C864" i="5"/>
  <c r="BX30" i="2"/>
  <c r="FW30" i="2"/>
  <c r="BU30" i="2"/>
  <c r="FT30" i="2"/>
  <c r="FT15" i="2"/>
  <c r="BM30" i="2"/>
  <c r="FL30" i="2"/>
  <c r="FL15" i="2"/>
  <c r="CD31" i="11"/>
  <c r="CD98" i="2"/>
  <c r="CD114" i="2"/>
  <c r="CL14" i="13"/>
  <c r="K91" i="5"/>
  <c r="CL5" i="2"/>
  <c r="BF14" i="13"/>
  <c r="K59" i="5"/>
  <c r="BF5" i="2"/>
  <c r="C10" i="5"/>
  <c r="C8" i="7"/>
  <c r="C8" i="4"/>
  <c r="C4" i="4"/>
  <c r="C4" i="7"/>
  <c r="CY30" i="2"/>
  <c r="GX30" i="2"/>
  <c r="CR30" i="2"/>
  <c r="GQ30" i="2"/>
  <c r="CM30" i="2"/>
  <c r="GL30" i="2"/>
  <c r="BT30" i="2"/>
  <c r="FS30" i="2"/>
  <c r="BR30" i="2"/>
  <c r="BD30" i="2"/>
  <c r="FC30" i="2"/>
  <c r="AO30" i="2"/>
  <c r="EN15" i="2"/>
  <c r="AG30" i="2"/>
  <c r="EF30" i="2"/>
  <c r="EF15" i="2"/>
  <c r="CP96" i="2"/>
  <c r="CP83" i="2"/>
  <c r="CP111" i="2"/>
  <c r="BT96" i="2"/>
  <c r="BT40" i="2"/>
  <c r="BT111" i="2"/>
  <c r="BQ40" i="2"/>
  <c r="BQ83" i="2"/>
  <c r="BQ96" i="2"/>
  <c r="BJ96" i="2"/>
  <c r="BJ40" i="2"/>
  <c r="BE111" i="2"/>
  <c r="BE83" i="2"/>
  <c r="BE40" i="2"/>
  <c r="BA40" i="2"/>
  <c r="BA111" i="2"/>
  <c r="BA96" i="2"/>
  <c r="AF40" i="2"/>
  <c r="AF111" i="2"/>
  <c r="P40" i="2"/>
  <c r="P111" i="2"/>
  <c r="DB28" i="2"/>
  <c r="E60" i="2"/>
  <c r="DB25" i="2"/>
  <c r="E57" i="2"/>
  <c r="BC45" i="11"/>
  <c r="BW45" i="11"/>
  <c r="C891" i="5"/>
  <c r="C907" i="5"/>
  <c r="C848" i="5"/>
  <c r="C880" i="5"/>
  <c r="C805" i="5"/>
  <c r="C778" i="5"/>
  <c r="FC15" i="2"/>
  <c r="FS15" i="2"/>
  <c r="GQ15" i="2"/>
  <c r="GX15" i="2"/>
  <c r="C876" i="5"/>
  <c r="C570" i="5"/>
  <c r="C640" i="5"/>
  <c r="C1007" i="5"/>
  <c r="C599" i="5"/>
  <c r="C991" i="5"/>
  <c r="C583" i="5"/>
  <c r="C975" i="5"/>
  <c r="C567" i="5"/>
  <c r="C959" i="5"/>
  <c r="C449" i="5"/>
  <c r="C73" i="7"/>
  <c r="C85" i="4"/>
  <c r="R3" i="11"/>
  <c r="CX30" i="2"/>
  <c r="GW30" i="2"/>
  <c r="CT30" i="2"/>
  <c r="GS30" i="2"/>
  <c r="CO30" i="2"/>
  <c r="GN30" i="2"/>
  <c r="GN15" i="2"/>
  <c r="CD30" i="2"/>
  <c r="BH30" i="2"/>
  <c r="BC30" i="2"/>
  <c r="FB30" i="2"/>
  <c r="AI30" i="2"/>
  <c r="EH30" i="2"/>
  <c r="AC30" i="2"/>
  <c r="EB30" i="2"/>
  <c r="EB15" i="2"/>
  <c r="Z30" i="2"/>
  <c r="DY30" i="2"/>
  <c r="Z31" i="2"/>
  <c r="X30" i="2"/>
  <c r="Q30" i="2"/>
  <c r="DP30" i="2"/>
  <c r="DP15" i="2"/>
  <c r="BJ83" i="2"/>
  <c r="BN31" i="11"/>
  <c r="BN98" i="2"/>
  <c r="BN114" i="2"/>
  <c r="BC31" i="11"/>
  <c r="BC3" i="11"/>
  <c r="AP31" i="11"/>
  <c r="AP98" i="2"/>
  <c r="AP114" i="2"/>
  <c r="CH34" i="11"/>
  <c r="CH38" i="11" s="1"/>
  <c r="CH39" i="11" s="1"/>
  <c r="CH36" i="11"/>
  <c r="C5" i="4"/>
  <c r="C7" i="5"/>
  <c r="CJ30" i="2"/>
  <c r="CH30" i="2"/>
  <c r="GG30" i="2"/>
  <c r="BY30" i="2"/>
  <c r="BW30" i="2"/>
  <c r="AX30" i="2"/>
  <c r="EW30" i="2"/>
  <c r="AV30" i="2"/>
  <c r="EU30" i="2"/>
  <c r="AF30" i="2"/>
  <c r="U30" i="2"/>
  <c r="DT15" i="2"/>
  <c r="Y45" i="11"/>
  <c r="CI45" i="11"/>
  <c r="CF36" i="11"/>
  <c r="CF34" i="11"/>
  <c r="CF38" i="11" s="1"/>
  <c r="CF39" i="11" s="1"/>
  <c r="CF44" i="11" s="1"/>
  <c r="C6" i="7"/>
  <c r="C6" i="4"/>
  <c r="C8" i="5"/>
  <c r="CB30" i="2"/>
  <c r="GA30" i="2"/>
  <c r="BZ30" i="2"/>
  <c r="BL30" i="2"/>
  <c r="EZ15" i="2"/>
  <c r="AQ30" i="2"/>
  <c r="EP30" i="2"/>
  <c r="AN30" i="2"/>
  <c r="EM30" i="2"/>
  <c r="AL30" i="2"/>
  <c r="EK30" i="2"/>
  <c r="AJ30" i="2"/>
  <c r="EI30" i="2"/>
  <c r="AB31" i="2"/>
  <c r="AB30" i="2"/>
  <c r="EA30" i="2"/>
  <c r="CU83" i="2"/>
  <c r="CU111" i="2"/>
  <c r="CU40" i="2"/>
  <c r="AQ45" i="11"/>
  <c r="AK45" i="11"/>
  <c r="AY36" i="11"/>
  <c r="AY34" i="11"/>
  <c r="AY38" i="11" s="1"/>
  <c r="AY39" i="11" s="1"/>
  <c r="AI36" i="11"/>
  <c r="AI35" i="11"/>
  <c r="S36" i="11"/>
  <c r="S34" i="11"/>
  <c r="S38" i="11"/>
  <c r="S39" i="11" s="1"/>
  <c r="S45" i="11" s="1"/>
  <c r="S35" i="11"/>
  <c r="AO111" i="2"/>
  <c r="AO40" i="2"/>
  <c r="CG45" i="11"/>
  <c r="AA44" i="11"/>
  <c r="U44" i="11"/>
  <c r="CM34" i="11"/>
  <c r="CM38" i="11" s="1"/>
  <c r="CM39" i="11"/>
  <c r="CM36" i="11"/>
  <c r="BX36" i="11"/>
  <c r="BX34" i="11"/>
  <c r="BX38" i="11"/>
  <c r="BX39" i="11" s="1"/>
  <c r="BN34" i="11"/>
  <c r="BN38" i="11"/>
  <c r="BN39" i="11" s="1"/>
  <c r="BN36" i="11"/>
  <c r="BK36" i="11"/>
  <c r="BK35" i="11"/>
  <c r="AU36" i="11"/>
  <c r="AU35" i="11"/>
  <c r="O36" i="11"/>
  <c r="O35" i="11"/>
  <c r="AO96" i="2"/>
  <c r="CJ83" i="2"/>
  <c r="CS44" i="11"/>
  <c r="CC45" i="11"/>
  <c r="AE34" i="11"/>
  <c r="AE38" i="11" s="1"/>
  <c r="AE39" i="11" s="1"/>
  <c r="CE45" i="11"/>
  <c r="BZ34" i="11"/>
  <c r="BZ38" i="11" s="1"/>
  <c r="BZ39" i="11" s="1"/>
  <c r="BZ36" i="11"/>
  <c r="AS34" i="11"/>
  <c r="AS38" i="11" s="1"/>
  <c r="AS39" i="11" s="1"/>
  <c r="AS45" i="11" s="1"/>
  <c r="AC34" i="11"/>
  <c r="AC38" i="11" s="1"/>
  <c r="AC39" i="11" s="1"/>
  <c r="M34" i="11"/>
  <c r="M38" i="11"/>
  <c r="M39" i="11"/>
  <c r="CV34" i="11"/>
  <c r="CV38" i="11" s="1"/>
  <c r="CV39" i="11"/>
  <c r="CV44" i="11" s="1"/>
  <c r="CV36" i="11"/>
  <c r="CT34" i="11"/>
  <c r="CT38" i="11" s="1"/>
  <c r="CT39" i="11" s="1"/>
  <c r="CT45" i="11" s="1"/>
  <c r="CT36" i="11"/>
  <c r="CR34" i="11"/>
  <c r="CR38" i="11" s="1"/>
  <c r="CR39" i="11"/>
  <c r="CR36" i="11"/>
  <c r="CP34" i="11"/>
  <c r="CP38" i="11" s="1"/>
  <c r="CP39" i="11" s="1"/>
  <c r="CP36" i="11"/>
  <c r="CN34" i="11"/>
  <c r="CN38" i="11" s="1"/>
  <c r="CN39" i="11"/>
  <c r="CN36" i="11"/>
  <c r="CD34" i="11"/>
  <c r="CD38" i="11" s="1"/>
  <c r="CD39" i="11" s="1"/>
  <c r="CD36" i="11"/>
  <c r="CB36" i="11"/>
  <c r="CB34" i="11"/>
  <c r="CB38" i="11"/>
  <c r="CB39" i="11"/>
  <c r="BV34" i="11"/>
  <c r="BV38" i="11" s="1"/>
  <c r="BV39" i="11"/>
  <c r="BV36" i="11"/>
  <c r="BT36" i="11"/>
  <c r="BT34" i="11"/>
  <c r="BT38" i="11"/>
  <c r="BT39" i="11" s="1"/>
  <c r="BT44" i="11" s="1"/>
  <c r="BP34" i="11"/>
  <c r="BP38" i="11" s="1"/>
  <c r="BP39" i="11" s="1"/>
  <c r="BP45" i="11" s="1"/>
  <c r="BP36" i="11"/>
  <c r="CC111" i="2"/>
  <c r="K111" i="2"/>
  <c r="CI96" i="2"/>
  <c r="BO96" i="2"/>
  <c r="AY96" i="2"/>
  <c r="BY83" i="2"/>
  <c r="AN40" i="2"/>
  <c r="BI34" i="11"/>
  <c r="BI38" i="11" s="1"/>
  <c r="BI39" i="11" s="1"/>
  <c r="BI35" i="11"/>
  <c r="BT45" i="11"/>
  <c r="AS44" i="11"/>
  <c r="FY30" i="2"/>
  <c r="BZ31" i="2"/>
  <c r="Z32" i="2"/>
  <c r="Z38" i="2"/>
  <c r="Z42" i="2"/>
  <c r="Z99" i="2"/>
  <c r="Z100" i="2" s="1"/>
  <c r="Z115" i="2" s="1"/>
  <c r="Z116" i="2" s="1"/>
  <c r="Z20" i="11" s="1"/>
  <c r="GC30" i="2"/>
  <c r="CD31" i="2"/>
  <c r="F60" i="2"/>
  <c r="G60" i="2"/>
  <c r="EN30" i="2"/>
  <c r="AO31" i="2"/>
  <c r="K161" i="5"/>
  <c r="L161" i="5"/>
  <c r="K367" i="5"/>
  <c r="L367" i="5"/>
  <c r="K571" i="5"/>
  <c r="L571" i="5"/>
  <c r="K265" i="5"/>
  <c r="L265" i="5"/>
  <c r="K469" i="5"/>
  <c r="L469" i="5"/>
  <c r="L59" i="5"/>
  <c r="K775" i="5"/>
  <c r="L775" i="5"/>
  <c r="K877" i="5"/>
  <c r="L877" i="5"/>
  <c r="K979" i="5"/>
  <c r="L979" i="5"/>
  <c r="K673" i="5"/>
  <c r="L673" i="5"/>
  <c r="GR30" i="2"/>
  <c r="CS31" i="2"/>
  <c r="C725" i="5"/>
  <c r="C623" i="5"/>
  <c r="C521" i="5"/>
  <c r="C215" i="5"/>
  <c r="C929" i="5"/>
  <c r="C111" i="5"/>
  <c r="C419" i="5"/>
  <c r="C317" i="5"/>
  <c r="C827" i="5"/>
  <c r="N9" i="5"/>
  <c r="AT6" i="15"/>
  <c r="AT8" i="2"/>
  <c r="GF19" i="2"/>
  <c r="BE30" i="2"/>
  <c r="FD30" i="2"/>
  <c r="BE31" i="2"/>
  <c r="FD19" i="2"/>
  <c r="S31" i="2"/>
  <c r="DR19" i="2"/>
  <c r="S30" i="2"/>
  <c r="DR30" i="2"/>
  <c r="O38" i="5"/>
  <c r="AK19" i="2"/>
  <c r="O50" i="5"/>
  <c r="AW19" i="2"/>
  <c r="BV6" i="15"/>
  <c r="BV8" i="2"/>
  <c r="O102" i="5"/>
  <c r="CW19" i="2"/>
  <c r="GH19" i="2"/>
  <c r="AY30" i="2"/>
  <c r="EX30" i="2"/>
  <c r="EX19" i="2"/>
  <c r="CU30" i="2"/>
  <c r="GT30" i="2"/>
  <c r="CU31" i="2"/>
  <c r="GT19" i="2"/>
  <c r="FB19" i="2"/>
  <c r="BC31" i="2"/>
  <c r="FA19" i="2"/>
  <c r="BX31" i="2"/>
  <c r="AC38" i="2"/>
  <c r="AC42" i="2"/>
  <c r="AC99" i="2"/>
  <c r="AC100" i="2"/>
  <c r="AC32" i="2"/>
  <c r="BJ38" i="2"/>
  <c r="BJ42" i="2"/>
  <c r="BJ99" i="2"/>
  <c r="BJ100" i="2" s="1"/>
  <c r="BJ14" i="11" s="1"/>
  <c r="BJ32" i="2"/>
  <c r="BK9" i="11"/>
  <c r="BK10" i="11" s="1"/>
  <c r="CP31" i="2"/>
  <c r="BN31" i="2"/>
  <c r="DC19" i="2"/>
  <c r="GI30" i="2"/>
  <c r="CJ31" i="2"/>
  <c r="AM30" i="2"/>
  <c r="AG31" i="2"/>
  <c r="BD31" i="2"/>
  <c r="CG30" i="2"/>
  <c r="GF30" i="2"/>
  <c r="C420" i="5"/>
  <c r="C318" i="5"/>
  <c r="C112" i="5"/>
  <c r="C216" i="5"/>
  <c r="C930" i="5"/>
  <c r="C624" i="5"/>
  <c r="C522" i="5"/>
  <c r="C828" i="5"/>
  <c r="C726" i="5"/>
  <c r="N10" i="5"/>
  <c r="CL6" i="15"/>
  <c r="CL8" i="2"/>
  <c r="CL45" i="11"/>
  <c r="P31" i="2"/>
  <c r="GM30" i="2"/>
  <c r="CN31" i="2"/>
  <c r="K661" i="5"/>
  <c r="L661" i="5"/>
  <c r="K865" i="5"/>
  <c r="L865" i="5"/>
  <c r="K763" i="5"/>
  <c r="L763" i="5"/>
  <c r="K967" i="5"/>
  <c r="L967" i="5"/>
  <c r="K149" i="5"/>
  <c r="L149" i="5"/>
  <c r="K559" i="5"/>
  <c r="L559" i="5"/>
  <c r="K253" i="5"/>
  <c r="L253" i="5"/>
  <c r="L47" i="5"/>
  <c r="K355" i="5"/>
  <c r="L355" i="5"/>
  <c r="K457" i="5"/>
  <c r="L457" i="5"/>
  <c r="FZ19" i="2"/>
  <c r="CA31" i="2"/>
  <c r="EP19" i="2"/>
  <c r="AQ31" i="2"/>
  <c r="O24" i="5"/>
  <c r="W19" i="2"/>
  <c r="K177" i="5"/>
  <c r="L177" i="5"/>
  <c r="K383" i="5"/>
  <c r="L383" i="5"/>
  <c r="K587" i="5"/>
  <c r="L587" i="5"/>
  <c r="K281" i="5"/>
  <c r="L281" i="5"/>
  <c r="K485" i="5"/>
  <c r="L485" i="5"/>
  <c r="L75" i="5"/>
  <c r="K791" i="5"/>
  <c r="L791" i="5"/>
  <c r="K893" i="5"/>
  <c r="L893" i="5"/>
  <c r="K995" i="5"/>
  <c r="L995" i="5"/>
  <c r="K689" i="5"/>
  <c r="L689" i="5"/>
  <c r="FT19" i="2"/>
  <c r="BU31" i="2"/>
  <c r="AS31" i="2"/>
  <c r="ER19" i="2"/>
  <c r="AS30" i="2"/>
  <c r="ER30" i="2"/>
  <c r="O53" i="5"/>
  <c r="AZ19" i="2"/>
  <c r="O69" i="5"/>
  <c r="BP19" i="2"/>
  <c r="GL19" i="2"/>
  <c r="CM31" i="2"/>
  <c r="GJ19" i="2"/>
  <c r="CK31" i="2"/>
  <c r="Y31" i="2"/>
  <c r="GX19" i="2"/>
  <c r="CY31" i="2"/>
  <c r="O10" i="5"/>
  <c r="I19" i="2"/>
  <c r="O8" i="5"/>
  <c r="G19" i="2"/>
  <c r="CH31" i="2"/>
  <c r="CX31" i="2"/>
  <c r="AX31" i="2"/>
  <c r="CV31" i="2"/>
  <c r="DE19" i="2"/>
  <c r="AH31" i="2"/>
  <c r="BT31" i="2"/>
  <c r="BD9" i="2"/>
  <c r="BE9" i="2"/>
  <c r="AH9" i="2"/>
  <c r="E9" i="2"/>
  <c r="E26" i="6"/>
  <c r="T9" i="2"/>
  <c r="BV9" i="2"/>
  <c r="BF9" i="2"/>
  <c r="BL9" i="2"/>
  <c r="P9" i="2"/>
  <c r="CS9" i="2"/>
  <c r="AO9" i="2"/>
  <c r="CY9" i="2"/>
  <c r="AL9" i="2"/>
  <c r="AQ9" i="2"/>
  <c r="CL9" i="2"/>
  <c r="CB9" i="2"/>
  <c r="CQ9" i="2"/>
  <c r="CH9" i="2"/>
  <c r="CK9" i="2"/>
  <c r="AC9" i="2"/>
  <c r="AF9" i="2"/>
  <c r="X9" i="2"/>
  <c r="AS9" i="2"/>
  <c r="BZ9" i="2"/>
  <c r="S44" i="11"/>
  <c r="AB32" i="2"/>
  <c r="AB38" i="2"/>
  <c r="AB42" i="2"/>
  <c r="AB99" i="2"/>
  <c r="AB100" i="2" s="1"/>
  <c r="FK30" i="2"/>
  <c r="BL31" i="2"/>
  <c r="CF45" i="11"/>
  <c r="DT30" i="2"/>
  <c r="U31" i="2"/>
  <c r="FV30" i="2"/>
  <c r="BW31" i="2"/>
  <c r="N7" i="5"/>
  <c r="C825" i="5"/>
  <c r="C417" i="5"/>
  <c r="C927" i="5"/>
  <c r="C723" i="5"/>
  <c r="C109" i="5"/>
  <c r="C621" i="5"/>
  <c r="C213" i="5"/>
  <c r="C315" i="5"/>
  <c r="C519" i="5"/>
  <c r="K193" i="5"/>
  <c r="L193" i="5"/>
  <c r="O91" i="5"/>
  <c r="CL19" i="2"/>
  <c r="K399" i="5"/>
  <c r="L399" i="5"/>
  <c r="K603" i="5"/>
  <c r="L603" i="5"/>
  <c r="K297" i="5"/>
  <c r="L297" i="5"/>
  <c r="K501" i="5"/>
  <c r="L501" i="5"/>
  <c r="L91" i="5"/>
  <c r="K807" i="5"/>
  <c r="L807" i="5"/>
  <c r="K909" i="5"/>
  <c r="L909" i="5"/>
  <c r="K1011" i="5"/>
  <c r="L1011" i="5"/>
  <c r="K705" i="5"/>
  <c r="L705" i="5"/>
  <c r="BS45" i="11"/>
  <c r="CI30" i="2"/>
  <c r="GH30" i="2"/>
  <c r="C335" i="5"/>
  <c r="C743" i="5"/>
  <c r="C129" i="5"/>
  <c r="C845" i="5"/>
  <c r="N27" i="5"/>
  <c r="C437" i="5"/>
  <c r="C233" i="5"/>
  <c r="C539" i="5"/>
  <c r="C947" i="5"/>
  <c r="C641" i="5"/>
  <c r="C205" i="5"/>
  <c r="C615" i="5"/>
  <c r="C1023" i="5"/>
  <c r="C513" i="5"/>
  <c r="C819" i="5"/>
  <c r="C411" i="5"/>
  <c r="C921" i="5"/>
  <c r="N103" i="5"/>
  <c r="C309" i="5"/>
  <c r="C717" i="5"/>
  <c r="FR19" i="2"/>
  <c r="BS31" i="2"/>
  <c r="DB15" i="2"/>
  <c r="E47" i="2"/>
  <c r="O28" i="5"/>
  <c r="AA19" i="2"/>
  <c r="AP6" i="15"/>
  <c r="AP8" i="2"/>
  <c r="AP45" i="11"/>
  <c r="O70" i="5"/>
  <c r="BQ19" i="2"/>
  <c r="O82" i="5"/>
  <c r="CC19" i="2"/>
  <c r="FN19" i="2"/>
  <c r="BO30" i="2"/>
  <c r="FN30" i="2"/>
  <c r="BO31" i="2"/>
  <c r="EZ19" i="2"/>
  <c r="BA31" i="2"/>
  <c r="CE31" i="2"/>
  <c r="GD19" i="2"/>
  <c r="ET19" i="2"/>
  <c r="AJ38" i="2"/>
  <c r="AJ42" i="2"/>
  <c r="AJ99" i="2"/>
  <c r="AJ100" i="2" s="1"/>
  <c r="AJ115" i="2" s="1"/>
  <c r="AJ116" i="2" s="1"/>
  <c r="AJ20" i="11" s="1"/>
  <c r="AJ32" i="2"/>
  <c r="R38" i="2"/>
  <c r="R42" i="2"/>
  <c r="R99" i="2"/>
  <c r="R100" i="2" s="1"/>
  <c r="R115" i="2" s="1"/>
  <c r="R116" i="2" s="1"/>
  <c r="R20" i="11" s="1"/>
  <c r="R32" i="2"/>
  <c r="AR31" i="2"/>
  <c r="CT38" i="2"/>
  <c r="CT42" i="2"/>
  <c r="CT99" i="2"/>
  <c r="CT100" i="2"/>
  <c r="CT115" i="2" s="1"/>
  <c r="CT116" i="2" s="1"/>
  <c r="CT20" i="11" s="1"/>
  <c r="CT21" i="11" s="1"/>
  <c r="CT22" i="11" s="1"/>
  <c r="CT32" i="2"/>
  <c r="AN32" i="2"/>
  <c r="AN38" i="2"/>
  <c r="AN42" i="2"/>
  <c r="AN99" i="2"/>
  <c r="AN100" i="2" s="1"/>
  <c r="AV38" i="2"/>
  <c r="AV42" i="2"/>
  <c r="AV99" i="2"/>
  <c r="AV100" i="2" s="1"/>
  <c r="AV14" i="11" s="1"/>
  <c r="AV32" i="2"/>
  <c r="BP44" i="11"/>
  <c r="CT44" i="11"/>
  <c r="AU30" i="2"/>
  <c r="ET30" i="2"/>
  <c r="C520" i="5"/>
  <c r="C724" i="5"/>
  <c r="N8" i="5"/>
  <c r="C316" i="5"/>
  <c r="C110" i="5"/>
  <c r="C418" i="5"/>
  <c r="C928" i="5"/>
  <c r="C214" i="5"/>
  <c r="C826" i="5"/>
  <c r="C622" i="5"/>
  <c r="EE30" i="2"/>
  <c r="AF31" i="2"/>
  <c r="BB30" i="2"/>
  <c r="FA30" i="2"/>
  <c r="FX30" i="2"/>
  <c r="BY31" i="2"/>
  <c r="DW30" i="2"/>
  <c r="X31" i="2"/>
  <c r="FG30" i="2"/>
  <c r="BH31" i="2"/>
  <c r="F57" i="2"/>
  <c r="G57" i="2"/>
  <c r="FQ30" i="2"/>
  <c r="BR31" i="2"/>
  <c r="BF6" i="15"/>
  <c r="BF8" i="2"/>
  <c r="C553" i="5"/>
  <c r="C859" i="5"/>
  <c r="C757" i="5"/>
  <c r="C655" i="5"/>
  <c r="C349" i="5"/>
  <c r="N41" i="5"/>
  <c r="C961" i="5"/>
  <c r="C247" i="5"/>
  <c r="C143" i="5"/>
  <c r="C451" i="5"/>
  <c r="CO31" i="2"/>
  <c r="GN19" i="2"/>
  <c r="BM31" i="2"/>
  <c r="FL19" i="2"/>
  <c r="CF31" i="2"/>
  <c r="O16" i="5"/>
  <c r="O19" i="2"/>
  <c r="O32" i="5"/>
  <c r="AE19" i="2"/>
  <c r="K145" i="5"/>
  <c r="L145" i="5"/>
  <c r="K351" i="5"/>
  <c r="L351" i="5"/>
  <c r="K555" i="5"/>
  <c r="L555" i="5"/>
  <c r="K249" i="5"/>
  <c r="L249" i="5"/>
  <c r="K453" i="5"/>
  <c r="L453" i="5"/>
  <c r="L43" i="5"/>
  <c r="K759" i="5"/>
  <c r="L759" i="5"/>
  <c r="K861" i="5"/>
  <c r="L861" i="5"/>
  <c r="K963" i="5"/>
  <c r="L963" i="5"/>
  <c r="K657" i="5"/>
  <c r="L657" i="5"/>
  <c r="GP19" i="2"/>
  <c r="CQ31" i="2"/>
  <c r="BG30" i="2"/>
  <c r="FF30" i="2"/>
  <c r="FF19" i="2"/>
  <c r="AI31" i="2"/>
  <c r="EH19" i="2"/>
  <c r="BI30" i="2"/>
  <c r="FH30" i="2"/>
  <c r="FH19" i="2"/>
  <c r="V31" i="2"/>
  <c r="AL31" i="2"/>
  <c r="T32" i="2"/>
  <c r="T38" i="2"/>
  <c r="T42" i="2"/>
  <c r="T99" i="2"/>
  <c r="T100" i="2" s="1"/>
  <c r="T14" i="11" s="1"/>
  <c r="DI19" i="2"/>
  <c r="J30" i="2"/>
  <c r="DI30" i="2" s="1"/>
  <c r="F18" i="15"/>
  <c r="CV18" i="15"/>
  <c r="M18" i="15"/>
  <c r="J18" i="15"/>
  <c r="D18" i="15"/>
  <c r="L18" i="15"/>
  <c r="CR18" i="15"/>
  <c r="CJ18" i="15"/>
  <c r="H18" i="15"/>
  <c r="CN18" i="15"/>
  <c r="CF18" i="15"/>
  <c r="BP18" i="15"/>
  <c r="AZ18" i="15"/>
  <c r="BX18" i="15"/>
  <c r="BH18" i="15"/>
  <c r="AR18" i="15"/>
  <c r="CB18" i="15"/>
  <c r="BL18" i="15"/>
  <c r="AV18" i="15"/>
  <c r="AF18" i="15"/>
  <c r="AB18" i="15"/>
  <c r="X18" i="15"/>
  <c r="T18" i="15"/>
  <c r="CO18" i="15"/>
  <c r="BY18" i="15"/>
  <c r="BI18" i="15"/>
  <c r="AW18" i="15"/>
  <c r="AG18" i="15"/>
  <c r="BT18" i="15"/>
  <c r="CW18" i="15"/>
  <c r="CG18" i="15"/>
  <c r="BQ18" i="15"/>
  <c r="BA18" i="15"/>
  <c r="AO18" i="15"/>
  <c r="Y18" i="15"/>
  <c r="CX18" i="15"/>
  <c r="AN18" i="15"/>
  <c r="CK18" i="15"/>
  <c r="BE18" i="15"/>
  <c r="CC18" i="15"/>
  <c r="U18" i="15"/>
  <c r="BU18" i="15"/>
  <c r="BM18" i="15"/>
  <c r="AC18" i="15"/>
  <c r="CH18" i="15"/>
  <c r="BR18" i="15"/>
  <c r="BB18" i="15"/>
  <c r="AL18" i="15"/>
  <c r="AH18" i="15"/>
  <c r="AD18" i="15"/>
  <c r="Z18" i="15"/>
  <c r="V18" i="15"/>
  <c r="CU18" i="15"/>
  <c r="BD18" i="15"/>
  <c r="CS18" i="15"/>
  <c r="CT18" i="15"/>
  <c r="CP18" i="15"/>
  <c r="BZ18" i="15"/>
  <c r="BJ18" i="15"/>
  <c r="AT18" i="15"/>
  <c r="CM18" i="15"/>
  <c r="BW18" i="15"/>
  <c r="E18" i="15"/>
  <c r="AS18" i="15"/>
  <c r="BV18" i="15"/>
  <c r="AP18" i="15"/>
  <c r="CA18" i="15"/>
  <c r="BC18" i="15"/>
  <c r="AM18" i="15"/>
  <c r="BN18" i="15"/>
  <c r="CY18" i="15"/>
  <c r="CE18" i="15"/>
  <c r="BS18" i="15"/>
  <c r="AY18" i="15"/>
  <c r="AI18" i="15"/>
  <c r="AK18" i="15"/>
  <c r="CI18" i="15"/>
  <c r="BO18" i="15"/>
  <c r="BK18" i="15"/>
  <c r="AQ18" i="15"/>
  <c r="N18" i="15"/>
  <c r="G18" i="15"/>
  <c r="CQ18" i="15"/>
  <c r="BG18" i="15"/>
  <c r="AU18" i="15"/>
  <c r="AA18" i="15"/>
  <c r="W18" i="15"/>
  <c r="P18" i="15"/>
  <c r="I18" i="15"/>
  <c r="K18" i="15"/>
  <c r="S18" i="15"/>
  <c r="O18" i="15"/>
  <c r="R18" i="15"/>
  <c r="A19" i="15"/>
  <c r="CL18" i="15"/>
  <c r="CD18" i="15"/>
  <c r="BF18" i="15"/>
  <c r="AX18" i="15"/>
  <c r="AJ18" i="15"/>
  <c r="Q18" i="15"/>
  <c r="AE18" i="15"/>
  <c r="CR31" i="2"/>
  <c r="EC30" i="2"/>
  <c r="AD31" i="2"/>
  <c r="AT45" i="11"/>
  <c r="Q31" i="2"/>
  <c r="CB31" i="2"/>
  <c r="CO32" i="2"/>
  <c r="CO38" i="2"/>
  <c r="CO42" i="2"/>
  <c r="CO99" i="2"/>
  <c r="CO100" i="2" s="1"/>
  <c r="CO115" i="2" s="1"/>
  <c r="CO116" i="2" s="1"/>
  <c r="CO20" i="11" s="1"/>
  <c r="BR32" i="2"/>
  <c r="BR38" i="2"/>
  <c r="BR42" i="2"/>
  <c r="BR99" i="2"/>
  <c r="BR100" i="2" s="1"/>
  <c r="BR115" i="2" s="1"/>
  <c r="BR116" i="2" s="1"/>
  <c r="BR20" i="11" s="1"/>
  <c r="BR17" i="6" s="1"/>
  <c r="BR19" i="6" s="1"/>
  <c r="AF32" i="2"/>
  <c r="AF38" i="2"/>
  <c r="AF42" i="2"/>
  <c r="AF99" i="2"/>
  <c r="AF100" i="2" s="1"/>
  <c r="AF14" i="11" s="1"/>
  <c r="AF15" i="11" s="1"/>
  <c r="AF16" i="11" s="1"/>
  <c r="CT84" i="2"/>
  <c r="CT85" i="2" s="1"/>
  <c r="CT8" i="11" s="1"/>
  <c r="BO32" i="2"/>
  <c r="BO38" i="2"/>
  <c r="BO42" i="2"/>
  <c r="BO99" i="2"/>
  <c r="BO100" i="2" s="1"/>
  <c r="BO14" i="11" s="1"/>
  <c r="BO15" i="11" s="1"/>
  <c r="BO16" i="11" s="1"/>
  <c r="DZ19" i="2"/>
  <c r="AA30" i="2"/>
  <c r="DZ30" i="2"/>
  <c r="GK19" i="2"/>
  <c r="CL30" i="2"/>
  <c r="GK30" i="2"/>
  <c r="CK38" i="2"/>
  <c r="CK42" i="2"/>
  <c r="CK99" i="2"/>
  <c r="CK100" i="2" s="1"/>
  <c r="CK32" i="2"/>
  <c r="AS32" i="2"/>
  <c r="AS38" i="2"/>
  <c r="AS42" i="2"/>
  <c r="AS99" i="2"/>
  <c r="AS100" i="2" s="1"/>
  <c r="AS115" i="2" s="1"/>
  <c r="AS116" i="2" s="1"/>
  <c r="AS20" i="11" s="1"/>
  <c r="EL30" i="2"/>
  <c r="AM31" i="2"/>
  <c r="AC84" i="2"/>
  <c r="AC85" i="2" s="1"/>
  <c r="AC8" i="11" s="1"/>
  <c r="CI31" i="2"/>
  <c r="O59" i="5"/>
  <c r="BF19" i="2"/>
  <c r="O43" i="5"/>
  <c r="AP19" i="2"/>
  <c r="BY38" i="2"/>
  <c r="BY42" i="2"/>
  <c r="BY99" i="2"/>
  <c r="BY100" i="2" s="1"/>
  <c r="BY32" i="2"/>
  <c r="CT14" i="11"/>
  <c r="CT15" i="11" s="1"/>
  <c r="CT16" i="11" s="1"/>
  <c r="BU32" i="2"/>
  <c r="BU38" i="2"/>
  <c r="BU42" i="2"/>
  <c r="BU99" i="2"/>
  <c r="BU100" i="2" s="1"/>
  <c r="BU14" i="11" s="1"/>
  <c r="BU12" i="6" s="1"/>
  <c r="BU14" i="6" s="1"/>
  <c r="O75" i="5"/>
  <c r="BV19" i="2"/>
  <c r="O47" i="5"/>
  <c r="AT19" i="2"/>
  <c r="S38" i="2"/>
  <c r="S42" i="2"/>
  <c r="S99" i="2"/>
  <c r="S100" i="2"/>
  <c r="S32" i="2"/>
  <c r="BE38" i="2"/>
  <c r="BE42" i="2"/>
  <c r="BE99" i="2"/>
  <c r="BE100" i="2" s="1"/>
  <c r="BE115" i="2" s="1"/>
  <c r="BE116" i="2" s="1"/>
  <c r="BE20" i="11" s="1"/>
  <c r="BE21" i="11" s="1"/>
  <c r="BE22" i="11" s="1"/>
  <c r="BE32" i="2"/>
  <c r="CS38" i="2"/>
  <c r="CS42" i="2"/>
  <c r="CS99" i="2"/>
  <c r="CS100" i="2" s="1"/>
  <c r="CS115" i="2" s="1"/>
  <c r="CS116" i="2" s="1"/>
  <c r="CS20" i="11" s="1"/>
  <c r="CS21" i="11" s="1"/>
  <c r="CS22" i="11" s="1"/>
  <c r="CS32" i="2"/>
  <c r="AO38" i="2"/>
  <c r="AO42" i="2"/>
  <c r="AO99" i="2"/>
  <c r="AO100" i="2" s="1"/>
  <c r="AO32" i="2"/>
  <c r="BZ38" i="2"/>
  <c r="BZ42" i="2"/>
  <c r="BZ99" i="2"/>
  <c r="BZ100" i="2" s="1"/>
  <c r="BZ32" i="2"/>
  <c r="CB32" i="2"/>
  <c r="CB38" i="2"/>
  <c r="CB42" i="2"/>
  <c r="CB99" i="2"/>
  <c r="CB100" i="2" s="1"/>
  <c r="CR32" i="2"/>
  <c r="CR38" i="2"/>
  <c r="CR42" i="2"/>
  <c r="CR99" i="2"/>
  <c r="CR100" i="2" s="1"/>
  <c r="E19" i="15"/>
  <c r="D19" i="15"/>
  <c r="H19" i="15"/>
  <c r="CR19" i="15"/>
  <c r="M19" i="15"/>
  <c r="CN19" i="15"/>
  <c r="F19" i="15"/>
  <c r="CJ19" i="15"/>
  <c r="BT19" i="15"/>
  <c r="BD19" i="15"/>
  <c r="CB19" i="15"/>
  <c r="BL19" i="15"/>
  <c r="AR19" i="15"/>
  <c r="CV19" i="15"/>
  <c r="BX19" i="15"/>
  <c r="BH19" i="15"/>
  <c r="AV19" i="15"/>
  <c r="AN19" i="15"/>
  <c r="AF19" i="15"/>
  <c r="AB19" i="15"/>
  <c r="X19" i="15"/>
  <c r="T19" i="15"/>
  <c r="CK19" i="15"/>
  <c r="BU19" i="15"/>
  <c r="BE19" i="15"/>
  <c r="AO19" i="15"/>
  <c r="Y19" i="15"/>
  <c r="CX19" i="15"/>
  <c r="CF19" i="15"/>
  <c r="BP19" i="15"/>
  <c r="CS19" i="15"/>
  <c r="CC19" i="15"/>
  <c r="BM19" i="15"/>
  <c r="AW19" i="15"/>
  <c r="AG19" i="15"/>
  <c r="L19" i="15"/>
  <c r="CO19" i="15"/>
  <c r="BI19" i="15"/>
  <c r="AZ19" i="15"/>
  <c r="CG19" i="15"/>
  <c r="BA19" i="15"/>
  <c r="U19" i="15"/>
  <c r="BQ19" i="15"/>
  <c r="AS19" i="15"/>
  <c r="AC19" i="15"/>
  <c r="CP19" i="15"/>
  <c r="BZ19" i="15"/>
  <c r="BJ19" i="15"/>
  <c r="AP19" i="15"/>
  <c r="CM19" i="15"/>
  <c r="CW19" i="15"/>
  <c r="CH19" i="15"/>
  <c r="BR19" i="15"/>
  <c r="BB19" i="15"/>
  <c r="AX19" i="15"/>
  <c r="CU19" i="15"/>
  <c r="CE19" i="15"/>
  <c r="BV19" i="15"/>
  <c r="AL19" i="15"/>
  <c r="AH19" i="15"/>
  <c r="AD19" i="15"/>
  <c r="Z19" i="15"/>
  <c r="V19" i="15"/>
  <c r="CI19" i="15"/>
  <c r="CA19" i="15"/>
  <c r="BO19" i="15"/>
  <c r="AY19" i="15"/>
  <c r="AI19" i="15"/>
  <c r="AJ19" i="15"/>
  <c r="BY19" i="15"/>
  <c r="CT19" i="15"/>
  <c r="BN19" i="15"/>
  <c r="CY19" i="15"/>
  <c r="BK19" i="15"/>
  <c r="AU19" i="15"/>
  <c r="AE19" i="15"/>
  <c r="CL19" i="15"/>
  <c r="BW19" i="15"/>
  <c r="BS19" i="15"/>
  <c r="AQ19" i="15"/>
  <c r="AA19" i="15"/>
  <c r="S19" i="15"/>
  <c r="O19" i="15"/>
  <c r="K19" i="15"/>
  <c r="BF19" i="15"/>
  <c r="BG19" i="15"/>
  <c r="R19" i="15"/>
  <c r="Q19" i="15"/>
  <c r="A20" i="15"/>
  <c r="BC19" i="15"/>
  <c r="AM19" i="15"/>
  <c r="N19" i="15"/>
  <c r="AK19" i="15"/>
  <c r="AT19" i="15"/>
  <c r="W19" i="15"/>
  <c r="P19" i="15"/>
  <c r="I19" i="15"/>
  <c r="CD19" i="15"/>
  <c r="CQ19" i="15"/>
  <c r="G19" i="15"/>
  <c r="J19" i="15"/>
  <c r="T115" i="2"/>
  <c r="T116" i="2" s="1"/>
  <c r="T20" i="11" s="1"/>
  <c r="BI31" i="2"/>
  <c r="AI32" i="2"/>
  <c r="AI38" i="2"/>
  <c r="AI42" i="2"/>
  <c r="AI99" i="2"/>
  <c r="AI100" i="2" s="1"/>
  <c r="CQ38" i="2"/>
  <c r="CQ42" i="2"/>
  <c r="CQ99" i="2"/>
  <c r="CQ100" i="2" s="1"/>
  <c r="CQ115" i="2" s="1"/>
  <c r="CQ116" i="2" s="1"/>
  <c r="CQ20" i="11" s="1"/>
  <c r="CQ21" i="11" s="1"/>
  <c r="CQ22" i="11" s="1"/>
  <c r="CQ32" i="2"/>
  <c r="ED19" i="2"/>
  <c r="AE30" i="2"/>
  <c r="ED30" i="2"/>
  <c r="BM38" i="2"/>
  <c r="BM42" i="2"/>
  <c r="BM99" i="2"/>
  <c r="BM100" i="2" s="1"/>
  <c r="BM32" i="2"/>
  <c r="AV115" i="2"/>
  <c r="AV116" i="2" s="1"/>
  <c r="AV20" i="11" s="1"/>
  <c r="R14" i="11"/>
  <c r="R12" i="6" s="1"/>
  <c r="R14" i="6" s="1"/>
  <c r="BA32" i="2"/>
  <c r="BA38" i="2"/>
  <c r="BA42" i="2"/>
  <c r="BA99" i="2"/>
  <c r="BA100" i="2" s="1"/>
  <c r="V9" i="2"/>
  <c r="BR9" i="2"/>
  <c r="BO9" i="2"/>
  <c r="AR9" i="2"/>
  <c r="AG9" i="2"/>
  <c r="AI9" i="2"/>
  <c r="CW9" i="2"/>
  <c r="U9" i="2"/>
  <c r="AM9" i="2"/>
  <c r="K9" i="2"/>
  <c r="BA9" i="2"/>
  <c r="BJ9" i="2"/>
  <c r="CU9" i="2"/>
  <c r="CF9" i="2"/>
  <c r="S9" i="2"/>
  <c r="BI9" i="2"/>
  <c r="BK9" i="2"/>
  <c r="I9" i="2"/>
  <c r="BU9" i="2"/>
  <c r="AD9" i="2"/>
  <c r="BP9" i="2"/>
  <c r="N9" i="2"/>
  <c r="AK9" i="2"/>
  <c r="AZ9" i="2"/>
  <c r="W9" i="2"/>
  <c r="CT9" i="2"/>
  <c r="L9" i="2"/>
  <c r="BN9" i="2"/>
  <c r="AW9" i="2"/>
  <c r="CD9" i="2"/>
  <c r="Y9" i="2"/>
  <c r="CR9" i="2"/>
  <c r="BS9" i="2"/>
  <c r="CC9" i="2"/>
  <c r="J9" i="2"/>
  <c r="AN9" i="2"/>
  <c r="CO9" i="2"/>
  <c r="BB9" i="2"/>
  <c r="R9" i="2"/>
  <c r="Q9" i="2"/>
  <c r="AB9" i="2"/>
  <c r="AX9" i="2"/>
  <c r="AY9" i="2"/>
  <c r="CP9" i="2"/>
  <c r="CN9" i="2"/>
  <c r="CV9" i="2"/>
  <c r="D9" i="2"/>
  <c r="D26" i="6"/>
  <c r="BG9" i="2"/>
  <c r="AU9" i="2"/>
  <c r="AJ9" i="2"/>
  <c r="M9" i="2"/>
  <c r="BS38" i="2"/>
  <c r="BS42" i="2"/>
  <c r="BS99" i="2"/>
  <c r="BS100" i="2" s="1"/>
  <c r="BS115" i="2" s="1"/>
  <c r="BS116" i="2" s="1"/>
  <c r="BS20" i="11" s="1"/>
  <c r="BS32" i="2"/>
  <c r="BW32" i="2"/>
  <c r="BW38" i="2"/>
  <c r="BW42" i="2"/>
  <c r="BW99" i="2"/>
  <c r="BW100" i="2" s="1"/>
  <c r="CI9" i="2"/>
  <c r="CX9" i="2"/>
  <c r="BC9" i="2"/>
  <c r="BY9" i="2"/>
  <c r="AV9" i="2"/>
  <c r="CA9" i="2"/>
  <c r="CG9" i="2"/>
  <c r="F9" i="2"/>
  <c r="F26" i="6"/>
  <c r="BX9" i="2"/>
  <c r="BQ9" i="2"/>
  <c r="BW9" i="2"/>
  <c r="AA9" i="2"/>
  <c r="AH38" i="2"/>
  <c r="AH42" i="2"/>
  <c r="AH99" i="2"/>
  <c r="AH100" i="2" s="1"/>
  <c r="AH14" i="11" s="1"/>
  <c r="AH32" i="2"/>
  <c r="CH38" i="2"/>
  <c r="CH42" i="2"/>
  <c r="CH99" i="2"/>
  <c r="CH100" i="2" s="1"/>
  <c r="CH32" i="2"/>
  <c r="DH19" i="2"/>
  <c r="CM32" i="2"/>
  <c r="CM38" i="2"/>
  <c r="CM42" i="2"/>
  <c r="CM99" i="2"/>
  <c r="CM100" i="2" s="1"/>
  <c r="CM115" i="2" s="1"/>
  <c r="CM116" i="2" s="1"/>
  <c r="CM20" i="11" s="1"/>
  <c r="DV19" i="2"/>
  <c r="W30" i="2"/>
  <c r="DV30" i="2"/>
  <c r="CA32" i="2"/>
  <c r="CA38" i="2"/>
  <c r="CA42" i="2"/>
  <c r="CA99" i="2"/>
  <c r="CA100" i="2" s="1"/>
  <c r="CN38" i="2"/>
  <c r="CN42" i="2"/>
  <c r="CN99" i="2"/>
  <c r="CN100" i="2" s="1"/>
  <c r="CN115" i="2" s="1"/>
  <c r="CN116" i="2" s="1"/>
  <c r="CN20" i="11" s="1"/>
  <c r="CN21" i="11" s="1"/>
  <c r="CN22" i="11" s="1"/>
  <c r="CN32" i="2"/>
  <c r="BN38" i="2"/>
  <c r="BN42" i="2"/>
  <c r="BN99" i="2"/>
  <c r="BN100" i="2" s="1"/>
  <c r="BN14" i="11" s="1"/>
  <c r="BN12" i="6" s="1"/>
  <c r="BN32" i="2"/>
  <c r="BX32" i="2"/>
  <c r="BX38" i="2"/>
  <c r="BX42" i="2"/>
  <c r="BX99" i="2"/>
  <c r="BX100" i="2" s="1"/>
  <c r="BX115" i="2" s="1"/>
  <c r="BX116" i="2" s="1"/>
  <c r="BX20" i="11" s="1"/>
  <c r="BB31" i="2"/>
  <c r="CU38" i="2"/>
  <c r="CU42" i="2"/>
  <c r="CU99" i="2"/>
  <c r="CU100" i="2" s="1"/>
  <c r="CU115" i="2" s="1"/>
  <c r="CU116" i="2" s="1"/>
  <c r="CU20" i="11" s="1"/>
  <c r="CU17" i="6" s="1"/>
  <c r="CU19" i="6" s="1"/>
  <c r="CU32" i="2"/>
  <c r="AY31" i="2"/>
  <c r="GV19" i="2"/>
  <c r="CW30" i="2"/>
  <c r="GV30" i="2"/>
  <c r="EJ19" i="2"/>
  <c r="AK30" i="2"/>
  <c r="EJ30" i="2"/>
  <c r="Z84" i="2"/>
  <c r="Z85" i="2"/>
  <c r="Z8" i="11" s="1"/>
  <c r="Z9" i="11" s="1"/>
  <c r="AL38" i="2"/>
  <c r="AL42" i="2"/>
  <c r="AL99" i="2"/>
  <c r="AL100" i="2" s="1"/>
  <c r="AL32" i="2"/>
  <c r="CF38" i="2"/>
  <c r="CF42" i="2"/>
  <c r="CF99" i="2"/>
  <c r="CF100" i="2" s="1"/>
  <c r="CF14" i="11" s="1"/>
  <c r="CF32" i="2"/>
  <c r="AN84" i="2"/>
  <c r="AN85" i="2" s="1"/>
  <c r="AN8" i="11"/>
  <c r="AN9" i="11" s="1"/>
  <c r="AN10" i="11" s="1"/>
  <c r="AR38" i="2"/>
  <c r="AR42" i="2"/>
  <c r="AR99" i="2"/>
  <c r="AR100" i="2"/>
  <c r="AR115" i="2" s="1"/>
  <c r="AR116" i="2" s="1"/>
  <c r="AR20" i="11" s="1"/>
  <c r="AR17" i="6" s="1"/>
  <c r="AR18" i="6" s="1"/>
  <c r="AR32" i="2"/>
  <c r="BQ31" i="2"/>
  <c r="FP19" i="2"/>
  <c r="BQ30" i="2"/>
  <c r="FP30" i="2"/>
  <c r="U38" i="2"/>
  <c r="U42" i="2"/>
  <c r="U99" i="2"/>
  <c r="U100" i="2" s="1"/>
  <c r="U32" i="2"/>
  <c r="AB84" i="2"/>
  <c r="AB85" i="2" s="1"/>
  <c r="AB8" i="11" s="1"/>
  <c r="BT32" i="2"/>
  <c r="BT38" i="2"/>
  <c r="BT42" i="2"/>
  <c r="BT99" i="2"/>
  <c r="BT100" i="2" s="1"/>
  <c r="FO19" i="2"/>
  <c r="BP30" i="2"/>
  <c r="FO30" i="2"/>
  <c r="AQ32" i="2"/>
  <c r="AQ38" i="2"/>
  <c r="AQ42" i="2"/>
  <c r="AQ99" i="2"/>
  <c r="AQ100" i="2" s="1"/>
  <c r="AQ115" i="2" s="1"/>
  <c r="AQ116" i="2" s="1"/>
  <c r="AQ20" i="11" s="1"/>
  <c r="P32" i="2"/>
  <c r="P38" i="2"/>
  <c r="P42" i="2"/>
  <c r="P99" i="2"/>
  <c r="P100" i="2" s="1"/>
  <c r="AG38" i="2"/>
  <c r="AG42" i="2"/>
  <c r="AG99" i="2"/>
  <c r="AG100" i="2" s="1"/>
  <c r="AG14" i="11" s="1"/>
  <c r="AG12" i="6" s="1"/>
  <c r="AG14" i="6" s="1"/>
  <c r="AG32" i="2"/>
  <c r="V38" i="2"/>
  <c r="V42" i="2"/>
  <c r="V99" i="2"/>
  <c r="V100" i="2" s="1"/>
  <c r="V32" i="2"/>
  <c r="BG31" i="2"/>
  <c r="BH32" i="2"/>
  <c r="BH38" i="2"/>
  <c r="BH42" i="2"/>
  <c r="BH99" i="2"/>
  <c r="BH100" i="2" s="1"/>
  <c r="AV85" i="2"/>
  <c r="AV8" i="11" s="1"/>
  <c r="R84" i="2"/>
  <c r="R85" i="2" s="1"/>
  <c r="R8" i="11" s="1"/>
  <c r="R7" i="6" s="1"/>
  <c r="CE32" i="2"/>
  <c r="CE38" i="2"/>
  <c r="CE42" i="2"/>
  <c r="CE99" i="2"/>
  <c r="CE100" i="2" s="1"/>
  <c r="CE14" i="11" s="1"/>
  <c r="CE15" i="11" s="1"/>
  <c r="CE16" i="11" s="1"/>
  <c r="G47" i="2"/>
  <c r="F47" i="2"/>
  <c r="BL32" i="2"/>
  <c r="BL38" i="2"/>
  <c r="BL42" i="2"/>
  <c r="BL99" i="2"/>
  <c r="BL100" i="2" s="1"/>
  <c r="BL14" i="11" s="1"/>
  <c r="CV32" i="2"/>
  <c r="CV38" i="2"/>
  <c r="CV42" i="2"/>
  <c r="CV99" i="2"/>
  <c r="CV100" i="2" s="1"/>
  <c r="CV115" i="2" s="1"/>
  <c r="CX38" i="2"/>
  <c r="CX42" i="2"/>
  <c r="CX99" i="2"/>
  <c r="CX100" i="2" s="1"/>
  <c r="CX32" i="2"/>
  <c r="EY19" i="2"/>
  <c r="AZ30" i="2"/>
  <c r="EY30" i="2"/>
  <c r="EV19" i="2"/>
  <c r="AW30" i="2"/>
  <c r="EV30" i="2"/>
  <c r="Z14" i="11"/>
  <c r="Z15" i="11" s="1"/>
  <c r="Z16" i="11" s="1"/>
  <c r="Q38" i="2"/>
  <c r="Q42" i="2"/>
  <c r="Q99" i="2"/>
  <c r="Q100" i="2"/>
  <c r="Q115" i="2" s="1"/>
  <c r="Q116" i="2" s="1"/>
  <c r="Q20" i="11" s="1"/>
  <c r="Q17" i="6" s="1"/>
  <c r="Q32" i="2"/>
  <c r="AD32" i="2"/>
  <c r="AD38" i="2"/>
  <c r="AD42" i="2"/>
  <c r="AD99" i="2"/>
  <c r="AD100" i="2" s="1"/>
  <c r="J31" i="2"/>
  <c r="T84" i="2"/>
  <c r="T85" i="2" s="1"/>
  <c r="T8" i="11" s="1"/>
  <c r="T7" i="6" s="1"/>
  <c r="DN19" i="2"/>
  <c r="O30" i="2"/>
  <c r="DN30" i="2" s="1"/>
  <c r="X38" i="2"/>
  <c r="X42" i="2"/>
  <c r="X99" i="2"/>
  <c r="X100" i="2" s="1"/>
  <c r="X32" i="2"/>
  <c r="AN115" i="2"/>
  <c r="AN116" i="2" s="1"/>
  <c r="AN20" i="11" s="1"/>
  <c r="AN21" i="11" s="1"/>
  <c r="AN22" i="11" s="1"/>
  <c r="AN14" i="11"/>
  <c r="AN12" i="6" s="1"/>
  <c r="AN13" i="6" s="1"/>
  <c r="AJ84" i="2"/>
  <c r="AJ85" i="2"/>
  <c r="AJ8" i="11" s="1"/>
  <c r="AJ9" i="11" s="1"/>
  <c r="AJ10" i="11" s="1"/>
  <c r="AU31" i="2"/>
  <c r="GB19" i="2"/>
  <c r="CC30" i="2"/>
  <c r="GB30" i="2"/>
  <c r="Z9" i="2"/>
  <c r="AE9" i="2"/>
  <c r="AT9" i="2"/>
  <c r="CE9" i="2"/>
  <c r="AP9" i="2"/>
  <c r="BH9" i="2"/>
  <c r="CM9" i="2"/>
  <c r="O9" i="2"/>
  <c r="G9" i="2"/>
  <c r="G26" i="6"/>
  <c r="BT9" i="2"/>
  <c r="BM9" i="2"/>
  <c r="H9" i="2"/>
  <c r="CJ9" i="2"/>
  <c r="AX32" i="2"/>
  <c r="AX38" i="2"/>
  <c r="AX42" i="2"/>
  <c r="AX99" i="2"/>
  <c r="AX100" i="2" s="1"/>
  <c r="AX115" i="2" s="1"/>
  <c r="AX116" i="2" s="1"/>
  <c r="AX20" i="11" s="1"/>
  <c r="AX17" i="6" s="1"/>
  <c r="AX18" i="6" s="1"/>
  <c r="DF19" i="2"/>
  <c r="CY38" i="2"/>
  <c r="CY42" i="2"/>
  <c r="CY99" i="2"/>
  <c r="CY100" i="2" s="1"/>
  <c r="CY115" i="2" s="1"/>
  <c r="CY32" i="2"/>
  <c r="Y32" i="2"/>
  <c r="Y38" i="2"/>
  <c r="Y42" i="2"/>
  <c r="Y99" i="2"/>
  <c r="Y100" i="2" s="1"/>
  <c r="Y14" i="11" s="1"/>
  <c r="Y15" i="11" s="1"/>
  <c r="Y16" i="11" s="1"/>
  <c r="BD38" i="2"/>
  <c r="BD42" i="2"/>
  <c r="BD99" i="2"/>
  <c r="BD100" i="2" s="1"/>
  <c r="BD14" i="11" s="1"/>
  <c r="BD12" i="6" s="1"/>
  <c r="BD14" i="6" s="1"/>
  <c r="BD32" i="2"/>
  <c r="CJ32" i="2"/>
  <c r="CJ38" i="2"/>
  <c r="CJ42" i="2"/>
  <c r="CJ99" i="2"/>
  <c r="CJ100" i="2" s="1"/>
  <c r="CJ14" i="11" s="1"/>
  <c r="CJ12" i="6" s="1"/>
  <c r="CP38" i="2"/>
  <c r="CP42" i="2"/>
  <c r="CP99" i="2"/>
  <c r="CP100" i="2" s="1"/>
  <c r="CP14" i="11" s="1"/>
  <c r="CP12" i="6" s="1"/>
  <c r="CP32" i="2"/>
  <c r="BC38" i="2"/>
  <c r="BC42" i="2"/>
  <c r="BC99" i="2"/>
  <c r="BC100" i="2"/>
  <c r="BC14" i="11" s="1"/>
  <c r="BC12" i="6" s="1"/>
  <c r="BC32" i="2"/>
  <c r="CG31" i="2"/>
  <c r="CD38" i="2"/>
  <c r="CD42" i="2"/>
  <c r="CD99" i="2"/>
  <c r="CD100" i="2" s="1"/>
  <c r="CD32" i="2"/>
  <c r="BJ84" i="2"/>
  <c r="BJ85" i="2" s="1"/>
  <c r="BJ8" i="11" s="1"/>
  <c r="CG38" i="2"/>
  <c r="CG42" i="2"/>
  <c r="CG99" i="2"/>
  <c r="CG100" i="2"/>
  <c r="CG32" i="2"/>
  <c r="CP84" i="2"/>
  <c r="CP85" i="2"/>
  <c r="CP8" i="11" s="1"/>
  <c r="Y115" i="2"/>
  <c r="Y116" i="2" s="1"/>
  <c r="Y20" i="11" s="1"/>
  <c r="Y21" i="11" s="1"/>
  <c r="Y22" i="11" s="1"/>
  <c r="AX84" i="2"/>
  <c r="AX85" i="2"/>
  <c r="AX8" i="11" s="1"/>
  <c r="CV84" i="2"/>
  <c r="CV85" i="2" s="1"/>
  <c r="CV8" i="11"/>
  <c r="BL115" i="2"/>
  <c r="BL116" i="2" s="1"/>
  <c r="BL20" i="11" s="1"/>
  <c r="BL21" i="11" s="1"/>
  <c r="BL22" i="11" s="1"/>
  <c r="BG32" i="2"/>
  <c r="BG38" i="2"/>
  <c r="BG42" i="2"/>
  <c r="BG99" i="2"/>
  <c r="BG100" i="2"/>
  <c r="P84" i="2"/>
  <c r="P85" i="2"/>
  <c r="P8" i="11" s="1"/>
  <c r="U84" i="2"/>
  <c r="U85" i="2" s="1"/>
  <c r="U8" i="11"/>
  <c r="BQ38" i="2"/>
  <c r="BQ42" i="2"/>
  <c r="BQ99" i="2"/>
  <c r="BQ100" i="2" s="1"/>
  <c r="BQ14" i="11" s="1"/>
  <c r="BQ15" i="11" s="1"/>
  <c r="BQ32" i="2"/>
  <c r="CF84" i="2"/>
  <c r="CF85" i="2" s="1"/>
  <c r="CF8" i="11" s="1"/>
  <c r="BN84" i="2"/>
  <c r="BN85" i="2"/>
  <c r="BN8" i="11" s="1"/>
  <c r="CN84" i="2"/>
  <c r="CN85" i="2"/>
  <c r="CN8" i="11" s="1"/>
  <c r="CN9" i="11" s="1"/>
  <c r="CM84" i="2"/>
  <c r="CM85" i="2"/>
  <c r="CM8" i="11"/>
  <c r="CM9" i="11" s="1"/>
  <c r="CM10" i="11" s="1"/>
  <c r="CH84" i="2"/>
  <c r="CH85" i="2" s="1"/>
  <c r="CH8" i="11"/>
  <c r="BW85" i="2"/>
  <c r="BW8" i="11" s="1"/>
  <c r="BA84" i="2"/>
  <c r="BA85" i="2"/>
  <c r="BA8" i="11" s="1"/>
  <c r="BA9" i="11" s="1"/>
  <c r="BA10" i="11" s="1"/>
  <c r="CQ14" i="11"/>
  <c r="CQ12" i="6" s="1"/>
  <c r="CQ13" i="6" s="1"/>
  <c r="CB115" i="2"/>
  <c r="CB116" i="2" s="1"/>
  <c r="CB20" i="11" s="1"/>
  <c r="CB14" i="11"/>
  <c r="CB12" i="6" s="1"/>
  <c r="CB14" i="6" s="1"/>
  <c r="FU19" i="2"/>
  <c r="BV30" i="2"/>
  <c r="FU30" i="2"/>
  <c r="BV31" i="2"/>
  <c r="CT12" i="6"/>
  <c r="CT14" i="6" s="1"/>
  <c r="AP31" i="2"/>
  <c r="EO19" i="2"/>
  <c r="AP30" i="2"/>
  <c r="EO30" i="2"/>
  <c r="AF115" i="2"/>
  <c r="AF116" i="2" s="1"/>
  <c r="AF20" i="11" s="1"/>
  <c r="BJ9" i="11"/>
  <c r="BJ10" i="11" s="1"/>
  <c r="BJ7" i="6"/>
  <c r="CP115" i="2"/>
  <c r="CP116" i="2" s="1"/>
  <c r="CP20" i="11" s="1"/>
  <c r="CJ84" i="2"/>
  <c r="CJ85" i="2"/>
  <c r="CJ8" i="11" s="1"/>
  <c r="Y84" i="2"/>
  <c r="Y85" i="2" s="1"/>
  <c r="Y8" i="11" s="1"/>
  <c r="Y9" i="11" s="1"/>
  <c r="Y10" i="11" s="1"/>
  <c r="AU32" i="2"/>
  <c r="AU38" i="2"/>
  <c r="AU42" i="2"/>
  <c r="AU99" i="2"/>
  <c r="AU100" i="2" s="1"/>
  <c r="J38" i="2"/>
  <c r="J42" i="2"/>
  <c r="J99" i="2" s="1"/>
  <c r="J100" i="2" s="1"/>
  <c r="J14" i="11" s="1"/>
  <c r="J12" i="6" s="1"/>
  <c r="J13" i="6" s="1"/>
  <c r="J32" i="2"/>
  <c r="J33" i="2" s="1"/>
  <c r="CX84" i="2"/>
  <c r="CX85" i="2"/>
  <c r="CX8" i="11" s="1"/>
  <c r="BL84" i="2"/>
  <c r="BL85" i="2"/>
  <c r="BL8" i="11" s="1"/>
  <c r="CE115" i="2"/>
  <c r="CE116" i="2" s="1"/>
  <c r="CE20" i="11" s="1"/>
  <c r="V84" i="2"/>
  <c r="V85" i="2" s="1"/>
  <c r="V8" i="11" s="1"/>
  <c r="V9" i="11" s="1"/>
  <c r="V10" i="11" s="1"/>
  <c r="AG84" i="2"/>
  <c r="AG85" i="2"/>
  <c r="AG8" i="11" s="1"/>
  <c r="BP31" i="2"/>
  <c r="BT84" i="2"/>
  <c r="BT85" i="2"/>
  <c r="BT8" i="11" s="1"/>
  <c r="AR84" i="2"/>
  <c r="AR85" i="2" s="1"/>
  <c r="AR8" i="11"/>
  <c r="AR9" i="11" s="1"/>
  <c r="AR10" i="11" s="1"/>
  <c r="AK31" i="2"/>
  <c r="CW31" i="2"/>
  <c r="BB32" i="2"/>
  <c r="BB38" i="2"/>
  <c r="BB42" i="2"/>
  <c r="BB99" i="2"/>
  <c r="BB100" i="2" s="1"/>
  <c r="BB14" i="11" s="1"/>
  <c r="BB15" i="11" s="1"/>
  <c r="BB16" i="11" s="1"/>
  <c r="BN115" i="2"/>
  <c r="BN116" i="2" s="1"/>
  <c r="BN20" i="11" s="1"/>
  <c r="BN17" i="6" s="1"/>
  <c r="BN19" i="6" s="1"/>
  <c r="CN14" i="11"/>
  <c r="CN12" i="6" s="1"/>
  <c r="CN14" i="6" s="1"/>
  <c r="AE31" i="2"/>
  <c r="CR84" i="2"/>
  <c r="CR85" i="2" s="1"/>
  <c r="CR8" i="11" s="1"/>
  <c r="CB84" i="2"/>
  <c r="CB85" i="2"/>
  <c r="CB8" i="11" s="1"/>
  <c r="AO84" i="2"/>
  <c r="AO85" i="2" s="1"/>
  <c r="AO8" i="11" s="1"/>
  <c r="AO9" i="11" s="1"/>
  <c r="AO10" i="11" s="1"/>
  <c r="BE84" i="2"/>
  <c r="BE85" i="2"/>
  <c r="BE8" i="11" s="1"/>
  <c r="BU115" i="2"/>
  <c r="BU116" i="2" s="1"/>
  <c r="BU20" i="11" s="1"/>
  <c r="CT17" i="6"/>
  <c r="CT19" i="6" s="1"/>
  <c r="FE19" i="2"/>
  <c r="BF30" i="2"/>
  <c r="FE30" i="2"/>
  <c r="AS84" i="2"/>
  <c r="AS85" i="2" s="1"/>
  <c r="AS8" i="11"/>
  <c r="AS9" i="11" s="1"/>
  <c r="AS10" i="11" s="1"/>
  <c r="AA31" i="2"/>
  <c r="AF84" i="2"/>
  <c r="AF85" i="2"/>
  <c r="AF8" i="11" s="1"/>
  <c r="CO84" i="2"/>
  <c r="CO85" i="2" s="1"/>
  <c r="CO8" i="11" s="1"/>
  <c r="CD84" i="2"/>
  <c r="CD85" i="2"/>
  <c r="CD8" i="11" s="1"/>
  <c r="BC84" i="2"/>
  <c r="BC85" i="2" s="1"/>
  <c r="BC8" i="11" s="1"/>
  <c r="BD84" i="2"/>
  <c r="BD85" i="2" s="1"/>
  <c r="BD8" i="11"/>
  <c r="BD7" i="6" s="1"/>
  <c r="BD8" i="6" s="1"/>
  <c r="CY84" i="2"/>
  <c r="CY85" i="2"/>
  <c r="CY8" i="11" s="1"/>
  <c r="AJ7" i="6"/>
  <c r="AJ9" i="6" s="1"/>
  <c r="X84" i="2"/>
  <c r="X85" i="2" s="1"/>
  <c r="X8" i="11" s="1"/>
  <c r="O31" i="2"/>
  <c r="AD84" i="2"/>
  <c r="AD85" i="2" s="1"/>
  <c r="AD8" i="11"/>
  <c r="AD7" i="6" s="1"/>
  <c r="CE85" i="2"/>
  <c r="CE8" i="11" s="1"/>
  <c r="CE7" i="6" s="1"/>
  <c r="CE8" i="6" s="1"/>
  <c r="BH84" i="2"/>
  <c r="BH85" i="2"/>
  <c r="BH8" i="11" s="1"/>
  <c r="AG115" i="2"/>
  <c r="AG116" i="2" s="1"/>
  <c r="AG20" i="11" s="1"/>
  <c r="AG21" i="11" s="1"/>
  <c r="AG22" i="11" s="1"/>
  <c r="AQ85" i="2"/>
  <c r="AQ8" i="11" s="1"/>
  <c r="AQ9" i="11" s="1"/>
  <c r="AL84" i="2"/>
  <c r="AL85" i="2"/>
  <c r="AL8" i="11" s="1"/>
  <c r="AL7" i="6" s="1"/>
  <c r="AL8" i="6" s="1"/>
  <c r="Z7" i="6"/>
  <c r="Z10" i="11"/>
  <c r="AY38" i="2"/>
  <c r="AY42" i="2"/>
  <c r="AY99" i="2"/>
  <c r="AY100" i="2" s="1"/>
  <c r="AY14" i="11" s="1"/>
  <c r="AY15" i="11" s="1"/>
  <c r="AY32" i="2"/>
  <c r="W31" i="2"/>
  <c r="AH84" i="2"/>
  <c r="AH85" i="2"/>
  <c r="AH8" i="11" s="1"/>
  <c r="BS84" i="2"/>
  <c r="BS85" i="2" s="1"/>
  <c r="BS8" i="11" s="1"/>
  <c r="BS7" i="6" s="1"/>
  <c r="BS8" i="6" s="1"/>
  <c r="BM84" i="2"/>
  <c r="BM85" i="2"/>
  <c r="BM8" i="11" s="1"/>
  <c r="AI84" i="2"/>
  <c r="AI85" i="2" s="1"/>
  <c r="AI8" i="11" s="1"/>
  <c r="AI9" i="11" s="1"/>
  <c r="AI10" i="11" s="1"/>
  <c r="BU84" i="2"/>
  <c r="BU85" i="2"/>
  <c r="BU8" i="11" s="1"/>
  <c r="BY84" i="2"/>
  <c r="BY85" i="2" s="1"/>
  <c r="BY8" i="11"/>
  <c r="BY7" i="6" s="1"/>
  <c r="BY9" i="6" s="1"/>
  <c r="CI32" i="2"/>
  <c r="CI38" i="2"/>
  <c r="CI42" i="2"/>
  <c r="CI99" i="2"/>
  <c r="CI100" i="2"/>
  <c r="CI14" i="11" s="1"/>
  <c r="CI15" i="11" s="1"/>
  <c r="CI16" i="11" s="1"/>
  <c r="AM38" i="2"/>
  <c r="AM42" i="2"/>
  <c r="AM99" i="2"/>
  <c r="AM100" i="2"/>
  <c r="AM32" i="2"/>
  <c r="CK84" i="2"/>
  <c r="CK85" i="2" s="1"/>
  <c r="CK8" i="11" s="1"/>
  <c r="CK9" i="11" s="1"/>
  <c r="CL31" i="2"/>
  <c r="BC115" i="2"/>
  <c r="BC116" i="2" s="1"/>
  <c r="BC20" i="11" s="1"/>
  <c r="BC17" i="6" s="1"/>
  <c r="BC18" i="6" s="1"/>
  <c r="CY14" i="11"/>
  <c r="CY116" i="2"/>
  <c r="CY20" i="11" s="1"/>
  <c r="AX14" i="11"/>
  <c r="CC31" i="2"/>
  <c r="T9" i="11"/>
  <c r="T10" i="11" s="1"/>
  <c r="Q84" i="2"/>
  <c r="Q85" i="2" s="1"/>
  <c r="Q8" i="11" s="1"/>
  <c r="Q9" i="11" s="1"/>
  <c r="Q10" i="11" s="1"/>
  <c r="AW31" i="2"/>
  <c r="AZ31" i="2"/>
  <c r="CV14" i="11"/>
  <c r="CV116" i="2"/>
  <c r="CV20" i="11" s="1"/>
  <c r="CV21" i="11" s="1"/>
  <c r="AN7" i="6"/>
  <c r="CU84" i="2"/>
  <c r="CU85" i="2"/>
  <c r="CU8" i="11" s="1"/>
  <c r="BX84" i="2"/>
  <c r="BX85" i="2" s="1"/>
  <c r="BX8" i="11"/>
  <c r="BX9" i="11" s="1"/>
  <c r="BX10" i="11" s="1"/>
  <c r="CA84" i="2"/>
  <c r="CA85" i="2"/>
  <c r="CA8" i="11" s="1"/>
  <c r="CA7" i="6" s="1"/>
  <c r="CA9" i="6" s="1"/>
  <c r="AH115" i="2"/>
  <c r="AH116" i="2" s="1"/>
  <c r="AH20" i="11" s="1"/>
  <c r="CQ84" i="2"/>
  <c r="CQ85" i="2" s="1"/>
  <c r="CQ8" i="11"/>
  <c r="BI32" i="2"/>
  <c r="BI38" i="2"/>
  <c r="BI42" i="2"/>
  <c r="BI99" i="2"/>
  <c r="BI100" i="2" s="1"/>
  <c r="BI14" i="11" s="1"/>
  <c r="BI12" i="6" s="1"/>
  <c r="BI13" i="6" s="1"/>
  <c r="E20" i="15"/>
  <c r="F20" i="15"/>
  <c r="L20" i="15"/>
  <c r="CV20" i="15"/>
  <c r="D20" i="15"/>
  <c r="M20" i="15"/>
  <c r="CN20" i="15"/>
  <c r="BX20" i="15"/>
  <c r="BH20" i="15"/>
  <c r="AV20" i="15"/>
  <c r="H20" i="15"/>
  <c r="CJ20" i="15"/>
  <c r="BP20" i="15"/>
  <c r="AZ20" i="15"/>
  <c r="CR20" i="15"/>
  <c r="CB20" i="15"/>
  <c r="BL20" i="15"/>
  <c r="CF20" i="15"/>
  <c r="AR20" i="15"/>
  <c r="AJ20" i="15"/>
  <c r="CW20" i="15"/>
  <c r="CG20" i="15"/>
  <c r="BQ20" i="15"/>
  <c r="BA20" i="15"/>
  <c r="AS20" i="15"/>
  <c r="AC20" i="15"/>
  <c r="CX20" i="15"/>
  <c r="BT20" i="15"/>
  <c r="AN20" i="15"/>
  <c r="CO20" i="15"/>
  <c r="BY20" i="15"/>
  <c r="BI20" i="15"/>
  <c r="AK20" i="15"/>
  <c r="U20" i="15"/>
  <c r="BD20" i="15"/>
  <c r="CK20" i="15"/>
  <c r="BE20" i="15"/>
  <c r="CC20" i="15"/>
  <c r="AW20" i="15"/>
  <c r="AF20" i="15"/>
  <c r="BM20" i="15"/>
  <c r="Y20" i="15"/>
  <c r="CP20" i="15"/>
  <c r="BZ20" i="15"/>
  <c r="BJ20" i="15"/>
  <c r="AX20" i="15"/>
  <c r="CQ20" i="15"/>
  <c r="X20" i="15"/>
  <c r="CS20" i="15"/>
  <c r="CT20" i="15"/>
  <c r="CH20" i="15"/>
  <c r="BR20" i="15"/>
  <c r="BB20" i="15"/>
  <c r="AP20" i="15"/>
  <c r="CY20" i="15"/>
  <c r="CI20" i="15"/>
  <c r="CL20" i="15"/>
  <c r="BF20" i="15"/>
  <c r="AL20" i="15"/>
  <c r="AH20" i="15"/>
  <c r="AD20" i="15"/>
  <c r="Z20" i="15"/>
  <c r="V20" i="15"/>
  <c r="CE20" i="15"/>
  <c r="BS20" i="15"/>
  <c r="AY20" i="15"/>
  <c r="AI20" i="15"/>
  <c r="T20" i="15"/>
  <c r="AO20" i="15"/>
  <c r="CD20" i="15"/>
  <c r="CU20" i="15"/>
  <c r="BO20" i="15"/>
  <c r="BK20" i="15"/>
  <c r="AU20" i="15"/>
  <c r="AE20" i="15"/>
  <c r="AB20" i="15"/>
  <c r="BV20" i="15"/>
  <c r="CM20" i="15"/>
  <c r="S20" i="15"/>
  <c r="P20" i="15"/>
  <c r="N20" i="15"/>
  <c r="G20" i="15"/>
  <c r="J20" i="15"/>
  <c r="BU20" i="15"/>
  <c r="AG20" i="15"/>
  <c r="R20" i="15"/>
  <c r="BG20" i="15"/>
  <c r="AA20" i="15"/>
  <c r="W20" i="15"/>
  <c r="AT20" i="15"/>
  <c r="BW20" i="15"/>
  <c r="BC20" i="15"/>
  <c r="O20" i="15"/>
  <c r="I20" i="15"/>
  <c r="CA20" i="15"/>
  <c r="AM20" i="15"/>
  <c r="Q20" i="15"/>
  <c r="A21" i="15"/>
  <c r="AQ20" i="15"/>
  <c r="K20" i="15"/>
  <c r="BN20" i="15"/>
  <c r="BZ84" i="2"/>
  <c r="BZ85" i="2"/>
  <c r="BZ8" i="11" s="1"/>
  <c r="BZ9" i="11" s="1"/>
  <c r="CS84" i="2"/>
  <c r="CS85" i="2" s="1"/>
  <c r="CS8" i="11"/>
  <c r="CS9" i="11" s="1"/>
  <c r="S84" i="2"/>
  <c r="S85" i="2"/>
  <c r="S8" i="11" s="1"/>
  <c r="AT31" i="2"/>
  <c r="ES19" i="2"/>
  <c r="AT30" i="2"/>
  <c r="ES30" i="2"/>
  <c r="AC9" i="11"/>
  <c r="AC10" i="11" s="1"/>
  <c r="AC7" i="6"/>
  <c r="AC9" i="6" s="1"/>
  <c r="CK115" i="2"/>
  <c r="CK116" i="2" s="1"/>
  <c r="CK20" i="11" s="1"/>
  <c r="CK14" i="11"/>
  <c r="CK12" i="6" s="1"/>
  <c r="CK13" i="6" s="1"/>
  <c r="BO84" i="2"/>
  <c r="BO85" i="2"/>
  <c r="BO8" i="11" s="1"/>
  <c r="BR84" i="2"/>
  <c r="BR85" i="2" s="1"/>
  <c r="BR8" i="11"/>
  <c r="BR9" i="11" s="1"/>
  <c r="BR10" i="11" s="1"/>
  <c r="E21" i="15"/>
  <c r="H21" i="15"/>
  <c r="CR21" i="15"/>
  <c r="M21" i="15"/>
  <c r="F21" i="15"/>
  <c r="CF21" i="15"/>
  <c r="L21" i="15"/>
  <c r="CB21" i="15"/>
  <c r="BL21" i="15"/>
  <c r="AR21" i="15"/>
  <c r="D21" i="15"/>
  <c r="CJ21" i="15"/>
  <c r="BT21" i="15"/>
  <c r="BD21" i="15"/>
  <c r="BX21" i="15"/>
  <c r="BH21" i="15"/>
  <c r="AN21" i="15"/>
  <c r="AJ21" i="15"/>
  <c r="CV21" i="15"/>
  <c r="CN21" i="15"/>
  <c r="AV21" i="15"/>
  <c r="AZ21" i="15"/>
  <c r="CS21" i="15"/>
  <c r="CC21" i="15"/>
  <c r="BI21" i="15"/>
  <c r="AS21" i="15"/>
  <c r="AC21" i="15"/>
  <c r="CT21" i="15"/>
  <c r="AF21" i="15"/>
  <c r="AB21" i="15"/>
  <c r="X21" i="15"/>
  <c r="T21" i="15"/>
  <c r="CK21" i="15"/>
  <c r="BU21" i="15"/>
  <c r="BA21" i="15"/>
  <c r="AK21" i="15"/>
  <c r="U21" i="15"/>
  <c r="BY21" i="15"/>
  <c r="AO21" i="15"/>
  <c r="CW21" i="15"/>
  <c r="BQ21" i="15"/>
  <c r="BM21" i="15"/>
  <c r="AG21" i="15"/>
  <c r="CX21" i="15"/>
  <c r="BP21" i="15"/>
  <c r="CO21" i="15"/>
  <c r="CG21" i="15"/>
  <c r="BE21" i="15"/>
  <c r="CL21" i="15"/>
  <c r="BV21" i="15"/>
  <c r="BF21" i="15"/>
  <c r="AL21" i="15"/>
  <c r="AH21" i="15"/>
  <c r="AD21" i="15"/>
  <c r="Z21" i="15"/>
  <c r="V21" i="15"/>
  <c r="CU21" i="15"/>
  <c r="AW21" i="15"/>
  <c r="Y21" i="15"/>
  <c r="CD21" i="15"/>
  <c r="BN21" i="15"/>
  <c r="AT21" i="15"/>
  <c r="CM21" i="15"/>
  <c r="BW21" i="15"/>
  <c r="BR21" i="15"/>
  <c r="CQ21" i="15"/>
  <c r="BC21" i="15"/>
  <c r="AM21" i="15"/>
  <c r="CP21" i="15"/>
  <c r="BJ21" i="15"/>
  <c r="CA21" i="15"/>
  <c r="BS21" i="15"/>
  <c r="AY21" i="15"/>
  <c r="AI21" i="15"/>
  <c r="BB21" i="15"/>
  <c r="AX21" i="15"/>
  <c r="AP21" i="15"/>
  <c r="BG21" i="15"/>
  <c r="AU21" i="15"/>
  <c r="AE21" i="15"/>
  <c r="R21" i="15"/>
  <c r="Q21" i="15"/>
  <c r="A22" i="15"/>
  <c r="I21" i="15"/>
  <c r="CH21" i="15"/>
  <c r="BO21" i="15"/>
  <c r="BK21" i="15"/>
  <c r="AQ21" i="15"/>
  <c r="O21" i="15"/>
  <c r="K21" i="15"/>
  <c r="S21" i="15"/>
  <c r="N21" i="15"/>
  <c r="J21" i="15"/>
  <c r="G21" i="15"/>
  <c r="BZ21" i="15"/>
  <c r="CI21" i="15"/>
  <c r="CE21" i="15"/>
  <c r="AA21" i="15"/>
  <c r="W21" i="15"/>
  <c r="P21" i="15"/>
  <c r="CY21" i="15"/>
  <c r="BX7" i="6"/>
  <c r="BX8" i="6" s="1"/>
  <c r="CC38" i="2"/>
  <c r="CC42" i="2"/>
  <c r="CC99" i="2"/>
  <c r="CC100" i="2"/>
  <c r="CC14" i="11" s="1"/>
  <c r="CC15" i="11" s="1"/>
  <c r="CC16" i="11" s="1"/>
  <c r="CC32" i="2"/>
  <c r="AM84" i="2"/>
  <c r="AM85" i="2" s="1"/>
  <c r="AM8" i="11"/>
  <c r="AY84" i="2"/>
  <c r="AY85" i="2" s="1"/>
  <c r="AY8" i="11" s="1"/>
  <c r="CB7" i="6"/>
  <c r="CB27" i="6" s="1"/>
  <c r="CB28" i="6" s="1"/>
  <c r="CB9" i="11"/>
  <c r="CB10" i="11" s="1"/>
  <c r="CN15" i="11"/>
  <c r="CN16" i="11" s="1"/>
  <c r="CP15" i="11"/>
  <c r="CP16" i="11" s="1"/>
  <c r="BV32" i="2"/>
  <c r="BV38" i="2"/>
  <c r="BV42" i="2"/>
  <c r="BV99" i="2"/>
  <c r="BV100" i="2"/>
  <c r="BV14" i="11" s="1"/>
  <c r="BV12" i="6" s="1"/>
  <c r="BV13" i="6" s="1"/>
  <c r="CN10" i="11"/>
  <c r="CN7" i="6"/>
  <c r="BQ84" i="2"/>
  <c r="BQ85" i="2"/>
  <c r="BQ8" i="11"/>
  <c r="BQ9" i="11" s="1"/>
  <c r="BQ10" i="11" s="1"/>
  <c r="CG84" i="2"/>
  <c r="CG85" i="2" s="1"/>
  <c r="CG8" i="11" s="1"/>
  <c r="CG7" i="6" s="1"/>
  <c r="AC8" i="6"/>
  <c r="AC27" i="6"/>
  <c r="AC28" i="6" s="1"/>
  <c r="AT38" i="2"/>
  <c r="AT42" i="2"/>
  <c r="AT99" i="2"/>
  <c r="AT100" i="2" s="1"/>
  <c r="AT14" i="11" s="1"/>
  <c r="AT15" i="11" s="1"/>
  <c r="AT16" i="11" s="1"/>
  <c r="AT32" i="2"/>
  <c r="CY17" i="6"/>
  <c r="CY18" i="6" s="1"/>
  <c r="CY21" i="11"/>
  <c r="CY22" i="11" s="1"/>
  <c r="AL9" i="11"/>
  <c r="AL10" i="11" s="1"/>
  <c r="BN15" i="11"/>
  <c r="BN16" i="11"/>
  <c r="BA7" i="6"/>
  <c r="BA9" i="6" s="1"/>
  <c r="CV9" i="11"/>
  <c r="CV10" i="11" s="1"/>
  <c r="CV7" i="6"/>
  <c r="Y17" i="6"/>
  <c r="Y19" i="6" s="1"/>
  <c r="BO9" i="11"/>
  <c r="BO10" i="11" s="1"/>
  <c r="BO7" i="6"/>
  <c r="BO9" i="6" s="1"/>
  <c r="BI115" i="2"/>
  <c r="BI116" i="2" s="1"/>
  <c r="BI20" i="11" s="1"/>
  <c r="BI17" i="6" s="1"/>
  <c r="BI18" i="6" s="1"/>
  <c r="CV17" i="6"/>
  <c r="CV19" i="6" s="1"/>
  <c r="CV22" i="11"/>
  <c r="CK10" i="11"/>
  <c r="CI115" i="2"/>
  <c r="CI116" i="2" s="1"/>
  <c r="CI20" i="11" s="1"/>
  <c r="CI21" i="11" s="1"/>
  <c r="CI22" i="11" s="1"/>
  <c r="BM9" i="11"/>
  <c r="BM10" i="11"/>
  <c r="BM7" i="6"/>
  <c r="BM8" i="6" s="1"/>
  <c r="BH9" i="11"/>
  <c r="BH10" i="11" s="1"/>
  <c r="BH7" i="6"/>
  <c r="BH8" i="6" s="1"/>
  <c r="O32" i="2"/>
  <c r="O33" i="2" s="1"/>
  <c r="O38" i="2"/>
  <c r="O42" i="2"/>
  <c r="O99" i="2" s="1"/>
  <c r="O100" i="2" s="1"/>
  <c r="O14" i="11" s="1"/>
  <c r="CD7" i="6"/>
  <c r="CD27" i="6" s="1"/>
  <c r="CD29" i="6" s="1"/>
  <c r="CD9" i="11"/>
  <c r="CD10" i="11"/>
  <c r="AF9" i="11"/>
  <c r="AF10" i="11"/>
  <c r="AF7" i="6"/>
  <c r="AS7" i="6"/>
  <c r="BF31" i="2"/>
  <c r="AK32" i="2"/>
  <c r="AK38" i="2"/>
  <c r="AK42" i="2"/>
  <c r="AK99" i="2"/>
  <c r="AK100" i="2" s="1"/>
  <c r="AK115" i="2" s="1"/>
  <c r="AK116" i="2" s="1"/>
  <c r="AR7" i="6"/>
  <c r="CX9" i="11"/>
  <c r="CX10" i="11"/>
  <c r="CX7" i="6"/>
  <c r="AU84" i="2"/>
  <c r="AU85" i="2"/>
  <c r="AU8" i="11" s="1"/>
  <c r="AU9" i="11" s="1"/>
  <c r="AU10" i="11" s="1"/>
  <c r="CB17" i="6"/>
  <c r="CB18" i="6" s="1"/>
  <c r="CB21" i="11"/>
  <c r="CB22" i="11" s="1"/>
  <c r="CM7" i="6"/>
  <c r="CM9" i="6" s="1"/>
  <c r="P9" i="11"/>
  <c r="P10" i="11"/>
  <c r="P7" i="6"/>
  <c r="BL17" i="6"/>
  <c r="BR7" i="6"/>
  <c r="BR27" i="6" s="1"/>
  <c r="CS10" i="11"/>
  <c r="AZ32" i="2"/>
  <c r="AZ38" i="2"/>
  <c r="AZ42" i="2"/>
  <c r="AZ99" i="2"/>
  <c r="AZ100" i="2" s="1"/>
  <c r="AD9" i="11"/>
  <c r="AD10" i="11" s="1"/>
  <c r="BD9" i="11"/>
  <c r="BD10" i="11" s="1"/>
  <c r="CO9" i="11"/>
  <c r="CO10" i="11" s="1"/>
  <c r="CO7" i="6"/>
  <c r="AE38" i="2"/>
  <c r="AE42" i="2"/>
  <c r="AE99" i="2"/>
  <c r="AE100" i="2" s="1"/>
  <c r="AE32" i="2"/>
  <c r="BB84" i="2"/>
  <c r="BB85" i="2" s="1"/>
  <c r="BB8" i="11"/>
  <c r="BB9" i="11" s="1"/>
  <c r="BB10" i="11" s="1"/>
  <c r="J84" i="2"/>
  <c r="J85" i="2" s="1"/>
  <c r="J8" i="11" s="1"/>
  <c r="DB19" i="2"/>
  <c r="E51" i="2"/>
  <c r="CU21" i="11"/>
  <c r="CU22" i="11" s="1"/>
  <c r="CP7" i="6"/>
  <c r="CP9" i="11"/>
  <c r="CP10" i="11"/>
  <c r="AH12" i="6"/>
  <c r="AH14" i="6" s="1"/>
  <c r="AH15" i="11"/>
  <c r="AH16" i="11" s="1"/>
  <c r="Q7" i="6"/>
  <c r="CL32" i="2"/>
  <c r="CL38" i="2"/>
  <c r="CL42" i="2"/>
  <c r="CL99" i="2"/>
  <c r="CL100" i="2"/>
  <c r="CL115" i="2" s="1"/>
  <c r="CL116" i="2" s="1"/>
  <c r="CL20" i="11" s="1"/>
  <c r="AH9" i="11"/>
  <c r="AH10" i="11"/>
  <c r="AH7" i="6"/>
  <c r="AY115" i="2"/>
  <c r="AY116" i="2" s="1"/>
  <c r="AY20" i="11" s="1"/>
  <c r="AY17" i="6" s="1"/>
  <c r="AY18" i="6" s="1"/>
  <c r="AA32" i="2"/>
  <c r="AA38" i="2"/>
  <c r="AA42" i="2"/>
  <c r="AA99" i="2"/>
  <c r="AA100" i="2" s="1"/>
  <c r="AA14" i="11" s="1"/>
  <c r="AA15" i="11" s="1"/>
  <c r="AA16" i="11" s="1"/>
  <c r="CW38" i="2"/>
  <c r="CW42" i="2"/>
  <c r="CW99" i="2"/>
  <c r="CW100" i="2" s="1"/>
  <c r="CW14" i="11" s="1"/>
  <c r="CW12" i="6" s="1"/>
  <c r="CW14" i="6" s="1"/>
  <c r="CW32" i="2"/>
  <c r="V7" i="6"/>
  <c r="CJ7" i="6"/>
  <c r="CJ9" i="11"/>
  <c r="CJ10" i="11" s="1"/>
  <c r="BJ8" i="6"/>
  <c r="BJ27" i="6"/>
  <c r="BJ9" i="6"/>
  <c r="AP38" i="2"/>
  <c r="AP42" i="2"/>
  <c r="AP99" i="2"/>
  <c r="AP100" i="2"/>
  <c r="AP115" i="2" s="1"/>
  <c r="AP116" i="2" s="1"/>
  <c r="AP32" i="2"/>
  <c r="CQ17" i="6"/>
  <c r="BZ10" i="11"/>
  <c r="BI84" i="2"/>
  <c r="BI85" i="2"/>
  <c r="BI8" i="11" s="1"/>
  <c r="CV15" i="11"/>
  <c r="CV16" i="11" s="1"/>
  <c r="CV12" i="6"/>
  <c r="AW38" i="2"/>
  <c r="AW42" i="2"/>
  <c r="AW99" i="2"/>
  <c r="AW100" i="2" s="1"/>
  <c r="AW32" i="2"/>
  <c r="T27" i="6"/>
  <c r="T28" i="6" s="1"/>
  <c r="T8" i="6"/>
  <c r="T9" i="6"/>
  <c r="BO12" i="6"/>
  <c r="BO13" i="6" s="1"/>
  <c r="CI84" i="2"/>
  <c r="CI85" i="2" s="1"/>
  <c r="CI8" i="11"/>
  <c r="CI9" i="11" s="1"/>
  <c r="CI10" i="11" s="1"/>
  <c r="AI7" i="6"/>
  <c r="AI8" i="6" s="1"/>
  <c r="W32" i="2"/>
  <c r="W38" i="2"/>
  <c r="W42" i="2"/>
  <c r="W99" i="2"/>
  <c r="W100" i="2"/>
  <c r="W115" i="2" s="1"/>
  <c r="W116" i="2" s="1"/>
  <c r="W20" i="11" s="1"/>
  <c r="Z8" i="6"/>
  <c r="Z27" i="6"/>
  <c r="Z9" i="6"/>
  <c r="AQ7" i="6"/>
  <c r="AQ10" i="11"/>
  <c r="CE9" i="11"/>
  <c r="CE10" i="11" s="1"/>
  <c r="AJ8" i="6"/>
  <c r="CT18" i="6"/>
  <c r="BE9" i="11"/>
  <c r="BE10" i="11" s="1"/>
  <c r="BE7" i="6"/>
  <c r="CN17" i="6"/>
  <c r="CN18" i="6" s="1"/>
  <c r="BB115" i="2"/>
  <c r="BB116" i="2" s="1"/>
  <c r="BB20" i="11" s="1"/>
  <c r="BP38" i="2"/>
  <c r="BP42" i="2"/>
  <c r="BP99" i="2"/>
  <c r="BP100" i="2" s="1"/>
  <c r="BP32" i="2"/>
  <c r="AG9" i="11"/>
  <c r="AG10" i="11" s="1"/>
  <c r="AG7" i="6"/>
  <c r="AG27" i="6" s="1"/>
  <c r="AG29" i="6" s="1"/>
  <c r="BL7" i="6"/>
  <c r="BL8" i="6" s="1"/>
  <c r="BL9" i="11"/>
  <c r="BL10" i="11"/>
  <c r="Y7" i="6"/>
  <c r="Y8" i="6" s="1"/>
  <c r="BW9" i="11"/>
  <c r="BW10" i="11" s="1"/>
  <c r="BW7" i="6"/>
  <c r="BW8" i="6" s="1"/>
  <c r="BN7" i="6"/>
  <c r="BN9" i="11"/>
  <c r="BN10" i="11" s="1"/>
  <c r="CF9" i="11"/>
  <c r="CF10" i="11" s="1"/>
  <c r="CF7" i="6"/>
  <c r="CF8" i="6" s="1"/>
  <c r="U7" i="6"/>
  <c r="U27" i="6" s="1"/>
  <c r="U29" i="6" s="1"/>
  <c r="U9" i="11"/>
  <c r="U10" i="11" s="1"/>
  <c r="BG84" i="2"/>
  <c r="BG85" i="2" s="1"/>
  <c r="BG8" i="11" s="1"/>
  <c r="BG7" i="6" s="1"/>
  <c r="BL15" i="11"/>
  <c r="BL16" i="11"/>
  <c r="BL12" i="6"/>
  <c r="BL13" i="6" s="1"/>
  <c r="AR19" i="6"/>
  <c r="BJ29" i="6"/>
  <c r="BJ28" i="6"/>
  <c r="CL84" i="2"/>
  <c r="CL85" i="2"/>
  <c r="CL8" i="11" s="1"/>
  <c r="BD9" i="6"/>
  <c r="O115" i="2"/>
  <c r="O116" i="2" s="1"/>
  <c r="O20" i="11" s="1"/>
  <c r="O17" i="6" s="1"/>
  <c r="O18" i="6" s="1"/>
  <c r="BM9" i="6"/>
  <c r="BM27" i="6"/>
  <c r="BM29" i="6" s="1"/>
  <c r="BO27" i="6"/>
  <c r="BO29" i="6" s="1"/>
  <c r="BO8" i="6"/>
  <c r="CB9" i="6"/>
  <c r="AY9" i="11"/>
  <c r="AY10" i="11" s="1"/>
  <c r="AY7" i="6"/>
  <c r="AY8" i="6" s="1"/>
  <c r="BN27" i="6"/>
  <c r="BN8" i="6"/>
  <c r="BN9" i="6"/>
  <c r="BS27" i="6"/>
  <c r="BS28" i="6" s="1"/>
  <c r="AI27" i="6"/>
  <c r="AI28" i="6" s="1"/>
  <c r="AP84" i="2"/>
  <c r="AP85" i="2" s="1"/>
  <c r="AP8" i="11" s="1"/>
  <c r="AP7" i="6" s="1"/>
  <c r="CW115" i="2"/>
  <c r="CW116" i="2" s="1"/>
  <c r="CW20" i="11" s="1"/>
  <c r="CW21" i="11" s="1"/>
  <c r="CW22" i="11" s="1"/>
  <c r="AE84" i="2"/>
  <c r="AE85" i="2"/>
  <c r="AE8" i="11"/>
  <c r="AE7" i="6" s="1"/>
  <c r="AE8" i="6" s="1"/>
  <c r="AZ84" i="2"/>
  <c r="AZ85" i="2"/>
  <c r="AZ8" i="11" s="1"/>
  <c r="AZ9" i="11" s="1"/>
  <c r="AZ10" i="11" s="1"/>
  <c r="CX27" i="6"/>
  <c r="CX9" i="6"/>
  <c r="CX8" i="6"/>
  <c r="CD9" i="6"/>
  <c r="CG9" i="11"/>
  <c r="CG10" i="11" s="1"/>
  <c r="BV115" i="2"/>
  <c r="BV116" i="2" s="1"/>
  <c r="BV20" i="11" s="1"/>
  <c r="BV21" i="11" s="1"/>
  <c r="BV22" i="11" s="1"/>
  <c r="BX27" i="6"/>
  <c r="BX29" i="6" s="1"/>
  <c r="BX9" i="6"/>
  <c r="BG9" i="11"/>
  <c r="BG10" i="11" s="1"/>
  <c r="CF9" i="6"/>
  <c r="CF27" i="6"/>
  <c r="BW27" i="6"/>
  <c r="BW28" i="6" s="1"/>
  <c r="BW9" i="6"/>
  <c r="BP84" i="2"/>
  <c r="BP85" i="2"/>
  <c r="BP8" i="11" s="1"/>
  <c r="BP7" i="6" s="1"/>
  <c r="BE27" i="6"/>
  <c r="BE28" i="6" s="1"/>
  <c r="Z28" i="6"/>
  <c r="Z29" i="6"/>
  <c r="T29" i="6"/>
  <c r="CA27" i="6"/>
  <c r="CA29" i="6" s="1"/>
  <c r="CA8" i="6"/>
  <c r="AP20" i="11"/>
  <c r="CP9" i="6"/>
  <c r="CP27" i="6"/>
  <c r="CP29" i="6" s="1"/>
  <c r="CP8" i="6"/>
  <c r="F51" i="2"/>
  <c r="G51" i="2"/>
  <c r="AE115" i="2"/>
  <c r="AE116" i="2" s="1"/>
  <c r="AE20" i="11" s="1"/>
  <c r="AE14" i="11"/>
  <c r="CB19" i="6"/>
  <c r="AK84" i="2"/>
  <c r="AK85" i="2" s="1"/>
  <c r="AK8" i="11" s="1"/>
  <c r="AK9" i="11" s="1"/>
  <c r="AK10" i="11" s="1"/>
  <c r="AF9" i="6"/>
  <c r="AF8" i="6"/>
  <c r="AF27" i="6"/>
  <c r="BH9" i="6"/>
  <c r="BH27" i="6"/>
  <c r="BH29" i="6" s="1"/>
  <c r="CV27" i="6"/>
  <c r="CV9" i="6"/>
  <c r="CV8" i="6"/>
  <c r="BA27" i="6"/>
  <c r="BA29" i="6" s="1"/>
  <c r="BA8" i="6"/>
  <c r="AL27" i="6"/>
  <c r="AL9" i="6"/>
  <c r="BV84" i="2"/>
  <c r="BV85" i="2" s="1"/>
  <c r="BV8" i="11" s="1"/>
  <c r="CP14" i="6"/>
  <c r="CP13" i="6"/>
  <c r="CC115" i="2"/>
  <c r="CC116" i="2" s="1"/>
  <c r="CC20" i="11" s="1"/>
  <c r="CC21" i="11" s="1"/>
  <c r="CC22" i="11" s="1"/>
  <c r="Y27" i="6"/>
  <c r="Y28" i="6" s="1"/>
  <c r="AG8" i="6"/>
  <c r="AG9" i="6"/>
  <c r="CE27" i="6"/>
  <c r="CE29" i="6" s="1"/>
  <c r="CW84" i="2"/>
  <c r="CW85" i="2"/>
  <c r="CW8" i="11" s="1"/>
  <c r="CW9" i="11" s="1"/>
  <c r="CW10" i="11" s="1"/>
  <c r="BQ16" i="11"/>
  <c r="BN14" i="6"/>
  <c r="BN13" i="6"/>
  <c r="AT84" i="2"/>
  <c r="AT85" i="2" s="1"/>
  <c r="AT8" i="11" s="1"/>
  <c r="AT9" i="11" s="1"/>
  <c r="AT10" i="11" s="1"/>
  <c r="AM7" i="6"/>
  <c r="AM9" i="6" s="1"/>
  <c r="AM9" i="11"/>
  <c r="AM10" i="11" s="1"/>
  <c r="M22" i="15"/>
  <c r="L22" i="15"/>
  <c r="D22" i="15"/>
  <c r="F22" i="15"/>
  <c r="CR22" i="15"/>
  <c r="CV22" i="15"/>
  <c r="CN22" i="15"/>
  <c r="E22" i="15"/>
  <c r="CF22" i="15"/>
  <c r="BT22" i="15"/>
  <c r="BD22" i="15"/>
  <c r="CB22" i="15"/>
  <c r="BL22" i="15"/>
  <c r="AV22" i="15"/>
  <c r="H22" i="15"/>
  <c r="AR22" i="15"/>
  <c r="BP22" i="15"/>
  <c r="AZ22" i="15"/>
  <c r="BH22" i="15"/>
  <c r="CK22" i="15"/>
  <c r="BU22" i="15"/>
  <c r="BE22" i="15"/>
  <c r="AO22" i="15"/>
  <c r="Y22" i="15"/>
  <c r="CT22" i="15"/>
  <c r="AN22" i="15"/>
  <c r="CS22" i="15"/>
  <c r="CC22" i="15"/>
  <c r="BM22" i="15"/>
  <c r="AW22" i="15"/>
  <c r="AG22" i="15"/>
  <c r="BX22" i="15"/>
  <c r="AF22" i="15"/>
  <c r="AB22" i="15"/>
  <c r="X22" i="15"/>
  <c r="T22" i="15"/>
  <c r="CG22" i="15"/>
  <c r="BA22" i="15"/>
  <c r="CJ22" i="15"/>
  <c r="BY22" i="15"/>
  <c r="AS22" i="15"/>
  <c r="CL22" i="15"/>
  <c r="BV22" i="15"/>
  <c r="BF22" i="15"/>
  <c r="AP22" i="15"/>
  <c r="CY22" i="15"/>
  <c r="AJ22" i="15"/>
  <c r="AK22" i="15"/>
  <c r="U22" i="15"/>
  <c r="CD22" i="15"/>
  <c r="BN22" i="15"/>
  <c r="AX22" i="15"/>
  <c r="CQ22" i="15"/>
  <c r="CA22" i="15"/>
  <c r="CW22" i="15"/>
  <c r="CO22" i="15"/>
  <c r="CH22" i="15"/>
  <c r="BB22" i="15"/>
  <c r="BK22" i="15"/>
  <c r="AU22" i="15"/>
  <c r="BQ22" i="15"/>
  <c r="BI22" i="15"/>
  <c r="CX22" i="15"/>
  <c r="BZ22" i="15"/>
  <c r="AT22" i="15"/>
  <c r="CU22" i="15"/>
  <c r="BG22" i="15"/>
  <c r="AQ22" i="15"/>
  <c r="AA22" i="15"/>
  <c r="Z22" i="15"/>
  <c r="CM22" i="15"/>
  <c r="CE22" i="15"/>
  <c r="AM22" i="15"/>
  <c r="N22" i="15"/>
  <c r="G22" i="15"/>
  <c r="J22" i="15"/>
  <c r="I22" i="15"/>
  <c r="AC22" i="15"/>
  <c r="BR22" i="15"/>
  <c r="AH22" i="15"/>
  <c r="BC22" i="15"/>
  <c r="W22" i="15"/>
  <c r="P22" i="15"/>
  <c r="AL22" i="15"/>
  <c r="BW22" i="15"/>
  <c r="O22" i="15"/>
  <c r="CP22" i="15"/>
  <c r="BS22" i="15"/>
  <c r="AY22" i="15"/>
  <c r="AD22" i="15"/>
  <c r="CI22" i="15"/>
  <c r="BO22" i="15"/>
  <c r="Q22" i="15"/>
  <c r="V22" i="15"/>
  <c r="S22" i="15"/>
  <c r="K22" i="15"/>
  <c r="AI22" i="15"/>
  <c r="A23" i="15"/>
  <c r="BJ22" i="15"/>
  <c r="AE22" i="15"/>
  <c r="R22" i="15"/>
  <c r="U9" i="6"/>
  <c r="U8" i="6"/>
  <c r="BL9" i="6"/>
  <c r="BL27" i="6"/>
  <c r="BL28" i="6" s="1"/>
  <c r="CI7" i="6"/>
  <c r="V8" i="6"/>
  <c r="AA84" i="2"/>
  <c r="AA85" i="2" s="1"/>
  <c r="AA8" i="11"/>
  <c r="AH27" i="6"/>
  <c r="AH9" i="6"/>
  <c r="AH8" i="6"/>
  <c r="CM8" i="6"/>
  <c r="AK20" i="11"/>
  <c r="AK17" i="6" s="1"/>
  <c r="AK18" i="6" s="1"/>
  <c r="AS9" i="6"/>
  <c r="BY8" i="6"/>
  <c r="BQ7" i="6"/>
  <c r="BQ8" i="6" s="1"/>
  <c r="CN13" i="6"/>
  <c r="CC84" i="2"/>
  <c r="CC85" i="2"/>
  <c r="CC8" i="11"/>
  <c r="CC9" i="11" s="1"/>
  <c r="CC10" i="11" s="1"/>
  <c r="W84" i="2"/>
  <c r="W85" i="2" s="1"/>
  <c r="W8" i="11" s="1"/>
  <c r="W9" i="11" s="1"/>
  <c r="BC19" i="6"/>
  <c r="AX19" i="6"/>
  <c r="AW84" i="2"/>
  <c r="AW85" i="2" s="1"/>
  <c r="AW8" i="11" s="1"/>
  <c r="CQ19" i="6"/>
  <c r="CQ18" i="6"/>
  <c r="CJ9" i="6"/>
  <c r="CJ8" i="6"/>
  <c r="CJ27" i="6"/>
  <c r="CJ28" i="6" s="1"/>
  <c r="AY16" i="11"/>
  <c r="CL14" i="11"/>
  <c r="CL15" i="11" s="1"/>
  <c r="CL16" i="11" s="1"/>
  <c r="BB7" i="6"/>
  <c r="BB8" i="6" s="1"/>
  <c r="P27" i="6"/>
  <c r="P28" i="6" s="1"/>
  <c r="P9" i="6"/>
  <c r="P8" i="6"/>
  <c r="BN18" i="6"/>
  <c r="BF38" i="2"/>
  <c r="BF42" i="2"/>
  <c r="BF99" i="2"/>
  <c r="BF100" i="2" s="1"/>
  <c r="BF115" i="2" s="1"/>
  <c r="BF116" i="2" s="1"/>
  <c r="BF20" i="11" s="1"/>
  <c r="BF32" i="2"/>
  <c r="CI12" i="6"/>
  <c r="CI14" i="6" s="1"/>
  <c r="BI15" i="11"/>
  <c r="BI16" i="11" s="1"/>
  <c r="CY19" i="6"/>
  <c r="CN8" i="6"/>
  <c r="CN27" i="6"/>
  <c r="CN9" i="6"/>
  <c r="BD13" i="6"/>
  <c r="E23" i="15"/>
  <c r="J23" i="15"/>
  <c r="CV23" i="15"/>
  <c r="F23" i="15"/>
  <c r="H23" i="15"/>
  <c r="CR23" i="15"/>
  <c r="CJ23" i="15"/>
  <c r="L23" i="15"/>
  <c r="D23" i="15"/>
  <c r="BP23" i="15"/>
  <c r="AZ23" i="15"/>
  <c r="AV23" i="15"/>
  <c r="CN23" i="15"/>
  <c r="CF23" i="15"/>
  <c r="BX23" i="15"/>
  <c r="BH23" i="15"/>
  <c r="CB23" i="15"/>
  <c r="BL23" i="15"/>
  <c r="AR23" i="15"/>
  <c r="M23" i="15"/>
  <c r="BD23" i="15"/>
  <c r="CO23" i="15"/>
  <c r="BY23" i="15"/>
  <c r="BE23" i="15"/>
  <c r="AO23" i="15"/>
  <c r="Y23" i="15"/>
  <c r="AJ23" i="15"/>
  <c r="CW23" i="15"/>
  <c r="CG23" i="15"/>
  <c r="BQ23" i="15"/>
  <c r="BM23" i="15"/>
  <c r="AW23" i="15"/>
  <c r="AG23" i="15"/>
  <c r="CT23" i="15"/>
  <c r="BT23" i="15"/>
  <c r="BU23" i="15"/>
  <c r="AF23" i="15"/>
  <c r="AB23" i="15"/>
  <c r="X23" i="15"/>
  <c r="T23" i="15"/>
  <c r="CS23" i="15"/>
  <c r="BI23" i="15"/>
  <c r="AC23" i="15"/>
  <c r="CX23" i="15"/>
  <c r="CC23" i="15"/>
  <c r="AS23" i="15"/>
  <c r="U23" i="15"/>
  <c r="CD23" i="15"/>
  <c r="BN23" i="15"/>
  <c r="AT23" i="15"/>
  <c r="CQ23" i="15"/>
  <c r="CK23" i="15"/>
  <c r="CL23" i="15"/>
  <c r="BV23" i="15"/>
  <c r="BF23" i="15"/>
  <c r="AL23" i="15"/>
  <c r="AH23" i="15"/>
  <c r="AD23" i="15"/>
  <c r="Z23" i="15"/>
  <c r="V23" i="15"/>
  <c r="CY23" i="15"/>
  <c r="CI23" i="15"/>
  <c r="BR23" i="15"/>
  <c r="CM23" i="15"/>
  <c r="CA23" i="15"/>
  <c r="BS23" i="15"/>
  <c r="AY23" i="15"/>
  <c r="AI23" i="15"/>
  <c r="AN23" i="15"/>
  <c r="CP23" i="15"/>
  <c r="BJ23" i="15"/>
  <c r="CE23" i="15"/>
  <c r="BO23" i="15"/>
  <c r="BK23" i="15"/>
  <c r="AU23" i="15"/>
  <c r="AE23" i="15"/>
  <c r="BB23" i="15"/>
  <c r="AX23" i="15"/>
  <c r="S23" i="15"/>
  <c r="O23" i="15"/>
  <c r="K23" i="15"/>
  <c r="BA23" i="15"/>
  <c r="CH23" i="15"/>
  <c r="BZ23" i="15"/>
  <c r="BW23" i="15"/>
  <c r="AA23" i="15"/>
  <c r="W23" i="15"/>
  <c r="R23" i="15"/>
  <c r="Q23" i="15"/>
  <c r="A24" i="15"/>
  <c r="BC23" i="15"/>
  <c r="P23" i="15"/>
  <c r="AP23" i="15"/>
  <c r="AQ23" i="15"/>
  <c r="I23" i="15"/>
  <c r="BG23" i="15"/>
  <c r="AM23" i="15"/>
  <c r="G23" i="15"/>
  <c r="CU23" i="15"/>
  <c r="N23" i="15"/>
  <c r="AK23" i="15"/>
  <c r="J14" i="6"/>
  <c r="AI29" i="6"/>
  <c r="CN28" i="6"/>
  <c r="CN29" i="6"/>
  <c r="BF84" i="2"/>
  <c r="BF85" i="2"/>
  <c r="BF8" i="11" s="1"/>
  <c r="BF9" i="11" s="1"/>
  <c r="BF10" i="11" s="1"/>
  <c r="CI9" i="6"/>
  <c r="AT7" i="6"/>
  <c r="AT8" i="6" s="1"/>
  <c r="CW7" i="6"/>
  <c r="BV9" i="11"/>
  <c r="BV10" i="11" s="1"/>
  <c r="BV7" i="6"/>
  <c r="AL28" i="6"/>
  <c r="AL29" i="6"/>
  <c r="CV28" i="6"/>
  <c r="CV29" i="6"/>
  <c r="BH28" i="6"/>
  <c r="CA28" i="6"/>
  <c r="CD28" i="6"/>
  <c r="AZ7" i="6"/>
  <c r="W7" i="6"/>
  <c r="W8" i="6" s="1"/>
  <c r="W10" i="11"/>
  <c r="BQ27" i="6"/>
  <c r="BQ29" i="6" s="1"/>
  <c r="BQ9" i="6"/>
  <c r="AH28" i="6"/>
  <c r="AH29" i="6"/>
  <c r="Y29" i="6"/>
  <c r="CC17" i="6"/>
  <c r="CC19" i="6" s="1"/>
  <c r="AF28" i="6"/>
  <c r="AF29" i="6"/>
  <c r="CG27" i="6"/>
  <c r="CG29" i="6" s="1"/>
  <c r="CX28" i="6"/>
  <c r="CX29" i="6"/>
  <c r="BI14" i="6"/>
  <c r="P29" i="6"/>
  <c r="AA9" i="11"/>
  <c r="AA10" i="11" s="1"/>
  <c r="AA7" i="6"/>
  <c r="AM27" i="6"/>
  <c r="AM29" i="6" s="1"/>
  <c r="AM8" i="6"/>
  <c r="CE28" i="6"/>
  <c r="CF29" i="6"/>
  <c r="CF28" i="6"/>
  <c r="CB29" i="6"/>
  <c r="CI13" i="6"/>
  <c r="BB9" i="6"/>
  <c r="CJ29" i="6"/>
  <c r="CC7" i="6"/>
  <c r="U28" i="6"/>
  <c r="AG28" i="6"/>
  <c r="BA28" i="6"/>
  <c r="BE29" i="6"/>
  <c r="BP9" i="11"/>
  <c r="BP10" i="11" s="1"/>
  <c r="BW29" i="6"/>
  <c r="BG9" i="6"/>
  <c r="BX28" i="6"/>
  <c r="AE9" i="11"/>
  <c r="AE10" i="11" s="1"/>
  <c r="BS29" i="6"/>
  <c r="BN29" i="6"/>
  <c r="BN28" i="6"/>
  <c r="AY9" i="6"/>
  <c r="AY27" i="6"/>
  <c r="AY28" i="6" s="1"/>
  <c r="BO28" i="6"/>
  <c r="BM28" i="6"/>
  <c r="O21" i="11"/>
  <c r="O22" i="11" s="1"/>
  <c r="CL9" i="11"/>
  <c r="CL10" i="11" s="1"/>
  <c r="CL7" i="6"/>
  <c r="AY29" i="6"/>
  <c r="BQ28" i="6"/>
  <c r="AM28" i="6"/>
  <c r="AA9" i="6"/>
  <c r="BV14" i="6"/>
  <c r="CL9" i="6"/>
  <c r="W9" i="6"/>
  <c r="W27" i="6"/>
  <c r="W28" i="6" s="1"/>
  <c r="BV27" i="6"/>
  <c r="BV28" i="6" s="1"/>
  <c r="CW13" i="6"/>
  <c r="J24" i="15"/>
  <c r="CV24" i="15"/>
  <c r="E24" i="15"/>
  <c r="F24" i="15"/>
  <c r="M24" i="15"/>
  <c r="CJ24" i="15"/>
  <c r="D24" i="15"/>
  <c r="CR24" i="15"/>
  <c r="BP24" i="15"/>
  <c r="AZ24" i="15"/>
  <c r="L24" i="15"/>
  <c r="BX24" i="15"/>
  <c r="BH24" i="15"/>
  <c r="AR24" i="15"/>
  <c r="CF24" i="15"/>
  <c r="H24" i="15"/>
  <c r="CN24" i="15"/>
  <c r="BT24" i="15"/>
  <c r="BD24" i="15"/>
  <c r="BL24" i="15"/>
  <c r="AJ24" i="15"/>
  <c r="AF24" i="15"/>
  <c r="AB24" i="15"/>
  <c r="X24" i="15"/>
  <c r="T24" i="15"/>
  <c r="CS24" i="15"/>
  <c r="CC24" i="15"/>
  <c r="BM24" i="15"/>
  <c r="AK24" i="15"/>
  <c r="U24" i="15"/>
  <c r="CK24" i="15"/>
  <c r="BU24" i="15"/>
  <c r="BE24" i="15"/>
  <c r="AS24" i="15"/>
  <c r="AC24" i="15"/>
  <c r="CX24" i="15"/>
  <c r="CG24" i="15"/>
  <c r="BA24" i="15"/>
  <c r="CB24" i="15"/>
  <c r="BY24" i="15"/>
  <c r="AW24" i="15"/>
  <c r="CO24" i="15"/>
  <c r="CH24" i="15"/>
  <c r="BR24" i="15"/>
  <c r="BB24" i="15"/>
  <c r="AL24" i="15"/>
  <c r="AH24" i="15"/>
  <c r="AD24" i="15"/>
  <c r="Z24" i="15"/>
  <c r="V24" i="15"/>
  <c r="CM24" i="15"/>
  <c r="AN24" i="15"/>
  <c r="BI24" i="15"/>
  <c r="CP24" i="15"/>
  <c r="BZ24" i="15"/>
  <c r="BJ24" i="15"/>
  <c r="AT24" i="15"/>
  <c r="CU24" i="15"/>
  <c r="CE24" i="15"/>
  <c r="BQ24" i="15"/>
  <c r="AO24" i="15"/>
  <c r="CT24" i="15"/>
  <c r="CD24" i="15"/>
  <c r="AX24" i="15"/>
  <c r="CY24" i="15"/>
  <c r="BO24" i="15"/>
  <c r="BK24" i="15"/>
  <c r="AU24" i="15"/>
  <c r="AV24" i="15"/>
  <c r="BV24" i="15"/>
  <c r="AP24" i="15"/>
  <c r="CQ24" i="15"/>
  <c r="CI24" i="15"/>
  <c r="BW24" i="15"/>
  <c r="BG24" i="15"/>
  <c r="AQ24" i="15"/>
  <c r="AA24" i="15"/>
  <c r="AG24" i="15"/>
  <c r="CA24" i="15"/>
  <c r="AM24" i="15"/>
  <c r="AI24" i="15"/>
  <c r="W24" i="15"/>
  <c r="P24" i="15"/>
  <c r="Y24" i="15"/>
  <c r="BN24" i="15"/>
  <c r="BC24" i="15"/>
  <c r="AY24" i="15"/>
  <c r="AE24" i="15"/>
  <c r="N24" i="15"/>
  <c r="G24" i="15"/>
  <c r="CW24" i="15"/>
  <c r="BF24" i="15"/>
  <c r="Q24" i="15"/>
  <c r="A25" i="15"/>
  <c r="I24" i="15"/>
  <c r="S24" i="15"/>
  <c r="K24" i="15"/>
  <c r="R24" i="15"/>
  <c r="BS24" i="15"/>
  <c r="CL24" i="15"/>
  <c r="O24" i="15"/>
  <c r="E25" i="15"/>
  <c r="M25" i="15"/>
  <c r="J25" i="15"/>
  <c r="F25" i="15"/>
  <c r="D25" i="15"/>
  <c r="CV25" i="15"/>
  <c r="H25" i="15"/>
  <c r="L25" i="15"/>
  <c r="CR25" i="15"/>
  <c r="BX25" i="15"/>
  <c r="BH25" i="15"/>
  <c r="CN25" i="15"/>
  <c r="BP25" i="15"/>
  <c r="AZ25" i="15"/>
  <c r="AV25" i="15"/>
  <c r="CF25" i="15"/>
  <c r="CB25" i="15"/>
  <c r="BL25" i="15"/>
  <c r="AR25" i="15"/>
  <c r="CJ25" i="15"/>
  <c r="CK25" i="15"/>
  <c r="BU25" i="15"/>
  <c r="BA25" i="15"/>
  <c r="AK25" i="15"/>
  <c r="U25" i="15"/>
  <c r="BD25" i="15"/>
  <c r="CS25" i="15"/>
  <c r="CC25" i="15"/>
  <c r="BI25" i="15"/>
  <c r="AS25" i="15"/>
  <c r="AC25" i="15"/>
  <c r="CX25" i="15"/>
  <c r="CW25" i="15"/>
  <c r="BQ25" i="15"/>
  <c r="BM25" i="15"/>
  <c r="AJ25" i="15"/>
  <c r="AF25" i="15"/>
  <c r="AB25" i="15"/>
  <c r="X25" i="15"/>
  <c r="T25" i="15"/>
  <c r="CO25" i="15"/>
  <c r="BE25" i="15"/>
  <c r="Y25" i="15"/>
  <c r="CT25" i="15"/>
  <c r="CH25" i="15"/>
  <c r="BR25" i="15"/>
  <c r="BB25" i="15"/>
  <c r="AX25" i="15"/>
  <c r="CM25" i="15"/>
  <c r="AN25" i="15"/>
  <c r="AO25" i="15"/>
  <c r="CP25" i="15"/>
  <c r="BZ25" i="15"/>
  <c r="BJ25" i="15"/>
  <c r="AP25" i="15"/>
  <c r="CU25" i="15"/>
  <c r="CE25" i="15"/>
  <c r="BN25" i="15"/>
  <c r="BO25" i="15"/>
  <c r="BK25" i="15"/>
  <c r="AU25" i="15"/>
  <c r="CG25" i="15"/>
  <c r="CL25" i="15"/>
  <c r="BF25" i="15"/>
  <c r="BG25" i="15"/>
  <c r="AQ25" i="15"/>
  <c r="AA25" i="15"/>
  <c r="BT25" i="15"/>
  <c r="AW25" i="15"/>
  <c r="AG25" i="15"/>
  <c r="AT25" i="15"/>
  <c r="AD25" i="15"/>
  <c r="BC25" i="15"/>
  <c r="AY25" i="15"/>
  <c r="R25" i="15"/>
  <c r="Q25" i="15"/>
  <c r="A26" i="15"/>
  <c r="BY25" i="15"/>
  <c r="CD25" i="15"/>
  <c r="AL25" i="15"/>
  <c r="V25" i="15"/>
  <c r="CY25" i="15"/>
  <c r="CI25" i="15"/>
  <c r="AM25" i="15"/>
  <c r="AI25" i="15"/>
  <c r="O25" i="15"/>
  <c r="K25" i="15"/>
  <c r="I25" i="15"/>
  <c r="CQ25" i="15"/>
  <c r="BW25" i="15"/>
  <c r="W25" i="15"/>
  <c r="G25" i="15"/>
  <c r="BS25" i="15"/>
  <c r="N25" i="15"/>
  <c r="AH25" i="15"/>
  <c r="CA25" i="15"/>
  <c r="AE25" i="15"/>
  <c r="BV25" i="15"/>
  <c r="Z25" i="15"/>
  <c r="S25" i="15"/>
  <c r="P25" i="15"/>
  <c r="BV29" i="6"/>
  <c r="J26" i="15"/>
  <c r="CR26" i="15"/>
  <c r="M26" i="15"/>
  <c r="F26" i="15"/>
  <c r="D26" i="15"/>
  <c r="CF26" i="15"/>
  <c r="E26" i="15"/>
  <c r="L26" i="15"/>
  <c r="CJ26" i="15"/>
  <c r="CB26" i="15"/>
  <c r="BL26" i="15"/>
  <c r="AV26" i="15"/>
  <c r="CN26" i="15"/>
  <c r="BT26" i="15"/>
  <c r="BD26" i="15"/>
  <c r="BP26" i="15"/>
  <c r="AZ26" i="15"/>
  <c r="H26" i="15"/>
  <c r="AN26" i="15"/>
  <c r="CW26" i="15"/>
  <c r="CG26" i="15"/>
  <c r="BQ26" i="15"/>
  <c r="BA26" i="15"/>
  <c r="AK26" i="15"/>
  <c r="U26" i="15"/>
  <c r="BX26" i="15"/>
  <c r="AR26" i="15"/>
  <c r="CO26" i="15"/>
  <c r="BY26" i="15"/>
  <c r="BI26" i="15"/>
  <c r="AS26" i="15"/>
  <c r="AC26" i="15"/>
  <c r="CT26" i="15"/>
  <c r="CV26" i="15"/>
  <c r="CC26" i="15"/>
  <c r="AW26" i="15"/>
  <c r="AJ26" i="15"/>
  <c r="BU26" i="15"/>
  <c r="AO26" i="15"/>
  <c r="BH26" i="15"/>
  <c r="AF26" i="15"/>
  <c r="CD26" i="15"/>
  <c r="BN26" i="15"/>
  <c r="AX26" i="15"/>
  <c r="CU26" i="15"/>
  <c r="X26" i="15"/>
  <c r="AG26" i="15"/>
  <c r="CX26" i="15"/>
  <c r="CL26" i="15"/>
  <c r="BV26" i="15"/>
  <c r="BF26" i="15"/>
  <c r="AP26" i="15"/>
  <c r="CM26" i="15"/>
  <c r="BW26" i="15"/>
  <c r="BZ26" i="15"/>
  <c r="AT26" i="15"/>
  <c r="CY26" i="15"/>
  <c r="BG26" i="15"/>
  <c r="AQ26" i="15"/>
  <c r="CK26" i="15"/>
  <c r="BR26" i="15"/>
  <c r="AL26" i="15"/>
  <c r="AH26" i="15"/>
  <c r="AD26" i="15"/>
  <c r="Z26" i="15"/>
  <c r="V26" i="15"/>
  <c r="CQ26" i="15"/>
  <c r="CE26" i="15"/>
  <c r="BS26" i="15"/>
  <c r="BC26" i="15"/>
  <c r="AM26" i="15"/>
  <c r="W26" i="15"/>
  <c r="CS26" i="15"/>
  <c r="BE26" i="15"/>
  <c r="CP26" i="15"/>
  <c r="CI26" i="15"/>
  <c r="CA26" i="15"/>
  <c r="BO26" i="15"/>
  <c r="AI26" i="15"/>
  <c r="AE26" i="15"/>
  <c r="N26" i="15"/>
  <c r="G26" i="15"/>
  <c r="T26" i="15"/>
  <c r="BM26" i="15"/>
  <c r="BJ26" i="15"/>
  <c r="AY26" i="15"/>
  <c r="S26" i="15"/>
  <c r="P26" i="15"/>
  <c r="I26" i="15"/>
  <c r="CH26" i="15"/>
  <c r="AU26" i="15"/>
  <c r="K26" i="15"/>
  <c r="Y26" i="15"/>
  <c r="BB26" i="15"/>
  <c r="R26" i="15"/>
  <c r="A27" i="15"/>
  <c r="AB26" i="15"/>
  <c r="AA26" i="15"/>
  <c r="O26" i="15"/>
  <c r="Q26" i="15"/>
  <c r="BK26" i="15"/>
  <c r="E27" i="15"/>
  <c r="H27" i="15"/>
  <c r="CR27" i="15"/>
  <c r="D27" i="15"/>
  <c r="F27" i="15"/>
  <c r="CF27" i="15"/>
  <c r="L27" i="15"/>
  <c r="CV27" i="15"/>
  <c r="CB27" i="15"/>
  <c r="BL27" i="15"/>
  <c r="AR27" i="15"/>
  <c r="M27" i="15"/>
  <c r="BT27" i="15"/>
  <c r="BD27" i="15"/>
  <c r="BX27" i="15"/>
  <c r="BH27" i="15"/>
  <c r="AV27" i="15"/>
  <c r="AN27" i="15"/>
  <c r="AJ27" i="15"/>
  <c r="CW27" i="15"/>
  <c r="CG27" i="15"/>
  <c r="BQ27" i="15"/>
  <c r="BM27" i="15"/>
  <c r="AW27" i="15"/>
  <c r="AG27" i="15"/>
  <c r="CX27" i="15"/>
  <c r="CJ27" i="15"/>
  <c r="AZ27" i="15"/>
  <c r="AF27" i="15"/>
  <c r="AB27" i="15"/>
  <c r="X27" i="15"/>
  <c r="T27" i="15"/>
  <c r="CO27" i="15"/>
  <c r="BY27" i="15"/>
  <c r="BE27" i="15"/>
  <c r="AO27" i="15"/>
  <c r="Y27" i="15"/>
  <c r="CS27" i="15"/>
  <c r="BI27" i="15"/>
  <c r="CN27" i="15"/>
  <c r="BP27" i="15"/>
  <c r="CK27" i="15"/>
  <c r="BA27" i="15"/>
  <c r="U27" i="15"/>
  <c r="CT27" i="15"/>
  <c r="AK27" i="15"/>
  <c r="CP27" i="15"/>
  <c r="BZ27" i="15"/>
  <c r="BJ27" i="15"/>
  <c r="AP27" i="15"/>
  <c r="CY27" i="15"/>
  <c r="CH27" i="15"/>
  <c r="BR27" i="15"/>
  <c r="BB27" i="15"/>
  <c r="AX27" i="15"/>
  <c r="CQ27" i="15"/>
  <c r="CA27" i="15"/>
  <c r="BN27" i="15"/>
  <c r="CE27" i="15"/>
  <c r="BG27" i="15"/>
  <c r="AQ27" i="15"/>
  <c r="CC27" i="15"/>
  <c r="CL27" i="15"/>
  <c r="BF27" i="15"/>
  <c r="CI27" i="15"/>
  <c r="BW27" i="15"/>
  <c r="BC27" i="15"/>
  <c r="AM27" i="15"/>
  <c r="W27" i="15"/>
  <c r="BU27" i="15"/>
  <c r="BV27" i="15"/>
  <c r="AT27" i="15"/>
  <c r="Z27" i="15"/>
  <c r="BS27" i="15"/>
  <c r="O27" i="15"/>
  <c r="K27" i="15"/>
  <c r="CD27" i="15"/>
  <c r="AH27" i="15"/>
  <c r="CU27" i="15"/>
  <c r="AE27" i="15"/>
  <c r="S27" i="15"/>
  <c r="R27" i="15"/>
  <c r="Q27" i="15"/>
  <c r="A28" i="15"/>
  <c r="AC27" i="15"/>
  <c r="AD27" i="15"/>
  <c r="BO27" i="15"/>
  <c r="AA27" i="15"/>
  <c r="BK27" i="15"/>
  <c r="AI27" i="15"/>
  <c r="P27" i="15"/>
  <c r="V27" i="15"/>
  <c r="CM27" i="15"/>
  <c r="AY27" i="15"/>
  <c r="N27" i="15"/>
  <c r="J27" i="15"/>
  <c r="I27" i="15"/>
  <c r="AL27" i="15"/>
  <c r="AU27" i="15"/>
  <c r="AS27" i="15"/>
  <c r="G27" i="15"/>
  <c r="E28" i="15"/>
  <c r="L28" i="15"/>
  <c r="F28" i="15"/>
  <c r="CV28" i="15"/>
  <c r="BX28" i="15"/>
  <c r="BH28" i="15"/>
  <c r="AR28" i="15"/>
  <c r="CF28" i="15"/>
  <c r="BP28" i="15"/>
  <c r="AZ28" i="15"/>
  <c r="M28" i="15"/>
  <c r="CN28" i="15"/>
  <c r="BT28" i="15"/>
  <c r="BD28" i="15"/>
  <c r="AN28" i="15"/>
  <c r="AJ28" i="15"/>
  <c r="CJ28" i="15"/>
  <c r="AV28" i="15"/>
  <c r="CO28" i="15"/>
  <c r="BY28" i="15"/>
  <c r="BI28" i="15"/>
  <c r="AW28" i="15"/>
  <c r="AG28" i="15"/>
  <c r="CX28" i="15"/>
  <c r="CB28" i="15"/>
  <c r="AF28" i="15"/>
  <c r="AB28" i="15"/>
  <c r="X28" i="15"/>
  <c r="T28" i="15"/>
  <c r="CW28" i="15"/>
  <c r="CG28" i="15"/>
  <c r="BQ28" i="15"/>
  <c r="BA28" i="15"/>
  <c r="AO28" i="15"/>
  <c r="Y28" i="15"/>
  <c r="CC28" i="15"/>
  <c r="H28" i="15"/>
  <c r="CR28" i="15"/>
  <c r="BU28" i="15"/>
  <c r="AS28" i="15"/>
  <c r="BE28" i="15"/>
  <c r="CT28" i="15"/>
  <c r="CP28" i="15"/>
  <c r="BZ28" i="15"/>
  <c r="BJ28" i="15"/>
  <c r="AT28" i="15"/>
  <c r="CY28" i="15"/>
  <c r="D28" i="15"/>
  <c r="BL28" i="15"/>
  <c r="CK28" i="15"/>
  <c r="AK28" i="15"/>
  <c r="CH28" i="15"/>
  <c r="BR28" i="15"/>
  <c r="BB28" i="15"/>
  <c r="AL28" i="15"/>
  <c r="AH28" i="15"/>
  <c r="AD28" i="15"/>
  <c r="Z28" i="15"/>
  <c r="V28" i="15"/>
  <c r="CQ28" i="15"/>
  <c r="CA28" i="15"/>
  <c r="BV28" i="15"/>
  <c r="AP28" i="15"/>
  <c r="CU28" i="15"/>
  <c r="CI28" i="15"/>
  <c r="BW28" i="15"/>
  <c r="BG28" i="15"/>
  <c r="AQ28" i="15"/>
  <c r="CS28" i="15"/>
  <c r="U28" i="15"/>
  <c r="BN28" i="15"/>
  <c r="CM28" i="15"/>
  <c r="BC28" i="15"/>
  <c r="AM28" i="15"/>
  <c r="W28" i="15"/>
  <c r="BF28" i="15"/>
  <c r="CE28" i="15"/>
  <c r="AA28" i="15"/>
  <c r="P28" i="15"/>
  <c r="CL28" i="15"/>
  <c r="BS28" i="15"/>
  <c r="S28" i="15"/>
  <c r="N28" i="15"/>
  <c r="G28" i="15"/>
  <c r="J28" i="15"/>
  <c r="AU28" i="15"/>
  <c r="R28" i="15"/>
  <c r="CD28" i="15"/>
  <c r="AY28" i="15"/>
  <c r="AE28" i="15"/>
  <c r="Q28" i="15"/>
  <c r="BO28" i="15"/>
  <c r="O28" i="15"/>
  <c r="A29" i="15"/>
  <c r="BM28" i="15"/>
  <c r="AC28" i="15"/>
  <c r="K28" i="15"/>
  <c r="I28" i="15"/>
  <c r="BK28" i="15"/>
  <c r="AX28" i="15"/>
  <c r="AI28" i="15"/>
  <c r="E29" i="15"/>
  <c r="L29" i="15"/>
  <c r="M29" i="15"/>
  <c r="H29" i="15"/>
  <c r="CR29" i="15"/>
  <c r="J29" i="15"/>
  <c r="CV29" i="15"/>
  <c r="CN29" i="15"/>
  <c r="CJ29" i="15"/>
  <c r="BT29" i="15"/>
  <c r="BD29" i="15"/>
  <c r="F29" i="15"/>
  <c r="CF29" i="15"/>
  <c r="CB29" i="15"/>
  <c r="BL29" i="15"/>
  <c r="AR29" i="15"/>
  <c r="D29" i="15"/>
  <c r="AV29" i="15"/>
  <c r="BP29" i="15"/>
  <c r="AZ29" i="15"/>
  <c r="AN29" i="15"/>
  <c r="AF29" i="15"/>
  <c r="AB29" i="15"/>
  <c r="X29" i="15"/>
  <c r="T29" i="15"/>
  <c r="CS29" i="15"/>
  <c r="CC29" i="15"/>
  <c r="BI29" i="15"/>
  <c r="AS29" i="15"/>
  <c r="AC29" i="15"/>
  <c r="BH29" i="15"/>
  <c r="AJ29" i="15"/>
  <c r="CK29" i="15"/>
  <c r="BU29" i="15"/>
  <c r="BA29" i="15"/>
  <c r="AK29" i="15"/>
  <c r="U29" i="15"/>
  <c r="CT29" i="15"/>
  <c r="CO29" i="15"/>
  <c r="BE29" i="15"/>
  <c r="CG29" i="15"/>
  <c r="AW29" i="15"/>
  <c r="CW29" i="15"/>
  <c r="BY29" i="15"/>
  <c r="AG29" i="15"/>
  <c r="CX29" i="15"/>
  <c r="CD29" i="15"/>
  <c r="BN29" i="15"/>
  <c r="AT29" i="15"/>
  <c r="CU29" i="15"/>
  <c r="BX29" i="15"/>
  <c r="BQ29" i="15"/>
  <c r="BM29" i="15"/>
  <c r="CL29" i="15"/>
  <c r="BV29" i="15"/>
  <c r="BF29" i="15"/>
  <c r="AL29" i="15"/>
  <c r="AH29" i="15"/>
  <c r="AD29" i="15"/>
  <c r="Z29" i="15"/>
  <c r="V29" i="15"/>
  <c r="CM29" i="15"/>
  <c r="BW29" i="15"/>
  <c r="AO29" i="15"/>
  <c r="CP29" i="15"/>
  <c r="BJ29" i="15"/>
  <c r="CI29" i="15"/>
  <c r="BC29" i="15"/>
  <c r="AM29" i="15"/>
  <c r="CH29" i="15"/>
  <c r="BB29" i="15"/>
  <c r="AX29" i="15"/>
  <c r="CY29" i="15"/>
  <c r="BS29" i="15"/>
  <c r="AY29" i="15"/>
  <c r="AI29" i="15"/>
  <c r="CQ29" i="15"/>
  <c r="BO29" i="15"/>
  <c r="BK29" i="15"/>
  <c r="AQ29" i="15"/>
  <c r="AA29" i="15"/>
  <c r="W29" i="15"/>
  <c r="R29" i="15"/>
  <c r="Q29" i="15"/>
  <c r="A30" i="15"/>
  <c r="I29" i="15"/>
  <c r="Y29" i="15"/>
  <c r="BZ29" i="15"/>
  <c r="CE29" i="15"/>
  <c r="CA29" i="15"/>
  <c r="BG29" i="15"/>
  <c r="AU29" i="15"/>
  <c r="O29" i="15"/>
  <c r="K29" i="15"/>
  <c r="AE29" i="15"/>
  <c r="N29" i="15"/>
  <c r="P29" i="15"/>
  <c r="S29" i="15"/>
  <c r="G29" i="15"/>
  <c r="AP29" i="15"/>
  <c r="BR29" i="15"/>
  <c r="M30" i="15"/>
  <c r="L30" i="15"/>
  <c r="D30" i="15"/>
  <c r="H30" i="15"/>
  <c r="CR30" i="15"/>
  <c r="E30" i="15"/>
  <c r="CN30" i="15"/>
  <c r="F30" i="15"/>
  <c r="BT30" i="15"/>
  <c r="BD30" i="15"/>
  <c r="CV30" i="15"/>
  <c r="CJ30" i="15"/>
  <c r="CB30" i="15"/>
  <c r="BL30" i="15"/>
  <c r="AV30" i="15"/>
  <c r="J30" i="15"/>
  <c r="BX30" i="15"/>
  <c r="BH30" i="15"/>
  <c r="BP30" i="15"/>
  <c r="CS30" i="15"/>
  <c r="CC30" i="15"/>
  <c r="BM30" i="15"/>
  <c r="AW30" i="15"/>
  <c r="AG30" i="15"/>
  <c r="CT30" i="15"/>
  <c r="AJ30" i="15"/>
  <c r="CK30" i="15"/>
  <c r="BU30" i="15"/>
  <c r="BE30" i="15"/>
  <c r="AO30" i="15"/>
  <c r="Y30" i="15"/>
  <c r="CF30" i="15"/>
  <c r="AZ30" i="15"/>
  <c r="BY30" i="15"/>
  <c r="AS30" i="15"/>
  <c r="AN30" i="15"/>
  <c r="CW30" i="15"/>
  <c r="BQ30" i="15"/>
  <c r="AK30" i="15"/>
  <c r="CX30" i="15"/>
  <c r="T30" i="15"/>
  <c r="CO30" i="15"/>
  <c r="CG30" i="15"/>
  <c r="CL30" i="15"/>
  <c r="BV30" i="15"/>
  <c r="BF30" i="15"/>
  <c r="AP30" i="15"/>
  <c r="AB30" i="15"/>
  <c r="BI30" i="15"/>
  <c r="BA30" i="15"/>
  <c r="AC30" i="15"/>
  <c r="CD30" i="15"/>
  <c r="BN30" i="15"/>
  <c r="AX30" i="15"/>
  <c r="X30" i="15"/>
  <c r="BR30" i="15"/>
  <c r="AL30" i="15"/>
  <c r="AH30" i="15"/>
  <c r="AD30" i="15"/>
  <c r="Z30" i="15"/>
  <c r="V30" i="15"/>
  <c r="CU30" i="15"/>
  <c r="CQ30" i="15"/>
  <c r="BW30" i="15"/>
  <c r="BC30" i="15"/>
  <c r="AM30" i="15"/>
  <c r="AF30" i="15"/>
  <c r="CP30" i="15"/>
  <c r="BJ30" i="15"/>
  <c r="CM30" i="15"/>
  <c r="CI30" i="15"/>
  <c r="CA30" i="15"/>
  <c r="BS30" i="15"/>
  <c r="AY30" i="15"/>
  <c r="AI30" i="15"/>
  <c r="CH30" i="15"/>
  <c r="CE30" i="15"/>
  <c r="BK30" i="15"/>
  <c r="N30" i="15"/>
  <c r="G30" i="15"/>
  <c r="I30" i="15"/>
  <c r="BB30" i="15"/>
  <c r="AU30" i="15"/>
  <c r="AA30" i="15"/>
  <c r="P30" i="15"/>
  <c r="BZ30" i="15"/>
  <c r="O30" i="15"/>
  <c r="AQ30" i="15"/>
  <c r="K30" i="15"/>
  <c r="AR30" i="15"/>
  <c r="U30" i="15"/>
  <c r="AT30" i="15"/>
  <c r="BO30" i="15"/>
  <c r="BG30" i="15"/>
  <c r="W30" i="15"/>
  <c r="S30" i="15"/>
  <c r="Q30" i="15"/>
  <c r="AE30" i="15"/>
  <c r="CY30" i="15"/>
  <c r="R30" i="15"/>
  <c r="A31" i="15"/>
  <c r="E31" i="15"/>
  <c r="J31" i="15"/>
  <c r="F31" i="15"/>
  <c r="H31" i="15"/>
  <c r="CV31" i="15"/>
  <c r="CN31" i="15"/>
  <c r="CB31" i="15"/>
  <c r="M31" i="15"/>
  <c r="L31" i="15"/>
  <c r="D31" i="15"/>
  <c r="CF31" i="15"/>
  <c r="BD31" i="15"/>
  <c r="AZ31" i="15"/>
  <c r="CJ31" i="15"/>
  <c r="BL31" i="15"/>
  <c r="BH31" i="15"/>
  <c r="AV31" i="15"/>
  <c r="AR31" i="15"/>
  <c r="BP31" i="15"/>
  <c r="CR31" i="15"/>
  <c r="AJ31" i="15"/>
  <c r="AB31" i="15"/>
  <c r="CO31" i="15"/>
  <c r="BY31" i="15"/>
  <c r="BE31" i="15"/>
  <c r="AO31" i="15"/>
  <c r="Y31" i="15"/>
  <c r="CX31" i="15"/>
  <c r="CT31" i="15"/>
  <c r="BT31" i="15"/>
  <c r="AN31" i="15"/>
  <c r="CW31" i="15"/>
  <c r="CG31" i="15"/>
  <c r="BQ31" i="15"/>
  <c r="BM31" i="15"/>
  <c r="AW31" i="15"/>
  <c r="AG31" i="15"/>
  <c r="BX31" i="15"/>
  <c r="AF31" i="15"/>
  <c r="X31" i="15"/>
  <c r="T31" i="15"/>
  <c r="CK31" i="15"/>
  <c r="BA31" i="15"/>
  <c r="CC31" i="15"/>
  <c r="AS31" i="15"/>
  <c r="CS31" i="15"/>
  <c r="AC31" i="15"/>
  <c r="CP31" i="15"/>
  <c r="CL31" i="15"/>
  <c r="BZ31" i="15"/>
  <c r="BV31" i="15"/>
  <c r="BJ31" i="15"/>
  <c r="BF31" i="15"/>
  <c r="AT31" i="15"/>
  <c r="AP31" i="15"/>
  <c r="CQ31" i="15"/>
  <c r="BU31" i="15"/>
  <c r="CH31" i="15"/>
  <c r="CD31" i="15"/>
  <c r="BR31" i="15"/>
  <c r="BN31" i="15"/>
  <c r="BB31" i="15"/>
  <c r="AX31" i="15"/>
  <c r="AL31" i="15"/>
  <c r="AD31" i="15"/>
  <c r="V31" i="15"/>
  <c r="CY31" i="15"/>
  <c r="CI31" i="15"/>
  <c r="BI31" i="15"/>
  <c r="BW31" i="15"/>
  <c r="BS31" i="15"/>
  <c r="AY31" i="15"/>
  <c r="AI31" i="15"/>
  <c r="AK31" i="15"/>
  <c r="U31" i="15"/>
  <c r="CU31" i="15"/>
  <c r="CA31" i="15"/>
  <c r="BO31" i="15"/>
  <c r="BK31" i="15"/>
  <c r="AU31" i="15"/>
  <c r="AE31" i="15"/>
  <c r="Z31" i="15"/>
  <c r="S31" i="15"/>
  <c r="O31" i="15"/>
  <c r="K31" i="15"/>
  <c r="AH31" i="15"/>
  <c r="CM31" i="15"/>
  <c r="R31" i="15"/>
  <c r="Q31" i="15"/>
  <c r="A32" i="15"/>
  <c r="CE31" i="15"/>
  <c r="BG31" i="15"/>
  <c r="AM31" i="15"/>
  <c r="P31" i="15"/>
  <c r="I31" i="15"/>
  <c r="AQ31" i="15"/>
  <c r="G31" i="15"/>
  <c r="BC31" i="15"/>
  <c r="N31" i="15"/>
  <c r="AA31" i="15"/>
  <c r="W31" i="15"/>
  <c r="J32" i="15"/>
  <c r="CV32" i="15"/>
  <c r="E32" i="15"/>
  <c r="F32" i="15"/>
  <c r="CR32" i="15"/>
  <c r="CJ32" i="15"/>
  <c r="CN32" i="15"/>
  <c r="CF32" i="15"/>
  <c r="BP32" i="15"/>
  <c r="AZ32" i="15"/>
  <c r="L32" i="15"/>
  <c r="D32" i="15"/>
  <c r="BX32" i="15"/>
  <c r="BH32" i="15"/>
  <c r="AR32" i="15"/>
  <c r="H32" i="15"/>
  <c r="CB32" i="15"/>
  <c r="BL32" i="15"/>
  <c r="AV32" i="15"/>
  <c r="AF32" i="15"/>
  <c r="AB32" i="15"/>
  <c r="X32" i="15"/>
  <c r="T32" i="15"/>
  <c r="CO32" i="15"/>
  <c r="BY32" i="15"/>
  <c r="BI32" i="15"/>
  <c r="AS32" i="15"/>
  <c r="BD32" i="15"/>
  <c r="AN32" i="15"/>
  <c r="CW32" i="15"/>
  <c r="CG32" i="15"/>
  <c r="BQ32" i="15"/>
  <c r="BA32" i="15"/>
  <c r="CX32" i="15"/>
  <c r="AJ32" i="15"/>
  <c r="BU32" i="15"/>
  <c r="AO32" i="15"/>
  <c r="CS32" i="15"/>
  <c r="BM32" i="15"/>
  <c r="AG32" i="15"/>
  <c r="AC32" i="15"/>
  <c r="CT32" i="15"/>
  <c r="CC32" i="15"/>
  <c r="BE32" i="15"/>
  <c r="U32" i="15"/>
  <c r="CH32" i="15"/>
  <c r="BR32" i="15"/>
  <c r="BB32" i="15"/>
  <c r="AL32" i="15"/>
  <c r="AH32" i="15"/>
  <c r="AD32" i="15"/>
  <c r="Z32" i="15"/>
  <c r="V32" i="15"/>
  <c r="CU32" i="15"/>
  <c r="CQ32" i="15"/>
  <c r="CK32" i="15"/>
  <c r="AW32" i="15"/>
  <c r="Y32" i="15"/>
  <c r="CP32" i="15"/>
  <c r="BZ32" i="15"/>
  <c r="BJ32" i="15"/>
  <c r="AT32" i="15"/>
  <c r="CY32" i="15"/>
  <c r="CM32" i="15"/>
  <c r="CI32" i="15"/>
  <c r="BW32" i="15"/>
  <c r="AK32" i="15"/>
  <c r="BN32" i="15"/>
  <c r="CA32" i="15"/>
  <c r="BS32" i="15"/>
  <c r="BG32" i="15"/>
  <c r="BC32" i="15"/>
  <c r="AQ32" i="15"/>
  <c r="AM32" i="15"/>
  <c r="BT32" i="15"/>
  <c r="CL32" i="15"/>
  <c r="BF32" i="15"/>
  <c r="S32" i="15"/>
  <c r="CD32" i="15"/>
  <c r="AU32" i="15"/>
  <c r="AE32" i="15"/>
  <c r="AA32" i="15"/>
  <c r="P32" i="15"/>
  <c r="AX32" i="15"/>
  <c r="AP32" i="15"/>
  <c r="BO32" i="15"/>
  <c r="BK32" i="15"/>
  <c r="W32" i="15"/>
  <c r="N32" i="15"/>
  <c r="G32" i="15"/>
  <c r="M32" i="15"/>
  <c r="Q32" i="15"/>
  <c r="A33" i="15"/>
  <c r="AY32" i="15"/>
  <c r="R32" i="15"/>
  <c r="I32" i="15"/>
  <c r="BV32" i="15"/>
  <c r="K32" i="15"/>
  <c r="CE32" i="15"/>
  <c r="O32" i="15"/>
  <c r="AI32" i="15"/>
  <c r="H33" i="15"/>
  <c r="L33" i="15"/>
  <c r="D33" i="15"/>
  <c r="CV33" i="15"/>
  <c r="F33" i="15"/>
  <c r="CR33" i="15"/>
  <c r="J33" i="15"/>
  <c r="E33" i="15"/>
  <c r="BT33" i="15"/>
  <c r="BP33" i="15"/>
  <c r="CB33" i="15"/>
  <c r="BX33" i="15"/>
  <c r="CF33" i="15"/>
  <c r="AZ33" i="15"/>
  <c r="M33" i="15"/>
  <c r="CN33" i="15"/>
  <c r="BD33" i="15"/>
  <c r="BL33" i="15"/>
  <c r="AF33" i="15"/>
  <c r="X33" i="15"/>
  <c r="T33" i="15"/>
  <c r="CK33" i="15"/>
  <c r="BU33" i="15"/>
  <c r="BA33" i="15"/>
  <c r="AK33" i="15"/>
  <c r="U33" i="15"/>
  <c r="AR33" i="15"/>
  <c r="CS33" i="15"/>
  <c r="CC33" i="15"/>
  <c r="BI33" i="15"/>
  <c r="AS33" i="15"/>
  <c r="AC33" i="15"/>
  <c r="CG33" i="15"/>
  <c r="AW33" i="15"/>
  <c r="AJ33" i="15"/>
  <c r="BY33" i="15"/>
  <c r="AO33" i="15"/>
  <c r="AN33" i="15"/>
  <c r="Y33" i="15"/>
  <c r="AH33" i="15"/>
  <c r="Z33" i="15"/>
  <c r="CM33" i="15"/>
  <c r="BH33" i="15"/>
  <c r="CU33" i="15"/>
  <c r="CE33" i="15"/>
  <c r="AV33" i="15"/>
  <c r="BQ33" i="15"/>
  <c r="CH33" i="15"/>
  <c r="CD33" i="15"/>
  <c r="BB33" i="15"/>
  <c r="AX33" i="15"/>
  <c r="CY33" i="15"/>
  <c r="CA33" i="15"/>
  <c r="BO33" i="15"/>
  <c r="BK33" i="15"/>
  <c r="AU33" i="15"/>
  <c r="BE33" i="15"/>
  <c r="AG33" i="15"/>
  <c r="BZ33" i="15"/>
  <c r="BV33" i="15"/>
  <c r="AT33" i="15"/>
  <c r="AP33" i="15"/>
  <c r="CQ33" i="15"/>
  <c r="BG33" i="15"/>
  <c r="AQ33" i="15"/>
  <c r="AA33" i="15"/>
  <c r="CJ33" i="15"/>
  <c r="CW33" i="15"/>
  <c r="BW33" i="15"/>
  <c r="AM33" i="15"/>
  <c r="AI33" i="15"/>
  <c r="AE33" i="15"/>
  <c r="R33" i="15"/>
  <c r="Q33" i="15"/>
  <c r="A34" i="15"/>
  <c r="CO33" i="15"/>
  <c r="CT33" i="15"/>
  <c r="BR33" i="15"/>
  <c r="BN33" i="15"/>
  <c r="BC33" i="15"/>
  <c r="AY33" i="15"/>
  <c r="W33" i="15"/>
  <c r="O33" i="15"/>
  <c r="K33" i="15"/>
  <c r="I33" i="15"/>
  <c r="BM33" i="15"/>
  <c r="BF33" i="15"/>
  <c r="AL33" i="15"/>
  <c r="CI33" i="15"/>
  <c r="G33" i="15"/>
  <c r="AB33" i="15"/>
  <c r="AD33" i="15"/>
  <c r="BS33" i="15"/>
  <c r="S33" i="15"/>
  <c r="CP33" i="15"/>
  <c r="V33" i="15"/>
  <c r="N33" i="15"/>
  <c r="CX33" i="15"/>
  <c r="BJ33" i="15"/>
  <c r="CL33" i="15"/>
  <c r="P33" i="15"/>
  <c r="M34" i="15"/>
  <c r="H34" i="15"/>
  <c r="CR34" i="15"/>
  <c r="E34" i="15"/>
  <c r="D34" i="15"/>
  <c r="CF34" i="15"/>
  <c r="L34" i="15"/>
  <c r="CB34" i="15"/>
  <c r="BL34" i="15"/>
  <c r="AV34" i="15"/>
  <c r="BT34" i="15"/>
  <c r="BD34" i="15"/>
  <c r="CJ34" i="15"/>
  <c r="BX34" i="15"/>
  <c r="BH34" i="15"/>
  <c r="F34" i="15"/>
  <c r="AR34" i="15"/>
  <c r="CN34" i="15"/>
  <c r="AZ34" i="15"/>
  <c r="AJ34" i="15"/>
  <c r="CK34" i="15"/>
  <c r="BU34" i="15"/>
  <c r="BE34" i="15"/>
  <c r="AO34" i="15"/>
  <c r="AK34" i="15"/>
  <c r="Y34" i="15"/>
  <c r="U34" i="15"/>
  <c r="CV34" i="15"/>
  <c r="CS34" i="15"/>
  <c r="CC34" i="15"/>
  <c r="BM34" i="15"/>
  <c r="AW34" i="15"/>
  <c r="AG34" i="15"/>
  <c r="AC34" i="15"/>
  <c r="CT34" i="15"/>
  <c r="BP34" i="15"/>
  <c r="AN34" i="15"/>
  <c r="CW34" i="15"/>
  <c r="BQ34" i="15"/>
  <c r="AF34" i="15"/>
  <c r="AB34" i="15"/>
  <c r="X34" i="15"/>
  <c r="T34" i="15"/>
  <c r="CO34" i="15"/>
  <c r="BI34" i="15"/>
  <c r="AS34" i="15"/>
  <c r="CD34" i="15"/>
  <c r="BN34" i="15"/>
  <c r="AX34" i="15"/>
  <c r="CL34" i="15"/>
  <c r="BV34" i="15"/>
  <c r="BF34" i="15"/>
  <c r="AP34" i="15"/>
  <c r="CX34" i="15"/>
  <c r="CP34" i="15"/>
  <c r="BJ34" i="15"/>
  <c r="CM34" i="15"/>
  <c r="CI34" i="15"/>
  <c r="CG34" i="15"/>
  <c r="CH34" i="15"/>
  <c r="BB34" i="15"/>
  <c r="CE34" i="15"/>
  <c r="BO34" i="15"/>
  <c r="BK34" i="15"/>
  <c r="AY34" i="15"/>
  <c r="AU34" i="15"/>
  <c r="AI34" i="15"/>
  <c r="AE34" i="15"/>
  <c r="BY34" i="15"/>
  <c r="BA34" i="15"/>
  <c r="BZ34" i="15"/>
  <c r="AL34" i="15"/>
  <c r="V34" i="15"/>
  <c r="BG34" i="15"/>
  <c r="N34" i="15"/>
  <c r="G34" i="15"/>
  <c r="AT34" i="15"/>
  <c r="AD34" i="15"/>
  <c r="CY34" i="15"/>
  <c r="BW34" i="15"/>
  <c r="AQ34" i="15"/>
  <c r="P34" i="15"/>
  <c r="I34" i="15"/>
  <c r="AH34" i="15"/>
  <c r="CQ34" i="15"/>
  <c r="BC34" i="15"/>
  <c r="W34" i="15"/>
  <c r="S34" i="15"/>
  <c r="K34" i="15"/>
  <c r="J34" i="15"/>
  <c r="BR34" i="15"/>
  <c r="O34" i="15"/>
  <c r="Z34" i="15"/>
  <c r="AM34" i="15"/>
  <c r="AA34" i="15"/>
  <c r="R34" i="15"/>
  <c r="A35" i="15"/>
  <c r="BS34" i="15"/>
  <c r="CU34" i="15"/>
  <c r="Q34" i="15"/>
  <c r="CA34" i="15"/>
  <c r="L35" i="15"/>
  <c r="H35" i="15"/>
  <c r="F35" i="15"/>
  <c r="D35" i="15"/>
  <c r="CJ35" i="15"/>
  <c r="CF35" i="15"/>
  <c r="E35" i="15"/>
  <c r="M35" i="15"/>
  <c r="CR35" i="15"/>
  <c r="BL35" i="15"/>
  <c r="BH35" i="15"/>
  <c r="AV35" i="15"/>
  <c r="AR35" i="15"/>
  <c r="CN35" i="15"/>
  <c r="BD35" i="15"/>
  <c r="AZ35" i="15"/>
  <c r="BP35" i="15"/>
  <c r="AJ35" i="15"/>
  <c r="CV35" i="15"/>
  <c r="CB35" i="15"/>
  <c r="BT35" i="15"/>
  <c r="AN35" i="15"/>
  <c r="CW35" i="15"/>
  <c r="CG35" i="15"/>
  <c r="BQ35" i="15"/>
  <c r="BM35" i="15"/>
  <c r="AW35" i="15"/>
  <c r="AG35" i="15"/>
  <c r="J35" i="15"/>
  <c r="BX35" i="15"/>
  <c r="AB35" i="15"/>
  <c r="CO35" i="15"/>
  <c r="BY35" i="15"/>
  <c r="BE35" i="15"/>
  <c r="AO35" i="15"/>
  <c r="Y35" i="15"/>
  <c r="CX35" i="15"/>
  <c r="CT35" i="15"/>
  <c r="CC35" i="15"/>
  <c r="AS35" i="15"/>
  <c r="BU35" i="15"/>
  <c r="AK35" i="15"/>
  <c r="AF35" i="15"/>
  <c r="BI35" i="15"/>
  <c r="BA35" i="15"/>
  <c r="CH35" i="15"/>
  <c r="CD35" i="15"/>
  <c r="BR35" i="15"/>
  <c r="BN35" i="15"/>
  <c r="BB35" i="15"/>
  <c r="AX35" i="15"/>
  <c r="AL35" i="15"/>
  <c r="AD35" i="15"/>
  <c r="V35" i="15"/>
  <c r="CY35" i="15"/>
  <c r="X35" i="15"/>
  <c r="U35" i="15"/>
  <c r="CP35" i="15"/>
  <c r="CL35" i="15"/>
  <c r="BZ35" i="15"/>
  <c r="BV35" i="15"/>
  <c r="BJ35" i="15"/>
  <c r="BF35" i="15"/>
  <c r="AT35" i="15"/>
  <c r="AP35" i="15"/>
  <c r="CQ35" i="15"/>
  <c r="CA35" i="15"/>
  <c r="CK35" i="15"/>
  <c r="CU35" i="15"/>
  <c r="BG35" i="15"/>
  <c r="AQ35" i="15"/>
  <c r="CS35" i="15"/>
  <c r="AC35" i="15"/>
  <c r="AH35" i="15"/>
  <c r="Z35" i="15"/>
  <c r="CM35" i="15"/>
  <c r="CE35" i="15"/>
  <c r="BC35" i="15"/>
  <c r="AM35" i="15"/>
  <c r="W35" i="15"/>
  <c r="T35" i="15"/>
  <c r="CI35" i="15"/>
  <c r="O35" i="15"/>
  <c r="K35" i="15"/>
  <c r="BS35" i="15"/>
  <c r="AA35" i="15"/>
  <c r="S35" i="15"/>
  <c r="R35" i="15"/>
  <c r="Q35" i="15"/>
  <c r="A36" i="15"/>
  <c r="AY35" i="15"/>
  <c r="AU35" i="15"/>
  <c r="BK35" i="15"/>
  <c r="AI35" i="15"/>
  <c r="N35" i="15"/>
  <c r="P35" i="15"/>
  <c r="BW35" i="15"/>
  <c r="BO35" i="15"/>
  <c r="AE35" i="15"/>
  <c r="G35" i="15"/>
  <c r="I35" i="15"/>
  <c r="E36" i="15"/>
  <c r="D36" i="15"/>
  <c r="M36" i="15"/>
  <c r="L36" i="15"/>
  <c r="CV36" i="15"/>
  <c r="F36" i="15"/>
  <c r="H36" i="15"/>
  <c r="CJ36" i="15"/>
  <c r="BX36" i="15"/>
  <c r="BH36" i="15"/>
  <c r="AR36" i="15"/>
  <c r="CR36" i="15"/>
  <c r="CN36" i="15"/>
  <c r="BP36" i="15"/>
  <c r="AZ36" i="15"/>
  <c r="CB36" i="15"/>
  <c r="BL36" i="15"/>
  <c r="AV36" i="15"/>
  <c r="AN36" i="15"/>
  <c r="AJ36" i="15"/>
  <c r="CF36" i="15"/>
  <c r="BT36" i="15"/>
  <c r="CW36" i="15"/>
  <c r="CG36" i="15"/>
  <c r="BQ36" i="15"/>
  <c r="BA36" i="15"/>
  <c r="CX36" i="15"/>
  <c r="AF36" i="15"/>
  <c r="AB36" i="15"/>
  <c r="X36" i="15"/>
  <c r="T36" i="15"/>
  <c r="CO36" i="15"/>
  <c r="BY36" i="15"/>
  <c r="BI36" i="15"/>
  <c r="AS36" i="15"/>
  <c r="CS36" i="15"/>
  <c r="BM36" i="15"/>
  <c r="CK36" i="15"/>
  <c r="BE36" i="15"/>
  <c r="Y36" i="15"/>
  <c r="U36" i="15"/>
  <c r="BD36" i="15"/>
  <c r="AK36" i="15"/>
  <c r="CP36" i="15"/>
  <c r="BZ36" i="15"/>
  <c r="BJ36" i="15"/>
  <c r="AT36" i="15"/>
  <c r="CY36" i="15"/>
  <c r="CM36" i="15"/>
  <c r="CI36" i="15"/>
  <c r="AO36" i="15"/>
  <c r="CH36" i="15"/>
  <c r="BR36" i="15"/>
  <c r="BB36" i="15"/>
  <c r="AL36" i="15"/>
  <c r="AH36" i="15"/>
  <c r="AD36" i="15"/>
  <c r="Z36" i="15"/>
  <c r="V36" i="15"/>
  <c r="CU36" i="15"/>
  <c r="CQ36" i="15"/>
  <c r="CE36" i="15"/>
  <c r="CA36" i="15"/>
  <c r="AG36" i="15"/>
  <c r="AC36" i="15"/>
  <c r="CL36" i="15"/>
  <c r="BF36" i="15"/>
  <c r="BO36" i="15"/>
  <c r="BK36" i="15"/>
  <c r="AY36" i="15"/>
  <c r="AU36" i="15"/>
  <c r="AI36" i="15"/>
  <c r="CC36" i="15"/>
  <c r="CD36" i="15"/>
  <c r="AX36" i="15"/>
  <c r="W36" i="15"/>
  <c r="BS36" i="15"/>
  <c r="BC36" i="15"/>
  <c r="S36" i="15"/>
  <c r="P36" i="15"/>
  <c r="BU36" i="15"/>
  <c r="AW36" i="15"/>
  <c r="BV36" i="15"/>
  <c r="AM36" i="15"/>
  <c r="AA36" i="15"/>
  <c r="N36" i="15"/>
  <c r="G36" i="15"/>
  <c r="J36" i="15"/>
  <c r="CT36" i="15"/>
  <c r="R36" i="15"/>
  <c r="AQ36" i="15"/>
  <c r="BG36" i="15"/>
  <c r="AE36" i="15"/>
  <c r="O36" i="15"/>
  <c r="I36" i="15"/>
  <c r="BN36" i="15"/>
  <c r="AP36" i="15"/>
  <c r="BW36" i="15"/>
  <c r="Q36" i="15"/>
  <c r="A37" i="15"/>
  <c r="K36" i="15"/>
  <c r="E37" i="15"/>
  <c r="H37" i="15"/>
  <c r="J37" i="15"/>
  <c r="CR37" i="15"/>
  <c r="D37" i="15"/>
  <c r="CV37" i="15"/>
  <c r="F37" i="15"/>
  <c r="L37" i="15"/>
  <c r="M37" i="15"/>
  <c r="CJ37" i="15"/>
  <c r="CB37" i="15"/>
  <c r="BX37" i="15"/>
  <c r="CF37" i="15"/>
  <c r="BT37" i="15"/>
  <c r="BP37" i="15"/>
  <c r="CN37" i="15"/>
  <c r="BD37" i="15"/>
  <c r="AN37" i="15"/>
  <c r="BH37" i="15"/>
  <c r="AV37" i="15"/>
  <c r="CS37" i="15"/>
  <c r="CC37" i="15"/>
  <c r="BI37" i="15"/>
  <c r="AS37" i="15"/>
  <c r="AC37" i="15"/>
  <c r="AJ37" i="15"/>
  <c r="AF37" i="15"/>
  <c r="X37" i="15"/>
  <c r="T37" i="15"/>
  <c r="CK37" i="15"/>
  <c r="BU37" i="15"/>
  <c r="BA37" i="15"/>
  <c r="AK37" i="15"/>
  <c r="U37" i="15"/>
  <c r="AZ37" i="15"/>
  <c r="BY37" i="15"/>
  <c r="AO37" i="15"/>
  <c r="CW37" i="15"/>
  <c r="BQ37" i="15"/>
  <c r="BM37" i="15"/>
  <c r="AG37" i="15"/>
  <c r="BL37" i="15"/>
  <c r="AW37" i="15"/>
  <c r="CT37" i="15"/>
  <c r="CU37" i="15"/>
  <c r="AB37" i="15"/>
  <c r="CO37" i="15"/>
  <c r="CG37" i="15"/>
  <c r="BE37" i="15"/>
  <c r="CX37" i="15"/>
  <c r="AH37" i="15"/>
  <c r="Z37" i="15"/>
  <c r="CM37" i="15"/>
  <c r="BW37" i="15"/>
  <c r="BZ37" i="15"/>
  <c r="BV37" i="15"/>
  <c r="AT37" i="15"/>
  <c r="AP37" i="15"/>
  <c r="CQ37" i="15"/>
  <c r="CE37" i="15"/>
  <c r="BC37" i="15"/>
  <c r="AM37" i="15"/>
  <c r="AR37" i="15"/>
  <c r="Y37" i="15"/>
  <c r="BR37" i="15"/>
  <c r="BN37" i="15"/>
  <c r="AL37" i="15"/>
  <c r="AD37" i="15"/>
  <c r="V37" i="15"/>
  <c r="CI37" i="15"/>
  <c r="BS37" i="15"/>
  <c r="AY37" i="15"/>
  <c r="AI37" i="15"/>
  <c r="CP37" i="15"/>
  <c r="BF37" i="15"/>
  <c r="BG37" i="15"/>
  <c r="AU37" i="15"/>
  <c r="R37" i="15"/>
  <c r="Q37" i="15"/>
  <c r="A38" i="15"/>
  <c r="I37" i="15"/>
  <c r="CL37" i="15"/>
  <c r="BJ37" i="15"/>
  <c r="BO37" i="15"/>
  <c r="BK37" i="15"/>
  <c r="AQ37" i="15"/>
  <c r="AE37" i="15"/>
  <c r="O37" i="15"/>
  <c r="K37" i="15"/>
  <c r="CH37" i="15"/>
  <c r="CA37" i="15"/>
  <c r="S37" i="15"/>
  <c r="N37" i="15"/>
  <c r="BB37" i="15"/>
  <c r="P37" i="15"/>
  <c r="CD37" i="15"/>
  <c r="CY37" i="15"/>
  <c r="AA37" i="15"/>
  <c r="W37" i="15"/>
  <c r="G37" i="15"/>
  <c r="AX37" i="15"/>
  <c r="F38" i="15"/>
  <c r="M38" i="15"/>
  <c r="L38" i="15"/>
  <c r="CR38" i="15"/>
  <c r="D38" i="15"/>
  <c r="CV38" i="15"/>
  <c r="CN38" i="15"/>
  <c r="H38" i="15"/>
  <c r="BT38" i="15"/>
  <c r="BD38" i="15"/>
  <c r="CF38" i="15"/>
  <c r="CB38" i="15"/>
  <c r="BL38" i="15"/>
  <c r="AV38" i="15"/>
  <c r="AR38" i="15"/>
  <c r="BP38" i="15"/>
  <c r="AZ38" i="15"/>
  <c r="CJ38" i="15"/>
  <c r="AN38" i="15"/>
  <c r="CS38" i="15"/>
  <c r="CC38" i="15"/>
  <c r="BM38" i="15"/>
  <c r="AW38" i="15"/>
  <c r="AG38" i="15"/>
  <c r="AC38" i="15"/>
  <c r="CT38" i="15"/>
  <c r="BH38" i="15"/>
  <c r="CK38" i="15"/>
  <c r="BU38" i="15"/>
  <c r="BE38" i="15"/>
  <c r="AO38" i="15"/>
  <c r="AK38" i="15"/>
  <c r="Y38" i="15"/>
  <c r="U38" i="15"/>
  <c r="AF38" i="15"/>
  <c r="AB38" i="15"/>
  <c r="X38" i="15"/>
  <c r="T38" i="15"/>
  <c r="CO38" i="15"/>
  <c r="BI38" i="15"/>
  <c r="CG38" i="15"/>
  <c r="BA38" i="15"/>
  <c r="BX38" i="15"/>
  <c r="CW38" i="15"/>
  <c r="BY38" i="15"/>
  <c r="CX38" i="15"/>
  <c r="CL38" i="15"/>
  <c r="BV38" i="15"/>
  <c r="BF38" i="15"/>
  <c r="AP38" i="15"/>
  <c r="BQ38" i="15"/>
  <c r="CD38" i="15"/>
  <c r="BN38" i="15"/>
  <c r="AX38" i="15"/>
  <c r="AJ38" i="15"/>
  <c r="CH38" i="15"/>
  <c r="BB38" i="15"/>
  <c r="CE38" i="15"/>
  <c r="BZ38" i="15"/>
  <c r="AT38" i="15"/>
  <c r="CY38" i="15"/>
  <c r="BW38" i="15"/>
  <c r="BS38" i="15"/>
  <c r="BG38" i="15"/>
  <c r="BC38" i="15"/>
  <c r="AQ38" i="15"/>
  <c r="AM38" i="15"/>
  <c r="AA38" i="15"/>
  <c r="BR38" i="15"/>
  <c r="AH38" i="15"/>
  <c r="CQ38" i="15"/>
  <c r="AY38" i="15"/>
  <c r="W38" i="15"/>
  <c r="N38" i="15"/>
  <c r="G38" i="15"/>
  <c r="I38" i="15"/>
  <c r="Z38" i="15"/>
  <c r="CU38" i="15"/>
  <c r="CA38" i="15"/>
  <c r="AI38" i="15"/>
  <c r="AE38" i="15"/>
  <c r="P38" i="15"/>
  <c r="E38" i="15"/>
  <c r="AD38" i="15"/>
  <c r="BO38" i="15"/>
  <c r="O38" i="15"/>
  <c r="BJ38" i="15"/>
  <c r="BK38" i="15"/>
  <c r="K38" i="15"/>
  <c r="CP38" i="15"/>
  <c r="V38" i="15"/>
  <c r="CM38" i="15"/>
  <c r="Q38" i="15"/>
  <c r="J38" i="15"/>
  <c r="AS38" i="15"/>
  <c r="R38" i="15"/>
  <c r="A39" i="15"/>
  <c r="AL38" i="15"/>
  <c r="CI38" i="15"/>
  <c r="AU38" i="15"/>
  <c r="S38" i="15"/>
  <c r="L39" i="15"/>
  <c r="J39" i="15"/>
  <c r="D39" i="15"/>
  <c r="E39" i="15"/>
  <c r="M39" i="15"/>
  <c r="CN39" i="15"/>
  <c r="CB39" i="15"/>
  <c r="BD39" i="15"/>
  <c r="AZ39" i="15"/>
  <c r="H39" i="15"/>
  <c r="CV39" i="15"/>
  <c r="BL39" i="15"/>
  <c r="BH39" i="15"/>
  <c r="AV39" i="15"/>
  <c r="AR39" i="15"/>
  <c r="BT39" i="15"/>
  <c r="CR39" i="15"/>
  <c r="CJ39" i="15"/>
  <c r="BX39" i="15"/>
  <c r="BP39" i="15"/>
  <c r="AB39" i="15"/>
  <c r="CO39" i="15"/>
  <c r="BY39" i="15"/>
  <c r="BE39" i="15"/>
  <c r="AO39" i="15"/>
  <c r="Y39" i="15"/>
  <c r="CX39" i="15"/>
  <c r="CT39" i="15"/>
  <c r="CW39" i="15"/>
  <c r="CG39" i="15"/>
  <c r="BQ39" i="15"/>
  <c r="BM39" i="15"/>
  <c r="AW39" i="15"/>
  <c r="AG39" i="15"/>
  <c r="AJ39" i="15"/>
  <c r="BU39" i="15"/>
  <c r="CF39" i="15"/>
  <c r="AN39" i="15"/>
  <c r="CS39" i="15"/>
  <c r="BI39" i="15"/>
  <c r="AC39" i="15"/>
  <c r="T39" i="15"/>
  <c r="CK39" i="15"/>
  <c r="CP39" i="15"/>
  <c r="CL39" i="15"/>
  <c r="BZ39" i="15"/>
  <c r="BV39" i="15"/>
  <c r="BJ39" i="15"/>
  <c r="BF39" i="15"/>
  <c r="AT39" i="15"/>
  <c r="AP39" i="15"/>
  <c r="CQ39" i="15"/>
  <c r="CC39" i="15"/>
  <c r="AS39" i="15"/>
  <c r="AK39" i="15"/>
  <c r="CH39" i="15"/>
  <c r="CD39" i="15"/>
  <c r="BR39" i="15"/>
  <c r="BN39" i="15"/>
  <c r="BB39" i="15"/>
  <c r="AX39" i="15"/>
  <c r="AL39" i="15"/>
  <c r="AD39" i="15"/>
  <c r="V39" i="15"/>
  <c r="CY39" i="15"/>
  <c r="CI39" i="15"/>
  <c r="X39" i="15"/>
  <c r="U39" i="15"/>
  <c r="AH39" i="15"/>
  <c r="Z39" i="15"/>
  <c r="CM39" i="15"/>
  <c r="BS39" i="15"/>
  <c r="AY39" i="15"/>
  <c r="AI39" i="15"/>
  <c r="AF39" i="15"/>
  <c r="BA39" i="15"/>
  <c r="BW39" i="15"/>
  <c r="BO39" i="15"/>
  <c r="BK39" i="15"/>
  <c r="AU39" i="15"/>
  <c r="AE39" i="15"/>
  <c r="CE39" i="15"/>
  <c r="CA39" i="15"/>
  <c r="AA39" i="15"/>
  <c r="W39" i="15"/>
  <c r="S39" i="15"/>
  <c r="O39" i="15"/>
  <c r="K39" i="15"/>
  <c r="R39" i="15"/>
  <c r="Q39" i="15"/>
  <c r="A40" i="15"/>
  <c r="F39" i="15"/>
  <c r="AQ39" i="15"/>
  <c r="P39" i="15"/>
  <c r="BC39" i="15"/>
  <c r="G39" i="15"/>
  <c r="CU39" i="15"/>
  <c r="I39" i="15"/>
  <c r="AM39" i="15"/>
  <c r="BG39" i="15"/>
  <c r="N39" i="15"/>
  <c r="F40" i="15"/>
  <c r="CV40" i="15"/>
  <c r="M40" i="15"/>
  <c r="L40" i="15"/>
  <c r="CJ40" i="15"/>
  <c r="D40" i="15"/>
  <c r="BP40" i="15"/>
  <c r="AZ40" i="15"/>
  <c r="H40" i="15"/>
  <c r="BX40" i="15"/>
  <c r="BH40" i="15"/>
  <c r="AR40" i="15"/>
  <c r="CF40" i="15"/>
  <c r="BT40" i="15"/>
  <c r="BD40" i="15"/>
  <c r="AF40" i="15"/>
  <c r="AB40" i="15"/>
  <c r="X40" i="15"/>
  <c r="T40" i="15"/>
  <c r="CO40" i="15"/>
  <c r="BY40" i="15"/>
  <c r="BI40" i="15"/>
  <c r="AS40" i="15"/>
  <c r="CR40" i="15"/>
  <c r="BL40" i="15"/>
  <c r="AJ40" i="15"/>
  <c r="CW40" i="15"/>
  <c r="CG40" i="15"/>
  <c r="BQ40" i="15"/>
  <c r="BA40" i="15"/>
  <c r="CX40" i="15"/>
  <c r="CN40" i="15"/>
  <c r="CB40" i="15"/>
  <c r="CK40" i="15"/>
  <c r="BE40" i="15"/>
  <c r="AV40" i="15"/>
  <c r="CC40" i="15"/>
  <c r="AW40" i="15"/>
  <c r="CS40" i="15"/>
  <c r="AG40" i="15"/>
  <c r="AC40" i="15"/>
  <c r="CH40" i="15"/>
  <c r="BR40" i="15"/>
  <c r="BB40" i="15"/>
  <c r="AL40" i="15"/>
  <c r="AH40" i="15"/>
  <c r="AD40" i="15"/>
  <c r="Z40" i="15"/>
  <c r="V40" i="15"/>
  <c r="CU40" i="15"/>
  <c r="CQ40" i="15"/>
  <c r="BU40" i="15"/>
  <c r="BM40" i="15"/>
  <c r="CT40" i="15"/>
  <c r="CP40" i="15"/>
  <c r="BZ40" i="15"/>
  <c r="BJ40" i="15"/>
  <c r="AT40" i="15"/>
  <c r="CY40" i="15"/>
  <c r="CM40" i="15"/>
  <c r="CI40" i="15"/>
  <c r="BW40" i="15"/>
  <c r="AN40" i="15"/>
  <c r="AO40" i="15"/>
  <c r="Y40" i="15"/>
  <c r="CD40" i="15"/>
  <c r="AX40" i="15"/>
  <c r="BS40" i="15"/>
  <c r="BG40" i="15"/>
  <c r="BC40" i="15"/>
  <c r="AQ40" i="15"/>
  <c r="AM40" i="15"/>
  <c r="BV40" i="15"/>
  <c r="AP40" i="15"/>
  <c r="CA40" i="15"/>
  <c r="S40" i="15"/>
  <c r="AK40" i="15"/>
  <c r="U40" i="15"/>
  <c r="BN40" i="15"/>
  <c r="BO40" i="15"/>
  <c r="BK40" i="15"/>
  <c r="P40" i="15"/>
  <c r="CE40" i="15"/>
  <c r="AU40" i="15"/>
  <c r="N40" i="15"/>
  <c r="G40" i="15"/>
  <c r="J40" i="15"/>
  <c r="AE40" i="15"/>
  <c r="AA40" i="15"/>
  <c r="Q40" i="15"/>
  <c r="A41" i="15"/>
  <c r="I40" i="15"/>
  <c r="E40" i="15"/>
  <c r="AI40" i="15"/>
  <c r="AY40" i="15"/>
  <c r="K40" i="15"/>
  <c r="CL40" i="15"/>
  <c r="R40" i="15"/>
  <c r="W40" i="15"/>
  <c r="O40" i="15"/>
  <c r="BF40" i="15"/>
  <c r="J41" i="15"/>
  <c r="CV41" i="15"/>
  <c r="E41" i="15"/>
  <c r="CR41" i="15"/>
  <c r="F41" i="15"/>
  <c r="CN41" i="15"/>
  <c r="CF41" i="15"/>
  <c r="BT41" i="15"/>
  <c r="BP41" i="15"/>
  <c r="D41" i="15"/>
  <c r="CJ41" i="15"/>
  <c r="BX41" i="15"/>
  <c r="M41" i="15"/>
  <c r="CB41" i="15"/>
  <c r="BH41" i="15"/>
  <c r="BL41" i="15"/>
  <c r="AV41" i="15"/>
  <c r="AR41" i="15"/>
  <c r="AZ41" i="15"/>
  <c r="AJ41" i="15"/>
  <c r="AF41" i="15"/>
  <c r="X41" i="15"/>
  <c r="T41" i="15"/>
  <c r="CK41" i="15"/>
  <c r="BU41" i="15"/>
  <c r="BA41" i="15"/>
  <c r="AK41" i="15"/>
  <c r="U41" i="15"/>
  <c r="BD41" i="15"/>
  <c r="AN41" i="15"/>
  <c r="CS41" i="15"/>
  <c r="CC41" i="15"/>
  <c r="BI41" i="15"/>
  <c r="AS41" i="15"/>
  <c r="AC41" i="15"/>
  <c r="L41" i="15"/>
  <c r="CW41" i="15"/>
  <c r="BQ41" i="15"/>
  <c r="BM41" i="15"/>
  <c r="AB41" i="15"/>
  <c r="CO41" i="15"/>
  <c r="BE41" i="15"/>
  <c r="Y41" i="15"/>
  <c r="CX41" i="15"/>
  <c r="CT41" i="15"/>
  <c r="AO41" i="15"/>
  <c r="AH41" i="15"/>
  <c r="Z41" i="15"/>
  <c r="CM41" i="15"/>
  <c r="AG41" i="15"/>
  <c r="CU41" i="15"/>
  <c r="CE41" i="15"/>
  <c r="CG41" i="15"/>
  <c r="BR41" i="15"/>
  <c r="BN41" i="15"/>
  <c r="AL41" i="15"/>
  <c r="AD41" i="15"/>
  <c r="V41" i="15"/>
  <c r="CI41" i="15"/>
  <c r="BW41" i="15"/>
  <c r="BO41" i="15"/>
  <c r="BK41" i="15"/>
  <c r="AU41" i="15"/>
  <c r="BY41" i="15"/>
  <c r="AW41" i="15"/>
  <c r="CP41" i="15"/>
  <c r="CL41" i="15"/>
  <c r="BJ41" i="15"/>
  <c r="BF41" i="15"/>
  <c r="CA41" i="15"/>
  <c r="BG41" i="15"/>
  <c r="AQ41" i="15"/>
  <c r="AA41" i="15"/>
  <c r="CH41" i="15"/>
  <c r="CD41" i="15"/>
  <c r="CY41" i="15"/>
  <c r="BC41" i="15"/>
  <c r="AY41" i="15"/>
  <c r="R41" i="15"/>
  <c r="Q41" i="15"/>
  <c r="A42" i="15"/>
  <c r="BB41" i="15"/>
  <c r="AX41" i="15"/>
  <c r="AP41" i="15"/>
  <c r="AM41" i="15"/>
  <c r="AI41" i="15"/>
  <c r="O41" i="15"/>
  <c r="K41" i="15"/>
  <c r="I41" i="15"/>
  <c r="BZ41" i="15"/>
  <c r="BS41" i="15"/>
  <c r="G41" i="15"/>
  <c r="N41" i="15"/>
  <c r="BV41" i="15"/>
  <c r="AT41" i="15"/>
  <c r="W41" i="15"/>
  <c r="H41" i="15"/>
  <c r="AE41" i="15"/>
  <c r="CQ41" i="15"/>
  <c r="S41" i="15"/>
  <c r="P41" i="15"/>
  <c r="M42" i="15"/>
  <c r="D42" i="15"/>
  <c r="CR42" i="15"/>
  <c r="L42" i="15"/>
  <c r="CF42" i="15"/>
  <c r="H42" i="15"/>
  <c r="CV42" i="15"/>
  <c r="CN42" i="15"/>
  <c r="CB42" i="15"/>
  <c r="BL42" i="15"/>
  <c r="AV42" i="15"/>
  <c r="CJ42" i="15"/>
  <c r="BT42" i="15"/>
  <c r="BD42" i="15"/>
  <c r="BP42" i="15"/>
  <c r="AZ42" i="15"/>
  <c r="BX42" i="15"/>
  <c r="AR42" i="15"/>
  <c r="CK42" i="15"/>
  <c r="BU42" i="15"/>
  <c r="BE42" i="15"/>
  <c r="AO42" i="15"/>
  <c r="AK42" i="15"/>
  <c r="Y42" i="15"/>
  <c r="U42" i="15"/>
  <c r="AN42" i="15"/>
  <c r="CS42" i="15"/>
  <c r="CC42" i="15"/>
  <c r="BM42" i="15"/>
  <c r="AW42" i="15"/>
  <c r="AG42" i="15"/>
  <c r="AC42" i="15"/>
  <c r="CT42" i="15"/>
  <c r="CG42" i="15"/>
  <c r="BA42" i="15"/>
  <c r="BH42" i="15"/>
  <c r="BY42" i="15"/>
  <c r="AS42" i="15"/>
  <c r="AJ42" i="15"/>
  <c r="X42" i="15"/>
  <c r="CD42" i="15"/>
  <c r="BN42" i="15"/>
  <c r="AX42" i="15"/>
  <c r="AF42" i="15"/>
  <c r="CL42" i="15"/>
  <c r="BV42" i="15"/>
  <c r="BF42" i="15"/>
  <c r="AP42" i="15"/>
  <c r="BQ42" i="15"/>
  <c r="BI42" i="15"/>
  <c r="BZ42" i="15"/>
  <c r="AT42" i="15"/>
  <c r="CY42" i="15"/>
  <c r="CA42" i="15"/>
  <c r="BW42" i="15"/>
  <c r="T42" i="15"/>
  <c r="BR42" i="15"/>
  <c r="AL42" i="15"/>
  <c r="AH42" i="15"/>
  <c r="AD42" i="15"/>
  <c r="Z42" i="15"/>
  <c r="V42" i="15"/>
  <c r="CU42" i="15"/>
  <c r="CQ42" i="15"/>
  <c r="BO42" i="15"/>
  <c r="BK42" i="15"/>
  <c r="AY42" i="15"/>
  <c r="AU42" i="15"/>
  <c r="AI42" i="15"/>
  <c r="AE42" i="15"/>
  <c r="AB42" i="15"/>
  <c r="CO42" i="15"/>
  <c r="BJ42" i="15"/>
  <c r="AQ42" i="15"/>
  <c r="AA42" i="15"/>
  <c r="N42" i="15"/>
  <c r="G42" i="15"/>
  <c r="E42" i="15"/>
  <c r="CW42" i="15"/>
  <c r="CP42" i="15"/>
  <c r="CM42" i="15"/>
  <c r="CI42" i="15"/>
  <c r="BG42" i="15"/>
  <c r="W42" i="15"/>
  <c r="S42" i="15"/>
  <c r="P42" i="15"/>
  <c r="I42" i="15"/>
  <c r="CX42" i="15"/>
  <c r="BB42" i="15"/>
  <c r="AM42" i="15"/>
  <c r="K42" i="15"/>
  <c r="J42" i="15"/>
  <c r="CE42" i="15"/>
  <c r="BS42" i="15"/>
  <c r="R42" i="15"/>
  <c r="A43" i="15"/>
  <c r="O42" i="15"/>
  <c r="F42" i="15"/>
  <c r="BC42" i="15"/>
  <c r="Q42" i="15"/>
  <c r="CH42" i="15"/>
  <c r="E43" i="15"/>
  <c r="F43" i="15"/>
  <c r="L43" i="15"/>
  <c r="CR43" i="15"/>
  <c r="CJ43" i="15"/>
  <c r="CF43" i="15"/>
  <c r="BL43" i="15"/>
  <c r="BH43" i="15"/>
  <c r="AV43" i="15"/>
  <c r="AR43" i="15"/>
  <c r="M43" i="15"/>
  <c r="CB43" i="15"/>
  <c r="BD43" i="15"/>
  <c r="AZ43" i="15"/>
  <c r="CV43" i="15"/>
  <c r="BX43" i="15"/>
  <c r="AJ43" i="15"/>
  <c r="D43" i="15"/>
  <c r="CW43" i="15"/>
  <c r="CG43" i="15"/>
  <c r="BQ43" i="15"/>
  <c r="BM43" i="15"/>
  <c r="AW43" i="15"/>
  <c r="AG43" i="15"/>
  <c r="CN43" i="15"/>
  <c r="AB43" i="15"/>
  <c r="CO43" i="15"/>
  <c r="BY43" i="15"/>
  <c r="BE43" i="15"/>
  <c r="AO43" i="15"/>
  <c r="Y43" i="15"/>
  <c r="CX43" i="15"/>
  <c r="CT43" i="15"/>
  <c r="H43" i="15"/>
  <c r="BP43" i="15"/>
  <c r="AN43" i="15"/>
  <c r="CS43" i="15"/>
  <c r="BI43" i="15"/>
  <c r="AF43" i="15"/>
  <c r="X43" i="15"/>
  <c r="T43" i="15"/>
  <c r="CK43" i="15"/>
  <c r="BA43" i="15"/>
  <c r="U43" i="15"/>
  <c r="CH43" i="15"/>
  <c r="CD43" i="15"/>
  <c r="BR43" i="15"/>
  <c r="BN43" i="15"/>
  <c r="BB43" i="15"/>
  <c r="AX43" i="15"/>
  <c r="AL43" i="15"/>
  <c r="AD43" i="15"/>
  <c r="V43" i="15"/>
  <c r="CY43" i="15"/>
  <c r="AC43" i="15"/>
  <c r="CP43" i="15"/>
  <c r="CL43" i="15"/>
  <c r="BZ43" i="15"/>
  <c r="BV43" i="15"/>
  <c r="BJ43" i="15"/>
  <c r="BF43" i="15"/>
  <c r="AT43" i="15"/>
  <c r="AP43" i="15"/>
  <c r="CQ43" i="15"/>
  <c r="CA43" i="15"/>
  <c r="BT43" i="15"/>
  <c r="CC43" i="15"/>
  <c r="AK43" i="15"/>
  <c r="BG43" i="15"/>
  <c r="AQ43" i="15"/>
  <c r="BC43" i="15"/>
  <c r="AM43" i="15"/>
  <c r="W43" i="15"/>
  <c r="CU43" i="15"/>
  <c r="BS43" i="15"/>
  <c r="AE43" i="15"/>
  <c r="O43" i="15"/>
  <c r="K43" i="15"/>
  <c r="AS43" i="15"/>
  <c r="BW43" i="15"/>
  <c r="S43" i="15"/>
  <c r="R43" i="15"/>
  <c r="Q43" i="15"/>
  <c r="A44" i="15"/>
  <c r="J43" i="15"/>
  <c r="AH43" i="15"/>
  <c r="CM43" i="15"/>
  <c r="BK43" i="15"/>
  <c r="AI43" i="15"/>
  <c r="BO43" i="15"/>
  <c r="P43" i="15"/>
  <c r="BU43" i="15"/>
  <c r="Z43" i="15"/>
  <c r="AU43" i="15"/>
  <c r="AA43" i="15"/>
  <c r="N43" i="15"/>
  <c r="I43" i="15"/>
  <c r="G43" i="15"/>
  <c r="CI43" i="15"/>
  <c r="CE43" i="15"/>
  <c r="AY43" i="15"/>
  <c r="L44" i="15"/>
  <c r="J44" i="15"/>
  <c r="H44" i="15"/>
  <c r="M44" i="15"/>
  <c r="CV44" i="15"/>
  <c r="F44" i="15"/>
  <c r="CR44" i="15"/>
  <c r="CF44" i="15"/>
  <c r="BX44" i="15"/>
  <c r="BH44" i="15"/>
  <c r="AR44" i="15"/>
  <c r="BP44" i="15"/>
  <c r="AZ44" i="15"/>
  <c r="D44" i="15"/>
  <c r="BT44" i="15"/>
  <c r="BD44" i="15"/>
  <c r="AN44" i="15"/>
  <c r="AJ44" i="15"/>
  <c r="CN44" i="15"/>
  <c r="CB44" i="15"/>
  <c r="CW44" i="15"/>
  <c r="CG44" i="15"/>
  <c r="BQ44" i="15"/>
  <c r="BA44" i="15"/>
  <c r="CX44" i="15"/>
  <c r="AV44" i="15"/>
  <c r="AF44" i="15"/>
  <c r="AB44" i="15"/>
  <c r="X44" i="15"/>
  <c r="T44" i="15"/>
  <c r="CO44" i="15"/>
  <c r="BY44" i="15"/>
  <c r="BI44" i="15"/>
  <c r="AS44" i="15"/>
  <c r="CJ44" i="15"/>
  <c r="CC44" i="15"/>
  <c r="AW44" i="15"/>
  <c r="BL44" i="15"/>
  <c r="BU44" i="15"/>
  <c r="AO44" i="15"/>
  <c r="AK44" i="15"/>
  <c r="Y44" i="15"/>
  <c r="CP44" i="15"/>
  <c r="BZ44" i="15"/>
  <c r="BJ44" i="15"/>
  <c r="AT44" i="15"/>
  <c r="CY44" i="15"/>
  <c r="CM44" i="15"/>
  <c r="CI44" i="15"/>
  <c r="U44" i="15"/>
  <c r="CH44" i="15"/>
  <c r="BR44" i="15"/>
  <c r="BB44" i="15"/>
  <c r="AL44" i="15"/>
  <c r="AH44" i="15"/>
  <c r="AD44" i="15"/>
  <c r="Z44" i="15"/>
  <c r="V44" i="15"/>
  <c r="CU44" i="15"/>
  <c r="CQ44" i="15"/>
  <c r="CE44" i="15"/>
  <c r="CA44" i="15"/>
  <c r="CK44" i="15"/>
  <c r="BV44" i="15"/>
  <c r="AP44" i="15"/>
  <c r="BO44" i="15"/>
  <c r="BK44" i="15"/>
  <c r="AY44" i="15"/>
  <c r="AU44" i="15"/>
  <c r="AI44" i="15"/>
  <c r="CS44" i="15"/>
  <c r="BE44" i="15"/>
  <c r="BN44" i="15"/>
  <c r="W44" i="15"/>
  <c r="CT44" i="15"/>
  <c r="CL44" i="15"/>
  <c r="BW44" i="15"/>
  <c r="AM44" i="15"/>
  <c r="AE44" i="15"/>
  <c r="P44" i="15"/>
  <c r="AC44" i="15"/>
  <c r="BF44" i="15"/>
  <c r="BS44" i="15"/>
  <c r="BC44" i="15"/>
  <c r="N44" i="15"/>
  <c r="G44" i="15"/>
  <c r="BG44" i="15"/>
  <c r="R44" i="15"/>
  <c r="CD44" i="15"/>
  <c r="AQ44" i="15"/>
  <c r="O44" i="15"/>
  <c r="E44" i="15"/>
  <c r="AG44" i="15"/>
  <c r="AX44" i="15"/>
  <c r="S44" i="15"/>
  <c r="Q44" i="15"/>
  <c r="A45" i="15"/>
  <c r="K44" i="15"/>
  <c r="I44" i="15"/>
  <c r="BM44" i="15"/>
  <c r="AA44" i="15"/>
  <c r="D45" i="15"/>
  <c r="CR45" i="15"/>
  <c r="L45" i="15"/>
  <c r="F45" i="15"/>
  <c r="CV45" i="15"/>
  <c r="M45" i="15"/>
  <c r="BX45" i="15"/>
  <c r="H45" i="15"/>
  <c r="CN45" i="15"/>
  <c r="BT45" i="15"/>
  <c r="BP45" i="15"/>
  <c r="CJ45" i="15"/>
  <c r="BL45" i="15"/>
  <c r="AV45" i="15"/>
  <c r="AR45" i="15"/>
  <c r="AN45" i="15"/>
  <c r="E45" i="15"/>
  <c r="AZ45" i="15"/>
  <c r="CS45" i="15"/>
  <c r="CC45" i="15"/>
  <c r="BI45" i="15"/>
  <c r="AS45" i="15"/>
  <c r="AC45" i="15"/>
  <c r="CF45" i="15"/>
  <c r="BH45" i="15"/>
  <c r="AF45" i="15"/>
  <c r="X45" i="15"/>
  <c r="T45" i="15"/>
  <c r="CK45" i="15"/>
  <c r="BU45" i="15"/>
  <c r="BA45" i="15"/>
  <c r="AK45" i="15"/>
  <c r="U45" i="15"/>
  <c r="AB45" i="15"/>
  <c r="CO45" i="15"/>
  <c r="BE45" i="15"/>
  <c r="CB45" i="15"/>
  <c r="CG45" i="15"/>
  <c r="AW45" i="15"/>
  <c r="BQ45" i="15"/>
  <c r="BM45" i="15"/>
  <c r="CU45" i="15"/>
  <c r="BD45" i="15"/>
  <c r="CW45" i="15"/>
  <c r="BY45" i="15"/>
  <c r="Y45" i="15"/>
  <c r="AH45" i="15"/>
  <c r="Z45" i="15"/>
  <c r="CM45" i="15"/>
  <c r="BW45" i="15"/>
  <c r="AG45" i="15"/>
  <c r="CP45" i="15"/>
  <c r="CL45" i="15"/>
  <c r="BJ45" i="15"/>
  <c r="BF45" i="15"/>
  <c r="CA45" i="15"/>
  <c r="BC45" i="15"/>
  <c r="AM45" i="15"/>
  <c r="AJ45" i="15"/>
  <c r="CT45" i="15"/>
  <c r="CH45" i="15"/>
  <c r="CD45" i="15"/>
  <c r="BB45" i="15"/>
  <c r="AX45" i="15"/>
  <c r="CY45" i="15"/>
  <c r="CE45" i="15"/>
  <c r="BS45" i="15"/>
  <c r="AY45" i="15"/>
  <c r="AI45" i="15"/>
  <c r="BZ45" i="15"/>
  <c r="AL45" i="15"/>
  <c r="V45" i="15"/>
  <c r="BO45" i="15"/>
  <c r="BK45" i="15"/>
  <c r="AQ45" i="15"/>
  <c r="R45" i="15"/>
  <c r="Q45" i="15"/>
  <c r="A46" i="15"/>
  <c r="I45" i="15"/>
  <c r="CX45" i="15"/>
  <c r="BV45" i="15"/>
  <c r="AT45" i="15"/>
  <c r="AD45" i="15"/>
  <c r="CQ45" i="15"/>
  <c r="CI45" i="15"/>
  <c r="BG45" i="15"/>
  <c r="AU45" i="15"/>
  <c r="AA45" i="15"/>
  <c r="W45" i="15"/>
  <c r="O45" i="15"/>
  <c r="K45" i="15"/>
  <c r="AO45" i="15"/>
  <c r="N45" i="15"/>
  <c r="J45" i="15"/>
  <c r="BN45" i="15"/>
  <c r="AP45" i="15"/>
  <c r="S45" i="15"/>
  <c r="G45" i="15"/>
  <c r="AE45" i="15"/>
  <c r="P45" i="15"/>
  <c r="BR45" i="15"/>
  <c r="F46" i="15"/>
  <c r="J46" i="15"/>
  <c r="M46" i="15"/>
  <c r="H46" i="15"/>
  <c r="CR46" i="15"/>
  <c r="CN46" i="15"/>
  <c r="D46" i="15"/>
  <c r="CJ46" i="15"/>
  <c r="BT46" i="15"/>
  <c r="BD46" i="15"/>
  <c r="CB46" i="15"/>
  <c r="BL46" i="15"/>
  <c r="AV46" i="15"/>
  <c r="CF46" i="15"/>
  <c r="L46" i="15"/>
  <c r="CV46" i="15"/>
  <c r="BX46" i="15"/>
  <c r="BH46" i="15"/>
  <c r="AJ46" i="15"/>
  <c r="CS46" i="15"/>
  <c r="CC46" i="15"/>
  <c r="BM46" i="15"/>
  <c r="AW46" i="15"/>
  <c r="AG46" i="15"/>
  <c r="AC46" i="15"/>
  <c r="CT46" i="15"/>
  <c r="BP46" i="15"/>
  <c r="CK46" i="15"/>
  <c r="BU46" i="15"/>
  <c r="BE46" i="15"/>
  <c r="AO46" i="15"/>
  <c r="AK46" i="15"/>
  <c r="Y46" i="15"/>
  <c r="U46" i="15"/>
  <c r="BY46" i="15"/>
  <c r="AS46" i="15"/>
  <c r="AR46" i="15"/>
  <c r="CW46" i="15"/>
  <c r="BQ46" i="15"/>
  <c r="CX46" i="15"/>
  <c r="AN46" i="15"/>
  <c r="AB46" i="15"/>
  <c r="BI46" i="15"/>
  <c r="BA46" i="15"/>
  <c r="CL46" i="15"/>
  <c r="BV46" i="15"/>
  <c r="BF46" i="15"/>
  <c r="AP46" i="15"/>
  <c r="AZ46" i="15"/>
  <c r="T46" i="15"/>
  <c r="CO46" i="15"/>
  <c r="CG46" i="15"/>
  <c r="CD46" i="15"/>
  <c r="BN46" i="15"/>
  <c r="AX46" i="15"/>
  <c r="AF46" i="15"/>
  <c r="BR46" i="15"/>
  <c r="AL46" i="15"/>
  <c r="AH46" i="15"/>
  <c r="AD46" i="15"/>
  <c r="Z46" i="15"/>
  <c r="V46" i="15"/>
  <c r="CU46" i="15"/>
  <c r="CQ46" i="15"/>
  <c r="CP46" i="15"/>
  <c r="BJ46" i="15"/>
  <c r="CM46" i="15"/>
  <c r="CI46" i="15"/>
  <c r="CE46" i="15"/>
  <c r="BS46" i="15"/>
  <c r="BG46" i="15"/>
  <c r="BC46" i="15"/>
  <c r="AQ46" i="15"/>
  <c r="AM46" i="15"/>
  <c r="AA46" i="15"/>
  <c r="X46" i="15"/>
  <c r="BB46" i="15"/>
  <c r="AI46" i="15"/>
  <c r="S46" i="15"/>
  <c r="N46" i="15"/>
  <c r="G46" i="15"/>
  <c r="I46" i="15"/>
  <c r="CH46" i="15"/>
  <c r="AY46" i="15"/>
  <c r="P46" i="15"/>
  <c r="E46" i="15"/>
  <c r="AT46" i="15"/>
  <c r="O46" i="15"/>
  <c r="CY46" i="15"/>
  <c r="AU46" i="15"/>
  <c r="W46" i="15"/>
  <c r="BW46" i="15"/>
  <c r="BK46" i="15"/>
  <c r="Q46" i="15"/>
  <c r="CA46" i="15"/>
  <c r="K46" i="15"/>
  <c r="BZ46" i="15"/>
  <c r="AE46" i="15"/>
  <c r="BO46" i="15"/>
  <c r="A47" i="15"/>
  <c r="R46" i="15"/>
  <c r="E47" i="15"/>
  <c r="L47" i="15"/>
  <c r="M47" i="15"/>
  <c r="D47" i="15"/>
  <c r="CV47" i="15"/>
  <c r="CN47" i="15"/>
  <c r="CB47" i="15"/>
  <c r="H47" i="15"/>
  <c r="CJ47" i="15"/>
  <c r="BD47" i="15"/>
  <c r="AZ47" i="15"/>
  <c r="CR47" i="15"/>
  <c r="CF47" i="15"/>
  <c r="BL47" i="15"/>
  <c r="BH47" i="15"/>
  <c r="AV47" i="15"/>
  <c r="AR47" i="15"/>
  <c r="BP47" i="15"/>
  <c r="F47" i="15"/>
  <c r="BT47" i="15"/>
  <c r="AN47" i="15"/>
  <c r="AB47" i="15"/>
  <c r="CO47" i="15"/>
  <c r="BY47" i="15"/>
  <c r="BE47" i="15"/>
  <c r="AO47" i="15"/>
  <c r="Y47" i="15"/>
  <c r="CX47" i="15"/>
  <c r="CT47" i="15"/>
  <c r="AJ47" i="15"/>
  <c r="CW47" i="15"/>
  <c r="CG47" i="15"/>
  <c r="BQ47" i="15"/>
  <c r="BM47" i="15"/>
  <c r="AW47" i="15"/>
  <c r="AG47" i="15"/>
  <c r="AF47" i="15"/>
  <c r="X47" i="15"/>
  <c r="T47" i="15"/>
  <c r="CK47" i="15"/>
  <c r="BA47" i="15"/>
  <c r="CC47" i="15"/>
  <c r="AS47" i="15"/>
  <c r="BU47" i="15"/>
  <c r="AK47" i="15"/>
  <c r="U47" i="15"/>
  <c r="CP47" i="15"/>
  <c r="CL47" i="15"/>
  <c r="BZ47" i="15"/>
  <c r="BV47" i="15"/>
  <c r="BJ47" i="15"/>
  <c r="BF47" i="15"/>
  <c r="AT47" i="15"/>
  <c r="AP47" i="15"/>
  <c r="CQ47" i="15"/>
  <c r="BX47" i="15"/>
  <c r="CS47" i="15"/>
  <c r="CH47" i="15"/>
  <c r="CD47" i="15"/>
  <c r="BR47" i="15"/>
  <c r="BN47" i="15"/>
  <c r="BB47" i="15"/>
  <c r="AX47" i="15"/>
  <c r="AL47" i="15"/>
  <c r="AD47" i="15"/>
  <c r="V47" i="15"/>
  <c r="CY47" i="15"/>
  <c r="CI47" i="15"/>
  <c r="AC47" i="15"/>
  <c r="CE47" i="15"/>
  <c r="BS47" i="15"/>
  <c r="AY47" i="15"/>
  <c r="AI47" i="15"/>
  <c r="CU47" i="15"/>
  <c r="BO47" i="15"/>
  <c r="BK47" i="15"/>
  <c r="AU47" i="15"/>
  <c r="AE47" i="15"/>
  <c r="AH47" i="15"/>
  <c r="CM47" i="15"/>
  <c r="S47" i="15"/>
  <c r="O47" i="15"/>
  <c r="K47" i="15"/>
  <c r="J47" i="15"/>
  <c r="Z47" i="15"/>
  <c r="R47" i="15"/>
  <c r="Q47" i="15"/>
  <c r="A48" i="15"/>
  <c r="AA47" i="15"/>
  <c r="W47" i="15"/>
  <c r="P47" i="15"/>
  <c r="I47" i="15"/>
  <c r="BI47" i="15"/>
  <c r="AM47" i="15"/>
  <c r="BC47" i="15"/>
  <c r="G47" i="15"/>
  <c r="BW47" i="15"/>
  <c r="BG47" i="15"/>
  <c r="CA47" i="15"/>
  <c r="N47" i="15"/>
  <c r="AQ47" i="15"/>
  <c r="L48" i="15"/>
  <c r="D48" i="15"/>
  <c r="F48" i="15"/>
  <c r="H48" i="15"/>
  <c r="CV48" i="15"/>
  <c r="M48" i="15"/>
  <c r="J48" i="15"/>
  <c r="CR48" i="15"/>
  <c r="CJ48" i="15"/>
  <c r="BP48" i="15"/>
  <c r="AZ48" i="15"/>
  <c r="CN48" i="15"/>
  <c r="CF48" i="15"/>
  <c r="BX48" i="15"/>
  <c r="BH48" i="15"/>
  <c r="AR48" i="15"/>
  <c r="CB48" i="15"/>
  <c r="BL48" i="15"/>
  <c r="AV48" i="15"/>
  <c r="BD48" i="15"/>
  <c r="AN48" i="15"/>
  <c r="AF48" i="15"/>
  <c r="AB48" i="15"/>
  <c r="X48" i="15"/>
  <c r="T48" i="15"/>
  <c r="CO48" i="15"/>
  <c r="BY48" i="15"/>
  <c r="BI48" i="15"/>
  <c r="AS48" i="15"/>
  <c r="CW48" i="15"/>
  <c r="CG48" i="15"/>
  <c r="BQ48" i="15"/>
  <c r="BA48" i="15"/>
  <c r="CX48" i="15"/>
  <c r="BU48" i="15"/>
  <c r="AO48" i="15"/>
  <c r="AJ48" i="15"/>
  <c r="CS48" i="15"/>
  <c r="BM48" i="15"/>
  <c r="AG48" i="15"/>
  <c r="AC48" i="15"/>
  <c r="CT48" i="15"/>
  <c r="BT48" i="15"/>
  <c r="CK48" i="15"/>
  <c r="AW48" i="15"/>
  <c r="CH48" i="15"/>
  <c r="BR48" i="15"/>
  <c r="BB48" i="15"/>
  <c r="AL48" i="15"/>
  <c r="AH48" i="15"/>
  <c r="AD48" i="15"/>
  <c r="Z48" i="15"/>
  <c r="V48" i="15"/>
  <c r="CU48" i="15"/>
  <c r="CQ48" i="15"/>
  <c r="CC48" i="15"/>
  <c r="BE48" i="15"/>
  <c r="AK48" i="15"/>
  <c r="CP48" i="15"/>
  <c r="BZ48" i="15"/>
  <c r="BJ48" i="15"/>
  <c r="AT48" i="15"/>
  <c r="CY48" i="15"/>
  <c r="CM48" i="15"/>
  <c r="CI48" i="15"/>
  <c r="BW48" i="15"/>
  <c r="BN48" i="15"/>
  <c r="CE48" i="15"/>
  <c r="BS48" i="15"/>
  <c r="BG48" i="15"/>
  <c r="BC48" i="15"/>
  <c r="AQ48" i="15"/>
  <c r="AM48" i="15"/>
  <c r="CL48" i="15"/>
  <c r="BF48" i="15"/>
  <c r="S48" i="15"/>
  <c r="AX48" i="15"/>
  <c r="AP48" i="15"/>
  <c r="CA48" i="15"/>
  <c r="AU48" i="15"/>
  <c r="W48" i="15"/>
  <c r="P48" i="15"/>
  <c r="CD48" i="15"/>
  <c r="BO48" i="15"/>
  <c r="BK48" i="15"/>
  <c r="AE48" i="15"/>
  <c r="AA48" i="15"/>
  <c r="N48" i="15"/>
  <c r="G48" i="15"/>
  <c r="BV48" i="15"/>
  <c r="AY48" i="15"/>
  <c r="Q48" i="15"/>
  <c r="A49" i="15"/>
  <c r="R48" i="15"/>
  <c r="AI48" i="15"/>
  <c r="K48" i="15"/>
  <c r="I48" i="15"/>
  <c r="E48" i="15"/>
  <c r="Y48" i="15"/>
  <c r="U48" i="15"/>
  <c r="O48" i="15"/>
  <c r="CV49" i="15"/>
  <c r="D49" i="15"/>
  <c r="CR49" i="15"/>
  <c r="H49" i="15"/>
  <c r="E49" i="15"/>
  <c r="L49" i="15"/>
  <c r="F49" i="15"/>
  <c r="CB49" i="15"/>
  <c r="BT49" i="15"/>
  <c r="BP49" i="15"/>
  <c r="BX49" i="15"/>
  <c r="AZ49" i="15"/>
  <c r="CF49" i="15"/>
  <c r="BD49" i="15"/>
  <c r="AR49" i="15"/>
  <c r="AF49" i="15"/>
  <c r="X49" i="15"/>
  <c r="T49" i="15"/>
  <c r="CK49" i="15"/>
  <c r="BU49" i="15"/>
  <c r="BA49" i="15"/>
  <c r="AK49" i="15"/>
  <c r="U49" i="15"/>
  <c r="M49" i="15"/>
  <c r="CJ49" i="15"/>
  <c r="BL49" i="15"/>
  <c r="CS49" i="15"/>
  <c r="CC49" i="15"/>
  <c r="BI49" i="15"/>
  <c r="AS49" i="15"/>
  <c r="AC49" i="15"/>
  <c r="CG49" i="15"/>
  <c r="AW49" i="15"/>
  <c r="CN49" i="15"/>
  <c r="BH49" i="15"/>
  <c r="AV49" i="15"/>
  <c r="BY49" i="15"/>
  <c r="AO49" i="15"/>
  <c r="AG49" i="15"/>
  <c r="CX49" i="15"/>
  <c r="AH49" i="15"/>
  <c r="Z49" i="15"/>
  <c r="CM49" i="15"/>
  <c r="AJ49" i="15"/>
  <c r="CT49" i="15"/>
  <c r="CU49" i="15"/>
  <c r="CE49" i="15"/>
  <c r="BE49" i="15"/>
  <c r="Y49" i="15"/>
  <c r="CH49" i="15"/>
  <c r="CD49" i="15"/>
  <c r="BB49" i="15"/>
  <c r="AX49" i="15"/>
  <c r="CY49" i="15"/>
  <c r="BO49" i="15"/>
  <c r="BK49" i="15"/>
  <c r="AU49" i="15"/>
  <c r="AN49" i="15"/>
  <c r="BM49" i="15"/>
  <c r="BZ49" i="15"/>
  <c r="BV49" i="15"/>
  <c r="AT49" i="15"/>
  <c r="AP49" i="15"/>
  <c r="CQ49" i="15"/>
  <c r="CI49" i="15"/>
  <c r="BW49" i="15"/>
  <c r="BG49" i="15"/>
  <c r="AQ49" i="15"/>
  <c r="AA49" i="15"/>
  <c r="BR49" i="15"/>
  <c r="BN49" i="15"/>
  <c r="AM49" i="15"/>
  <c r="AI49" i="15"/>
  <c r="W49" i="15"/>
  <c r="R49" i="15"/>
  <c r="Q49" i="15"/>
  <c r="A50" i="15"/>
  <c r="AB49" i="15"/>
  <c r="CA49" i="15"/>
  <c r="BC49" i="15"/>
  <c r="AY49" i="15"/>
  <c r="AE49" i="15"/>
  <c r="O49" i="15"/>
  <c r="K49" i="15"/>
  <c r="I49" i="15"/>
  <c r="CO49" i="15"/>
  <c r="AD49" i="15"/>
  <c r="G49" i="15"/>
  <c r="CW49" i="15"/>
  <c r="CP49" i="15"/>
  <c r="V49" i="15"/>
  <c r="S49" i="15"/>
  <c r="CL49" i="15"/>
  <c r="BJ49" i="15"/>
  <c r="N49" i="15"/>
  <c r="BQ49" i="15"/>
  <c r="BF49" i="15"/>
  <c r="AL49" i="15"/>
  <c r="BS49" i="15"/>
  <c r="P49" i="15"/>
  <c r="J49" i="15"/>
  <c r="F50" i="15"/>
  <c r="M50" i="15"/>
  <c r="D50" i="15"/>
  <c r="CR50" i="15"/>
  <c r="L50" i="15"/>
  <c r="J50" i="15"/>
  <c r="H50" i="15"/>
  <c r="CF50" i="15"/>
  <c r="CB50" i="15"/>
  <c r="BL50" i="15"/>
  <c r="AV50" i="15"/>
  <c r="CV50" i="15"/>
  <c r="BT50" i="15"/>
  <c r="BD50" i="15"/>
  <c r="CN50" i="15"/>
  <c r="BX50" i="15"/>
  <c r="BH50" i="15"/>
  <c r="CJ50" i="15"/>
  <c r="AR50" i="15"/>
  <c r="CK50" i="15"/>
  <c r="BU50" i="15"/>
  <c r="BE50" i="15"/>
  <c r="AO50" i="15"/>
  <c r="AK50" i="15"/>
  <c r="Y50" i="15"/>
  <c r="U50" i="15"/>
  <c r="AZ50" i="15"/>
  <c r="AJ50" i="15"/>
  <c r="CS50" i="15"/>
  <c r="CC50" i="15"/>
  <c r="BM50" i="15"/>
  <c r="AW50" i="15"/>
  <c r="AG50" i="15"/>
  <c r="AC50" i="15"/>
  <c r="CT50" i="15"/>
  <c r="CW50" i="15"/>
  <c r="BQ50" i="15"/>
  <c r="AN50" i="15"/>
  <c r="AF50" i="15"/>
  <c r="AB50" i="15"/>
  <c r="X50" i="15"/>
  <c r="T50" i="15"/>
  <c r="CO50" i="15"/>
  <c r="BI50" i="15"/>
  <c r="CD50" i="15"/>
  <c r="BN50" i="15"/>
  <c r="AX50" i="15"/>
  <c r="AS50" i="15"/>
  <c r="CX50" i="15"/>
  <c r="CL50" i="15"/>
  <c r="BV50" i="15"/>
  <c r="BF50" i="15"/>
  <c r="AP50" i="15"/>
  <c r="CG50" i="15"/>
  <c r="CP50" i="15"/>
  <c r="BJ50" i="15"/>
  <c r="CM50" i="15"/>
  <c r="CI50" i="15"/>
  <c r="BY50" i="15"/>
  <c r="BA50" i="15"/>
  <c r="CH50" i="15"/>
  <c r="BB50" i="15"/>
  <c r="CA50" i="15"/>
  <c r="BW50" i="15"/>
  <c r="BO50" i="15"/>
  <c r="BK50" i="15"/>
  <c r="AY50" i="15"/>
  <c r="AU50" i="15"/>
  <c r="AI50" i="15"/>
  <c r="AE50" i="15"/>
  <c r="AT50" i="15"/>
  <c r="AD50" i="15"/>
  <c r="CY50" i="15"/>
  <c r="CE50" i="15"/>
  <c r="BG50" i="15"/>
  <c r="N50" i="15"/>
  <c r="G50" i="15"/>
  <c r="E50" i="15"/>
  <c r="BZ50" i="15"/>
  <c r="AL50" i="15"/>
  <c r="V50" i="15"/>
  <c r="AQ50" i="15"/>
  <c r="P50" i="15"/>
  <c r="I50" i="15"/>
  <c r="Z50" i="15"/>
  <c r="BS50" i="15"/>
  <c r="K50" i="15"/>
  <c r="BP50" i="15"/>
  <c r="CU50" i="15"/>
  <c r="BC50" i="15"/>
  <c r="AA50" i="15"/>
  <c r="O50" i="15"/>
  <c r="BR50" i="15"/>
  <c r="W50" i="15"/>
  <c r="S50" i="15"/>
  <c r="R50" i="15"/>
  <c r="A51" i="15"/>
  <c r="AH50" i="15"/>
  <c r="CQ50" i="15"/>
  <c r="AM50" i="15"/>
  <c r="Q50" i="15"/>
  <c r="E51" i="15"/>
  <c r="F51" i="15"/>
  <c r="CJ51" i="15"/>
  <c r="CF51" i="15"/>
  <c r="L51" i="15"/>
  <c r="M51" i="15"/>
  <c r="D51" i="15"/>
  <c r="CV51" i="15"/>
  <c r="CN51" i="15"/>
  <c r="BL51" i="15"/>
  <c r="BH51" i="15"/>
  <c r="AV51" i="15"/>
  <c r="AR51" i="15"/>
  <c r="BD51" i="15"/>
  <c r="AZ51" i="15"/>
  <c r="CR51" i="15"/>
  <c r="BP51" i="15"/>
  <c r="AJ51" i="15"/>
  <c r="H51" i="15"/>
  <c r="BT51" i="15"/>
  <c r="BX51" i="15"/>
  <c r="CW51" i="15"/>
  <c r="CG51" i="15"/>
  <c r="BQ51" i="15"/>
  <c r="BM51" i="15"/>
  <c r="AW51" i="15"/>
  <c r="AG51" i="15"/>
  <c r="CB51" i="15"/>
  <c r="AN51" i="15"/>
  <c r="AB51" i="15"/>
  <c r="CO51" i="15"/>
  <c r="BY51" i="15"/>
  <c r="BE51" i="15"/>
  <c r="AO51" i="15"/>
  <c r="Y51" i="15"/>
  <c r="CX51" i="15"/>
  <c r="CT51" i="15"/>
  <c r="CC51" i="15"/>
  <c r="AS51" i="15"/>
  <c r="BU51" i="15"/>
  <c r="AK51" i="15"/>
  <c r="X51" i="15"/>
  <c r="AC51" i="15"/>
  <c r="CH51" i="15"/>
  <c r="CD51" i="15"/>
  <c r="BR51" i="15"/>
  <c r="BN51" i="15"/>
  <c r="BB51" i="15"/>
  <c r="AX51" i="15"/>
  <c r="AL51" i="15"/>
  <c r="AD51" i="15"/>
  <c r="V51" i="15"/>
  <c r="CY51" i="15"/>
  <c r="AF51" i="15"/>
  <c r="BI51" i="15"/>
  <c r="BA51" i="15"/>
  <c r="CP51" i="15"/>
  <c r="CL51" i="15"/>
  <c r="BZ51" i="15"/>
  <c r="BV51" i="15"/>
  <c r="BJ51" i="15"/>
  <c r="BF51" i="15"/>
  <c r="AT51" i="15"/>
  <c r="AP51" i="15"/>
  <c r="CQ51" i="15"/>
  <c r="CA51" i="15"/>
  <c r="CS51" i="15"/>
  <c r="CU51" i="15"/>
  <c r="CI51" i="15"/>
  <c r="BW51" i="15"/>
  <c r="BG51" i="15"/>
  <c r="AQ51" i="15"/>
  <c r="T51" i="15"/>
  <c r="AH51" i="15"/>
  <c r="Z51" i="15"/>
  <c r="CM51" i="15"/>
  <c r="BC51" i="15"/>
  <c r="AM51" i="15"/>
  <c r="W51" i="15"/>
  <c r="CK51" i="15"/>
  <c r="AA51" i="15"/>
  <c r="O51" i="15"/>
  <c r="K51" i="15"/>
  <c r="U51" i="15"/>
  <c r="CE51" i="15"/>
  <c r="BS51" i="15"/>
  <c r="S51" i="15"/>
  <c r="R51" i="15"/>
  <c r="Q51" i="15"/>
  <c r="A52" i="15"/>
  <c r="J51" i="15"/>
  <c r="AU51" i="15"/>
  <c r="AE51" i="15"/>
  <c r="BO51" i="15"/>
  <c r="N51" i="15"/>
  <c r="AY51" i="15"/>
  <c r="P51" i="15"/>
  <c r="AI51" i="15"/>
  <c r="I51" i="15"/>
  <c r="G51" i="15"/>
  <c r="BK51" i="15"/>
  <c r="L52" i="15"/>
  <c r="J52" i="15"/>
  <c r="H52" i="15"/>
  <c r="M52" i="15"/>
  <c r="CV52" i="15"/>
  <c r="F52" i="15"/>
  <c r="CN52" i="15"/>
  <c r="BX52" i="15"/>
  <c r="BH52" i="15"/>
  <c r="AR52" i="15"/>
  <c r="D52" i="15"/>
  <c r="CJ52" i="15"/>
  <c r="BP52" i="15"/>
  <c r="AZ52" i="15"/>
  <c r="CB52" i="15"/>
  <c r="BL52" i="15"/>
  <c r="AV52" i="15"/>
  <c r="AN52" i="15"/>
  <c r="AJ52" i="15"/>
  <c r="CR52" i="15"/>
  <c r="CW52" i="15"/>
  <c r="CG52" i="15"/>
  <c r="BQ52" i="15"/>
  <c r="BA52" i="15"/>
  <c r="CX52" i="15"/>
  <c r="BT52" i="15"/>
  <c r="AF52" i="15"/>
  <c r="AB52" i="15"/>
  <c r="X52" i="15"/>
  <c r="T52" i="15"/>
  <c r="CO52" i="15"/>
  <c r="BY52" i="15"/>
  <c r="BI52" i="15"/>
  <c r="AS52" i="15"/>
  <c r="CS52" i="15"/>
  <c r="BM52" i="15"/>
  <c r="CK52" i="15"/>
  <c r="BE52" i="15"/>
  <c r="Y52" i="15"/>
  <c r="U52" i="15"/>
  <c r="AO52" i="15"/>
  <c r="CT52" i="15"/>
  <c r="CP52" i="15"/>
  <c r="BZ52" i="15"/>
  <c r="BJ52" i="15"/>
  <c r="AT52" i="15"/>
  <c r="CY52" i="15"/>
  <c r="CM52" i="15"/>
  <c r="CI52" i="15"/>
  <c r="CF52" i="15"/>
  <c r="AG52" i="15"/>
  <c r="AC52" i="15"/>
  <c r="CH52" i="15"/>
  <c r="BR52" i="15"/>
  <c r="BB52" i="15"/>
  <c r="AL52" i="15"/>
  <c r="AH52" i="15"/>
  <c r="AD52" i="15"/>
  <c r="Z52" i="15"/>
  <c r="V52" i="15"/>
  <c r="CU52" i="15"/>
  <c r="CQ52" i="15"/>
  <c r="CE52" i="15"/>
  <c r="CA52" i="15"/>
  <c r="CC52" i="15"/>
  <c r="CL52" i="15"/>
  <c r="BF52" i="15"/>
  <c r="BW52" i="15"/>
  <c r="BO52" i="15"/>
  <c r="BK52" i="15"/>
  <c r="AY52" i="15"/>
  <c r="AU52" i="15"/>
  <c r="AI52" i="15"/>
  <c r="AE52" i="15"/>
  <c r="AW52" i="15"/>
  <c r="CD52" i="15"/>
  <c r="AX52" i="15"/>
  <c r="W52" i="15"/>
  <c r="BV52" i="15"/>
  <c r="BS52" i="15"/>
  <c r="BC52" i="15"/>
  <c r="AA52" i="15"/>
  <c r="P52" i="15"/>
  <c r="BD52" i="15"/>
  <c r="AM52" i="15"/>
  <c r="S52" i="15"/>
  <c r="N52" i="15"/>
  <c r="G52" i="15"/>
  <c r="BU52" i="15"/>
  <c r="AQ52" i="15"/>
  <c r="R52" i="15"/>
  <c r="Q52" i="15"/>
  <c r="AK52" i="15"/>
  <c r="BN52" i="15"/>
  <c r="AP52" i="15"/>
  <c r="O52" i="15"/>
  <c r="I52" i="15"/>
  <c r="A53" i="15"/>
  <c r="BG52" i="15"/>
  <c r="E52" i="15"/>
  <c r="K52" i="15"/>
  <c r="L53" i="15"/>
  <c r="F53" i="15"/>
  <c r="D53" i="15"/>
  <c r="CR53" i="15"/>
  <c r="E53" i="15"/>
  <c r="CV53" i="15"/>
  <c r="M53" i="15"/>
  <c r="H53" i="15"/>
  <c r="CF53" i="15"/>
  <c r="BX53" i="15"/>
  <c r="CJ53" i="15"/>
  <c r="CB53" i="15"/>
  <c r="BT53" i="15"/>
  <c r="BP53" i="15"/>
  <c r="BD53" i="15"/>
  <c r="AN53" i="15"/>
  <c r="CN53" i="15"/>
  <c r="BH53" i="15"/>
  <c r="AJ53" i="15"/>
  <c r="CS53" i="15"/>
  <c r="CC53" i="15"/>
  <c r="BI53" i="15"/>
  <c r="AS53" i="15"/>
  <c r="AC53" i="15"/>
  <c r="AV53" i="15"/>
  <c r="AF53" i="15"/>
  <c r="X53" i="15"/>
  <c r="T53" i="15"/>
  <c r="CK53" i="15"/>
  <c r="BU53" i="15"/>
  <c r="BA53" i="15"/>
  <c r="AK53" i="15"/>
  <c r="U53" i="15"/>
  <c r="BY53" i="15"/>
  <c r="AO53" i="15"/>
  <c r="BL53" i="15"/>
  <c r="AR53" i="15"/>
  <c r="CW53" i="15"/>
  <c r="BQ53" i="15"/>
  <c r="BM53" i="15"/>
  <c r="AG53" i="15"/>
  <c r="AZ53" i="15"/>
  <c r="AB53" i="15"/>
  <c r="CO53" i="15"/>
  <c r="CG53" i="15"/>
  <c r="BE53" i="15"/>
  <c r="Y53" i="15"/>
  <c r="CU53" i="15"/>
  <c r="AW53" i="15"/>
  <c r="AH53" i="15"/>
  <c r="Z53" i="15"/>
  <c r="CM53" i="15"/>
  <c r="BW53" i="15"/>
  <c r="CT53" i="15"/>
  <c r="BZ53" i="15"/>
  <c r="BV53" i="15"/>
  <c r="AT53" i="15"/>
  <c r="AP53" i="15"/>
  <c r="CQ53" i="15"/>
  <c r="BC53" i="15"/>
  <c r="AM53" i="15"/>
  <c r="CX53" i="15"/>
  <c r="BR53" i="15"/>
  <c r="BN53" i="15"/>
  <c r="AL53" i="15"/>
  <c r="AD53" i="15"/>
  <c r="V53" i="15"/>
  <c r="CA53" i="15"/>
  <c r="BS53" i="15"/>
  <c r="AY53" i="15"/>
  <c r="AI53" i="15"/>
  <c r="CL53" i="15"/>
  <c r="BJ53" i="15"/>
  <c r="BG53" i="15"/>
  <c r="AU53" i="15"/>
  <c r="AE53" i="15"/>
  <c r="R53" i="15"/>
  <c r="Q53" i="15"/>
  <c r="A54" i="15"/>
  <c r="I53" i="15"/>
  <c r="CP53" i="15"/>
  <c r="BF53" i="15"/>
  <c r="BO53" i="15"/>
  <c r="BK53" i="15"/>
  <c r="AQ53" i="15"/>
  <c r="O53" i="15"/>
  <c r="K53" i="15"/>
  <c r="BB53" i="15"/>
  <c r="S53" i="15"/>
  <c r="N53" i="15"/>
  <c r="AX53" i="15"/>
  <c r="CI53" i="15"/>
  <c r="CD53" i="15"/>
  <c r="CY53" i="15"/>
  <c r="P53" i="15"/>
  <c r="CE53" i="15"/>
  <c r="G53" i="15"/>
  <c r="J53" i="15"/>
  <c r="CH53" i="15"/>
  <c r="AA53" i="15"/>
  <c r="W53" i="15"/>
  <c r="F54" i="15"/>
  <c r="M54" i="15"/>
  <c r="H54" i="15"/>
  <c r="CR54" i="15"/>
  <c r="L54" i="15"/>
  <c r="CV54" i="15"/>
  <c r="CN54" i="15"/>
  <c r="CF54" i="15"/>
  <c r="BT54" i="15"/>
  <c r="BD54" i="15"/>
  <c r="CB54" i="15"/>
  <c r="BL54" i="15"/>
  <c r="AV54" i="15"/>
  <c r="CJ54" i="15"/>
  <c r="AR54" i="15"/>
  <c r="BP54" i="15"/>
  <c r="AZ54" i="15"/>
  <c r="BH54" i="15"/>
  <c r="CS54" i="15"/>
  <c r="CC54" i="15"/>
  <c r="BM54" i="15"/>
  <c r="AW54" i="15"/>
  <c r="AG54" i="15"/>
  <c r="AC54" i="15"/>
  <c r="CT54" i="15"/>
  <c r="D54" i="15"/>
  <c r="AN54" i="15"/>
  <c r="CK54" i="15"/>
  <c r="BU54" i="15"/>
  <c r="BE54" i="15"/>
  <c r="AO54" i="15"/>
  <c r="AK54" i="15"/>
  <c r="Y54" i="15"/>
  <c r="U54" i="15"/>
  <c r="J54" i="15"/>
  <c r="AJ54" i="15"/>
  <c r="AF54" i="15"/>
  <c r="AB54" i="15"/>
  <c r="X54" i="15"/>
  <c r="T54" i="15"/>
  <c r="CO54" i="15"/>
  <c r="BI54" i="15"/>
  <c r="CG54" i="15"/>
  <c r="BA54" i="15"/>
  <c r="BQ54" i="15"/>
  <c r="CL54" i="15"/>
  <c r="BV54" i="15"/>
  <c r="BF54" i="15"/>
  <c r="AP54" i="15"/>
  <c r="CW54" i="15"/>
  <c r="BY54" i="15"/>
  <c r="CD54" i="15"/>
  <c r="BN54" i="15"/>
  <c r="AX54" i="15"/>
  <c r="CH54" i="15"/>
  <c r="BB54" i="15"/>
  <c r="CA54" i="15"/>
  <c r="BZ54" i="15"/>
  <c r="AT54" i="15"/>
  <c r="CY54" i="15"/>
  <c r="BS54" i="15"/>
  <c r="BG54" i="15"/>
  <c r="BC54" i="15"/>
  <c r="AQ54" i="15"/>
  <c r="AM54" i="15"/>
  <c r="AA54" i="15"/>
  <c r="AS54" i="15"/>
  <c r="CX54" i="15"/>
  <c r="Z54" i="15"/>
  <c r="CU54" i="15"/>
  <c r="AY54" i="15"/>
  <c r="N54" i="15"/>
  <c r="G54" i="15"/>
  <c r="I54" i="15"/>
  <c r="BX54" i="15"/>
  <c r="BR54" i="15"/>
  <c r="AH54" i="15"/>
  <c r="CQ54" i="15"/>
  <c r="BW54" i="15"/>
  <c r="AI54" i="15"/>
  <c r="W54" i="15"/>
  <c r="P54" i="15"/>
  <c r="E54" i="15"/>
  <c r="CP54" i="15"/>
  <c r="V54" i="15"/>
  <c r="CM54" i="15"/>
  <c r="BK54" i="15"/>
  <c r="S54" i="15"/>
  <c r="O54" i="15"/>
  <c r="BO54" i="15"/>
  <c r="K54" i="15"/>
  <c r="BJ54" i="15"/>
  <c r="CE54" i="15"/>
  <c r="AU54" i="15"/>
  <c r="Q54" i="15"/>
  <c r="AL54" i="15"/>
  <c r="CI54" i="15"/>
  <c r="AE54" i="15"/>
  <c r="AD54" i="15"/>
  <c r="R54" i="15"/>
  <c r="A55" i="15"/>
  <c r="L55" i="15"/>
  <c r="F55" i="15"/>
  <c r="M55" i="15"/>
  <c r="CN55" i="15"/>
  <c r="CB55" i="15"/>
  <c r="E55" i="15"/>
  <c r="H55" i="15"/>
  <c r="CR55" i="15"/>
  <c r="BD55" i="15"/>
  <c r="AZ55" i="15"/>
  <c r="BL55" i="15"/>
  <c r="BH55" i="15"/>
  <c r="AV55" i="15"/>
  <c r="AR55" i="15"/>
  <c r="CF55" i="15"/>
  <c r="BT55" i="15"/>
  <c r="BX55" i="15"/>
  <c r="D55" i="15"/>
  <c r="AB55" i="15"/>
  <c r="CO55" i="15"/>
  <c r="BY55" i="15"/>
  <c r="BE55" i="15"/>
  <c r="AO55" i="15"/>
  <c r="Y55" i="15"/>
  <c r="CX55" i="15"/>
  <c r="CT55" i="15"/>
  <c r="BP55" i="15"/>
  <c r="CW55" i="15"/>
  <c r="CG55" i="15"/>
  <c r="BQ55" i="15"/>
  <c r="BM55" i="15"/>
  <c r="AW55" i="15"/>
  <c r="AG55" i="15"/>
  <c r="BU55" i="15"/>
  <c r="CJ55" i="15"/>
  <c r="AJ55" i="15"/>
  <c r="CS55" i="15"/>
  <c r="BI55" i="15"/>
  <c r="AC55" i="15"/>
  <c r="CV55" i="15"/>
  <c r="CC55" i="15"/>
  <c r="AS55" i="15"/>
  <c r="CP55" i="15"/>
  <c r="CL55" i="15"/>
  <c r="BZ55" i="15"/>
  <c r="BV55" i="15"/>
  <c r="BJ55" i="15"/>
  <c r="BF55" i="15"/>
  <c r="AT55" i="15"/>
  <c r="AP55" i="15"/>
  <c r="CQ55" i="15"/>
  <c r="AN55" i="15"/>
  <c r="T55" i="15"/>
  <c r="CK55" i="15"/>
  <c r="U55" i="15"/>
  <c r="CH55" i="15"/>
  <c r="CD55" i="15"/>
  <c r="BR55" i="15"/>
  <c r="BN55" i="15"/>
  <c r="BB55" i="15"/>
  <c r="AX55" i="15"/>
  <c r="AL55" i="15"/>
  <c r="AD55" i="15"/>
  <c r="V55" i="15"/>
  <c r="CY55" i="15"/>
  <c r="CI55" i="15"/>
  <c r="AF55" i="15"/>
  <c r="BA55" i="15"/>
  <c r="AH55" i="15"/>
  <c r="Z55" i="15"/>
  <c r="CM55" i="15"/>
  <c r="CA55" i="15"/>
  <c r="BS55" i="15"/>
  <c r="AY55" i="15"/>
  <c r="AI55" i="15"/>
  <c r="CE55" i="15"/>
  <c r="BO55" i="15"/>
  <c r="BK55" i="15"/>
  <c r="AU55" i="15"/>
  <c r="AE55" i="15"/>
  <c r="BW55" i="15"/>
  <c r="S55" i="15"/>
  <c r="O55" i="15"/>
  <c r="K55" i="15"/>
  <c r="J55" i="15"/>
  <c r="X55" i="15"/>
  <c r="AK55" i="15"/>
  <c r="AA55" i="15"/>
  <c r="W55" i="15"/>
  <c r="R55" i="15"/>
  <c r="Q55" i="15"/>
  <c r="A56" i="15"/>
  <c r="BC55" i="15"/>
  <c r="P55" i="15"/>
  <c r="CU55" i="15"/>
  <c r="BG55" i="15"/>
  <c r="AM55" i="15"/>
  <c r="G55" i="15"/>
  <c r="AQ55" i="15"/>
  <c r="I55" i="15"/>
  <c r="N55" i="15"/>
  <c r="D56" i="15"/>
  <c r="L56" i="15"/>
  <c r="J56" i="15"/>
  <c r="H56" i="15"/>
  <c r="CV56" i="15"/>
  <c r="F56" i="15"/>
  <c r="M56" i="15"/>
  <c r="CJ56" i="15"/>
  <c r="BP56" i="15"/>
  <c r="AZ56" i="15"/>
  <c r="CR56" i="15"/>
  <c r="BX56" i="15"/>
  <c r="BH56" i="15"/>
  <c r="AR56" i="15"/>
  <c r="BT56" i="15"/>
  <c r="BD56" i="15"/>
  <c r="BL56" i="15"/>
  <c r="AJ56" i="15"/>
  <c r="AF56" i="15"/>
  <c r="AB56" i="15"/>
  <c r="X56" i="15"/>
  <c r="T56" i="15"/>
  <c r="CO56" i="15"/>
  <c r="BY56" i="15"/>
  <c r="BI56" i="15"/>
  <c r="AS56" i="15"/>
  <c r="CN56" i="15"/>
  <c r="CF56" i="15"/>
  <c r="CW56" i="15"/>
  <c r="CG56" i="15"/>
  <c r="BQ56" i="15"/>
  <c r="BA56" i="15"/>
  <c r="CX56" i="15"/>
  <c r="AV56" i="15"/>
  <c r="AN56" i="15"/>
  <c r="CK56" i="15"/>
  <c r="BE56" i="15"/>
  <c r="CC56" i="15"/>
  <c r="AW56" i="15"/>
  <c r="BU56" i="15"/>
  <c r="BM56" i="15"/>
  <c r="AK56" i="15"/>
  <c r="U56" i="15"/>
  <c r="CH56" i="15"/>
  <c r="BR56" i="15"/>
  <c r="BB56" i="15"/>
  <c r="AL56" i="15"/>
  <c r="AH56" i="15"/>
  <c r="AD56" i="15"/>
  <c r="Z56" i="15"/>
  <c r="V56" i="15"/>
  <c r="CU56" i="15"/>
  <c r="CQ56" i="15"/>
  <c r="CS56" i="15"/>
  <c r="Y56" i="15"/>
  <c r="CP56" i="15"/>
  <c r="BZ56" i="15"/>
  <c r="BJ56" i="15"/>
  <c r="AT56" i="15"/>
  <c r="CY56" i="15"/>
  <c r="CM56" i="15"/>
  <c r="CI56" i="15"/>
  <c r="BW56" i="15"/>
  <c r="CD56" i="15"/>
  <c r="AX56" i="15"/>
  <c r="BS56" i="15"/>
  <c r="BG56" i="15"/>
  <c r="BC56" i="15"/>
  <c r="AQ56" i="15"/>
  <c r="AM56" i="15"/>
  <c r="CT56" i="15"/>
  <c r="BV56" i="15"/>
  <c r="AP56" i="15"/>
  <c r="CE56" i="15"/>
  <c r="S56" i="15"/>
  <c r="CB56" i="15"/>
  <c r="AG56" i="15"/>
  <c r="BO56" i="15"/>
  <c r="BK56" i="15"/>
  <c r="AE56" i="15"/>
  <c r="P56" i="15"/>
  <c r="BN56" i="15"/>
  <c r="AU56" i="15"/>
  <c r="N56" i="15"/>
  <c r="G56" i="15"/>
  <c r="AI56" i="15"/>
  <c r="W56" i="15"/>
  <c r="Q56" i="15"/>
  <c r="A57" i="15"/>
  <c r="I56" i="15"/>
  <c r="E56" i="15"/>
  <c r="BF56" i="15"/>
  <c r="CL56" i="15"/>
  <c r="CA56" i="15"/>
  <c r="AA56" i="15"/>
  <c r="K56" i="15"/>
  <c r="AC56" i="15"/>
  <c r="R56" i="15"/>
  <c r="AY56" i="15"/>
  <c r="O56" i="15"/>
  <c r="AO56" i="15"/>
  <c r="E57" i="15"/>
  <c r="CV57" i="15"/>
  <c r="D57" i="15"/>
  <c r="CR57" i="15"/>
  <c r="H57" i="15"/>
  <c r="CJ57" i="15"/>
  <c r="BT57" i="15"/>
  <c r="BP57" i="15"/>
  <c r="CN57" i="15"/>
  <c r="CF57" i="15"/>
  <c r="BX57" i="15"/>
  <c r="L57" i="15"/>
  <c r="BH57" i="15"/>
  <c r="CB57" i="15"/>
  <c r="BL57" i="15"/>
  <c r="AV57" i="15"/>
  <c r="AR57" i="15"/>
  <c r="BD57" i="15"/>
  <c r="AN57" i="15"/>
  <c r="AF57" i="15"/>
  <c r="X57" i="15"/>
  <c r="T57" i="15"/>
  <c r="CK57" i="15"/>
  <c r="BU57" i="15"/>
  <c r="BA57" i="15"/>
  <c r="AK57" i="15"/>
  <c r="U57" i="15"/>
  <c r="AZ57" i="15"/>
  <c r="AJ57" i="15"/>
  <c r="CS57" i="15"/>
  <c r="CC57" i="15"/>
  <c r="BI57" i="15"/>
  <c r="AS57" i="15"/>
  <c r="AC57" i="15"/>
  <c r="M57" i="15"/>
  <c r="CW57" i="15"/>
  <c r="BQ57" i="15"/>
  <c r="BM57" i="15"/>
  <c r="AB57" i="15"/>
  <c r="CO57" i="15"/>
  <c r="BE57" i="15"/>
  <c r="Y57" i="15"/>
  <c r="CX57" i="15"/>
  <c r="CT57" i="15"/>
  <c r="AH57" i="15"/>
  <c r="Z57" i="15"/>
  <c r="CM57" i="15"/>
  <c r="AO57" i="15"/>
  <c r="CU57" i="15"/>
  <c r="CE57" i="15"/>
  <c r="BY57" i="15"/>
  <c r="AW57" i="15"/>
  <c r="BR57" i="15"/>
  <c r="BN57" i="15"/>
  <c r="AL57" i="15"/>
  <c r="AD57" i="15"/>
  <c r="V57" i="15"/>
  <c r="BO57" i="15"/>
  <c r="BK57" i="15"/>
  <c r="AU57" i="15"/>
  <c r="F57" i="15"/>
  <c r="CP57" i="15"/>
  <c r="CL57" i="15"/>
  <c r="BJ57" i="15"/>
  <c r="BF57" i="15"/>
  <c r="BG57" i="15"/>
  <c r="AQ57" i="15"/>
  <c r="AA57" i="15"/>
  <c r="BB57" i="15"/>
  <c r="AX57" i="15"/>
  <c r="AP57" i="15"/>
  <c r="CI57" i="15"/>
  <c r="BC57" i="15"/>
  <c r="AY57" i="15"/>
  <c r="R57" i="15"/>
  <c r="Q57" i="15"/>
  <c r="A58" i="15"/>
  <c r="CG57" i="15"/>
  <c r="CH57" i="15"/>
  <c r="CD57" i="15"/>
  <c r="CY57" i="15"/>
  <c r="AM57" i="15"/>
  <c r="AI57" i="15"/>
  <c r="O57" i="15"/>
  <c r="K57" i="15"/>
  <c r="I57" i="15"/>
  <c r="BV57" i="15"/>
  <c r="AT57" i="15"/>
  <c r="G57" i="15"/>
  <c r="CA57" i="15"/>
  <c r="BS57" i="15"/>
  <c r="W57" i="15"/>
  <c r="N57" i="15"/>
  <c r="BW57" i="15"/>
  <c r="J57" i="15"/>
  <c r="CQ57" i="15"/>
  <c r="AE57" i="15"/>
  <c r="AG57" i="15"/>
  <c r="BZ57" i="15"/>
  <c r="S57" i="15"/>
  <c r="P57" i="15"/>
  <c r="F58" i="15"/>
  <c r="L58" i="15"/>
  <c r="M58" i="15"/>
  <c r="CR58" i="15"/>
  <c r="H58" i="15"/>
  <c r="D58" i="15"/>
  <c r="CF58" i="15"/>
  <c r="CJ58" i="15"/>
  <c r="CB58" i="15"/>
  <c r="BL58" i="15"/>
  <c r="AV58" i="15"/>
  <c r="J58" i="15"/>
  <c r="CN58" i="15"/>
  <c r="BT58" i="15"/>
  <c r="BD58" i="15"/>
  <c r="CV58" i="15"/>
  <c r="BP58" i="15"/>
  <c r="AZ58" i="15"/>
  <c r="AN58" i="15"/>
  <c r="CK58" i="15"/>
  <c r="BU58" i="15"/>
  <c r="BE58" i="15"/>
  <c r="AO58" i="15"/>
  <c r="AK58" i="15"/>
  <c r="Y58" i="15"/>
  <c r="U58" i="15"/>
  <c r="BX58" i="15"/>
  <c r="AR58" i="15"/>
  <c r="CS58" i="15"/>
  <c r="CC58" i="15"/>
  <c r="BM58" i="15"/>
  <c r="AW58" i="15"/>
  <c r="AG58" i="15"/>
  <c r="AC58" i="15"/>
  <c r="CT58" i="15"/>
  <c r="BH58" i="15"/>
  <c r="CG58" i="15"/>
  <c r="BA58" i="15"/>
  <c r="BY58" i="15"/>
  <c r="AS58" i="15"/>
  <c r="AF58" i="15"/>
  <c r="CX58" i="15"/>
  <c r="CD58" i="15"/>
  <c r="BN58" i="15"/>
  <c r="AX58" i="15"/>
  <c r="X58" i="15"/>
  <c r="CL58" i="15"/>
  <c r="BV58" i="15"/>
  <c r="BF58" i="15"/>
  <c r="AP58" i="15"/>
  <c r="T58" i="15"/>
  <c r="BZ58" i="15"/>
  <c r="AT58" i="15"/>
  <c r="CY58" i="15"/>
  <c r="CE58" i="15"/>
  <c r="AB58" i="15"/>
  <c r="BR58" i="15"/>
  <c r="AL58" i="15"/>
  <c r="AH58" i="15"/>
  <c r="AD58" i="15"/>
  <c r="Z58" i="15"/>
  <c r="V58" i="15"/>
  <c r="CU58" i="15"/>
  <c r="CQ58" i="15"/>
  <c r="BO58" i="15"/>
  <c r="BK58" i="15"/>
  <c r="AY58" i="15"/>
  <c r="AU58" i="15"/>
  <c r="AI58" i="15"/>
  <c r="AE58" i="15"/>
  <c r="CP58" i="15"/>
  <c r="CM58" i="15"/>
  <c r="CI58" i="15"/>
  <c r="AQ58" i="15"/>
  <c r="W58" i="15"/>
  <c r="S58" i="15"/>
  <c r="N58" i="15"/>
  <c r="G58" i="15"/>
  <c r="E58" i="15"/>
  <c r="BJ58" i="15"/>
  <c r="CA58" i="15"/>
  <c r="BG58" i="15"/>
  <c r="AA58" i="15"/>
  <c r="P58" i="15"/>
  <c r="I58" i="15"/>
  <c r="CW58" i="15"/>
  <c r="BW58" i="15"/>
  <c r="K58" i="15"/>
  <c r="BQ58" i="15"/>
  <c r="AM58" i="15"/>
  <c r="AJ58" i="15"/>
  <c r="BI58" i="15"/>
  <c r="BC58" i="15"/>
  <c r="R58" i="15"/>
  <c r="A59" i="15"/>
  <c r="CH58" i="15"/>
  <c r="O58" i="15"/>
  <c r="CO58" i="15"/>
  <c r="Q58" i="15"/>
  <c r="BS58" i="15"/>
  <c r="BB58" i="15"/>
  <c r="E59" i="15"/>
  <c r="F59" i="15"/>
  <c r="CR59" i="15"/>
  <c r="CJ59" i="15"/>
  <c r="CF59" i="15"/>
  <c r="CB59" i="15"/>
  <c r="BL59" i="15"/>
  <c r="BH59" i="15"/>
  <c r="AV59" i="15"/>
  <c r="AR59" i="15"/>
  <c r="L59" i="15"/>
  <c r="M59" i="15"/>
  <c r="D59" i="15"/>
  <c r="CV59" i="15"/>
  <c r="BD59" i="15"/>
  <c r="AZ59" i="15"/>
  <c r="H59" i="15"/>
  <c r="CN59" i="15"/>
  <c r="BX59" i="15"/>
  <c r="AJ59" i="15"/>
  <c r="CW59" i="15"/>
  <c r="CG59" i="15"/>
  <c r="BQ59" i="15"/>
  <c r="BM59" i="15"/>
  <c r="AW59" i="15"/>
  <c r="AG59" i="15"/>
  <c r="AB59" i="15"/>
  <c r="CO59" i="15"/>
  <c r="BY59" i="15"/>
  <c r="BE59" i="15"/>
  <c r="AO59" i="15"/>
  <c r="Y59" i="15"/>
  <c r="CX59" i="15"/>
  <c r="CT59" i="15"/>
  <c r="CS59" i="15"/>
  <c r="BI59" i="15"/>
  <c r="AN59" i="15"/>
  <c r="AF59" i="15"/>
  <c r="X59" i="15"/>
  <c r="T59" i="15"/>
  <c r="CK59" i="15"/>
  <c r="BA59" i="15"/>
  <c r="U59" i="15"/>
  <c r="CH59" i="15"/>
  <c r="CD59" i="15"/>
  <c r="BR59" i="15"/>
  <c r="BN59" i="15"/>
  <c r="BB59" i="15"/>
  <c r="AX59" i="15"/>
  <c r="AL59" i="15"/>
  <c r="AD59" i="15"/>
  <c r="V59" i="15"/>
  <c r="CY59" i="15"/>
  <c r="BT59" i="15"/>
  <c r="AK59" i="15"/>
  <c r="CP59" i="15"/>
  <c r="CL59" i="15"/>
  <c r="BZ59" i="15"/>
  <c r="BV59" i="15"/>
  <c r="BJ59" i="15"/>
  <c r="BF59" i="15"/>
  <c r="AT59" i="15"/>
  <c r="AP59" i="15"/>
  <c r="CQ59" i="15"/>
  <c r="CA59" i="15"/>
  <c r="CE59" i="15"/>
  <c r="BG59" i="15"/>
  <c r="AQ59" i="15"/>
  <c r="BP59" i="15"/>
  <c r="BU59" i="15"/>
  <c r="AS59" i="15"/>
  <c r="CI59" i="15"/>
  <c r="BW59" i="15"/>
  <c r="BC59" i="15"/>
  <c r="AM59" i="15"/>
  <c r="W59" i="15"/>
  <c r="CC59" i="15"/>
  <c r="AC59" i="15"/>
  <c r="BS59" i="15"/>
  <c r="O59" i="15"/>
  <c r="K59" i="15"/>
  <c r="CU59" i="15"/>
  <c r="AE59" i="15"/>
  <c r="S59" i="15"/>
  <c r="R59" i="15"/>
  <c r="Q59" i="15"/>
  <c r="A60" i="15"/>
  <c r="J59" i="15"/>
  <c r="Z59" i="15"/>
  <c r="BO59" i="15"/>
  <c r="AA59" i="15"/>
  <c r="P59" i="15"/>
  <c r="AY59" i="15"/>
  <c r="N59" i="15"/>
  <c r="I59" i="15"/>
  <c r="BK59" i="15"/>
  <c r="AI59" i="15"/>
  <c r="CM59" i="15"/>
  <c r="AU59" i="15"/>
  <c r="G59" i="15"/>
  <c r="AH59" i="15"/>
  <c r="L60" i="15"/>
  <c r="J60" i="15"/>
  <c r="H60" i="15"/>
  <c r="D60" i="15"/>
  <c r="M60" i="15"/>
  <c r="CV60" i="15"/>
  <c r="CB60" i="15"/>
  <c r="BX60" i="15"/>
  <c r="BH60" i="15"/>
  <c r="AR60" i="15"/>
  <c r="F60" i="15"/>
  <c r="CF60" i="15"/>
  <c r="BP60" i="15"/>
  <c r="AZ60" i="15"/>
  <c r="CR60" i="15"/>
  <c r="BT60" i="15"/>
  <c r="BD60" i="15"/>
  <c r="AN60" i="15"/>
  <c r="AJ60" i="15"/>
  <c r="AV60" i="15"/>
  <c r="CW60" i="15"/>
  <c r="CG60" i="15"/>
  <c r="BQ60" i="15"/>
  <c r="BA60" i="15"/>
  <c r="CX60" i="15"/>
  <c r="CJ60" i="15"/>
  <c r="AF60" i="15"/>
  <c r="AB60" i="15"/>
  <c r="X60" i="15"/>
  <c r="T60" i="15"/>
  <c r="CO60" i="15"/>
  <c r="BY60" i="15"/>
  <c r="BI60" i="15"/>
  <c r="AS60" i="15"/>
  <c r="BL60" i="15"/>
  <c r="CC60" i="15"/>
  <c r="AW60" i="15"/>
  <c r="BU60" i="15"/>
  <c r="AO60" i="15"/>
  <c r="AK60" i="15"/>
  <c r="AG60" i="15"/>
  <c r="AC60" i="15"/>
  <c r="CP60" i="15"/>
  <c r="BZ60" i="15"/>
  <c r="BJ60" i="15"/>
  <c r="AT60" i="15"/>
  <c r="CY60" i="15"/>
  <c r="CM60" i="15"/>
  <c r="CI60" i="15"/>
  <c r="CN60" i="15"/>
  <c r="CT60" i="15"/>
  <c r="CH60" i="15"/>
  <c r="BR60" i="15"/>
  <c r="BB60" i="15"/>
  <c r="AL60" i="15"/>
  <c r="AH60" i="15"/>
  <c r="AD60" i="15"/>
  <c r="Z60" i="15"/>
  <c r="V60" i="15"/>
  <c r="CU60" i="15"/>
  <c r="CQ60" i="15"/>
  <c r="CE60" i="15"/>
  <c r="CA60" i="15"/>
  <c r="CS60" i="15"/>
  <c r="BE60" i="15"/>
  <c r="BV60" i="15"/>
  <c r="AP60" i="15"/>
  <c r="BO60" i="15"/>
  <c r="BK60" i="15"/>
  <c r="AY60" i="15"/>
  <c r="AU60" i="15"/>
  <c r="AI60" i="15"/>
  <c r="AE60" i="15"/>
  <c r="BM60" i="15"/>
  <c r="U60" i="15"/>
  <c r="BN60" i="15"/>
  <c r="BW60" i="15"/>
  <c r="W60" i="15"/>
  <c r="BF60" i="15"/>
  <c r="AM60" i="15"/>
  <c r="P60" i="15"/>
  <c r="CK60" i="15"/>
  <c r="Y60" i="15"/>
  <c r="CL60" i="15"/>
  <c r="BS60" i="15"/>
  <c r="BC60" i="15"/>
  <c r="N60" i="15"/>
  <c r="G60" i="15"/>
  <c r="CD60" i="15"/>
  <c r="AA60" i="15"/>
  <c r="R60" i="15"/>
  <c r="AX60" i="15"/>
  <c r="O60" i="15"/>
  <c r="E60" i="15"/>
  <c r="BG60" i="15"/>
  <c r="Q60" i="15"/>
  <c r="A61" i="15"/>
  <c r="K60" i="15"/>
  <c r="I60" i="15"/>
  <c r="AQ60" i="15"/>
  <c r="S60" i="15"/>
  <c r="D61" i="15"/>
  <c r="CR61" i="15"/>
  <c r="L61" i="15"/>
  <c r="F61" i="15"/>
  <c r="CV61" i="15"/>
  <c r="E61" i="15"/>
  <c r="M61" i="15"/>
  <c r="CN61" i="15"/>
  <c r="BX61" i="15"/>
  <c r="H61" i="15"/>
  <c r="BT61" i="15"/>
  <c r="BP61" i="15"/>
  <c r="CB61" i="15"/>
  <c r="BL61" i="15"/>
  <c r="AV61" i="15"/>
  <c r="AR61" i="15"/>
  <c r="AN61" i="15"/>
  <c r="CJ61" i="15"/>
  <c r="AZ61" i="15"/>
  <c r="BH61" i="15"/>
  <c r="CS61" i="15"/>
  <c r="CC61" i="15"/>
  <c r="BI61" i="15"/>
  <c r="AS61" i="15"/>
  <c r="AC61" i="15"/>
  <c r="AF61" i="15"/>
  <c r="X61" i="15"/>
  <c r="T61" i="15"/>
  <c r="CK61" i="15"/>
  <c r="BU61" i="15"/>
  <c r="BA61" i="15"/>
  <c r="AK61" i="15"/>
  <c r="U61" i="15"/>
  <c r="CF61" i="15"/>
  <c r="AJ61" i="15"/>
  <c r="AB61" i="15"/>
  <c r="CO61" i="15"/>
  <c r="BE61" i="15"/>
  <c r="CG61" i="15"/>
  <c r="AW61" i="15"/>
  <c r="CW61" i="15"/>
  <c r="BY61" i="15"/>
  <c r="CT61" i="15"/>
  <c r="CU61" i="15"/>
  <c r="BQ61" i="15"/>
  <c r="BM61" i="15"/>
  <c r="AG61" i="15"/>
  <c r="CX61" i="15"/>
  <c r="AH61" i="15"/>
  <c r="Z61" i="15"/>
  <c r="CM61" i="15"/>
  <c r="BW61" i="15"/>
  <c r="CP61" i="15"/>
  <c r="CL61" i="15"/>
  <c r="BJ61" i="15"/>
  <c r="BF61" i="15"/>
  <c r="CI61" i="15"/>
  <c r="BC61" i="15"/>
  <c r="AM61" i="15"/>
  <c r="CH61" i="15"/>
  <c r="CD61" i="15"/>
  <c r="BB61" i="15"/>
  <c r="AX61" i="15"/>
  <c r="CY61" i="15"/>
  <c r="BS61" i="15"/>
  <c r="AY61" i="15"/>
  <c r="AI61" i="15"/>
  <c r="AO61" i="15"/>
  <c r="BV61" i="15"/>
  <c r="AT61" i="15"/>
  <c r="AD61" i="15"/>
  <c r="CQ61" i="15"/>
  <c r="CE61" i="15"/>
  <c r="CA61" i="15"/>
  <c r="BO61" i="15"/>
  <c r="BK61" i="15"/>
  <c r="AQ61" i="15"/>
  <c r="AA61" i="15"/>
  <c r="W61" i="15"/>
  <c r="R61" i="15"/>
  <c r="Q61" i="15"/>
  <c r="A62" i="15"/>
  <c r="I61" i="15"/>
  <c r="BZ61" i="15"/>
  <c r="AL61" i="15"/>
  <c r="V61" i="15"/>
  <c r="BG61" i="15"/>
  <c r="AU61" i="15"/>
  <c r="O61" i="15"/>
  <c r="K61" i="15"/>
  <c r="Y61" i="15"/>
  <c r="N61" i="15"/>
  <c r="J61" i="15"/>
  <c r="AE61" i="15"/>
  <c r="G61" i="15"/>
  <c r="BR61" i="15"/>
  <c r="BN61" i="15"/>
  <c r="AP61" i="15"/>
  <c r="P61" i="15"/>
  <c r="BD61" i="15"/>
  <c r="S61" i="15"/>
  <c r="F62" i="15"/>
  <c r="M62" i="15"/>
  <c r="J62" i="15"/>
  <c r="H62" i="15"/>
  <c r="CR62" i="15"/>
  <c r="CN62" i="15"/>
  <c r="L62" i="15"/>
  <c r="CV62" i="15"/>
  <c r="BT62" i="15"/>
  <c r="BD62" i="15"/>
  <c r="D62" i="15"/>
  <c r="CJ62" i="15"/>
  <c r="BL62" i="15"/>
  <c r="AV62" i="15"/>
  <c r="CF62" i="15"/>
  <c r="BX62" i="15"/>
  <c r="BH62" i="15"/>
  <c r="BP62" i="15"/>
  <c r="CS62" i="15"/>
  <c r="CC62" i="15"/>
  <c r="BM62" i="15"/>
  <c r="AW62" i="15"/>
  <c r="AG62" i="15"/>
  <c r="AC62" i="15"/>
  <c r="CT62" i="15"/>
  <c r="CB62" i="15"/>
  <c r="AJ62" i="15"/>
  <c r="CK62" i="15"/>
  <c r="BU62" i="15"/>
  <c r="BE62" i="15"/>
  <c r="AO62" i="15"/>
  <c r="AK62" i="15"/>
  <c r="Y62" i="15"/>
  <c r="U62" i="15"/>
  <c r="AR62" i="15"/>
  <c r="BY62" i="15"/>
  <c r="AS62" i="15"/>
  <c r="CW62" i="15"/>
  <c r="BQ62" i="15"/>
  <c r="CX62" i="15"/>
  <c r="T62" i="15"/>
  <c r="CO62" i="15"/>
  <c r="CG62" i="15"/>
  <c r="CL62" i="15"/>
  <c r="BV62" i="15"/>
  <c r="BF62" i="15"/>
  <c r="AP62" i="15"/>
  <c r="AB62" i="15"/>
  <c r="BI62" i="15"/>
  <c r="BA62" i="15"/>
  <c r="CD62" i="15"/>
  <c r="BN62" i="15"/>
  <c r="AX62" i="15"/>
  <c r="BR62" i="15"/>
  <c r="AL62" i="15"/>
  <c r="AH62" i="15"/>
  <c r="AD62" i="15"/>
  <c r="Z62" i="15"/>
  <c r="V62" i="15"/>
  <c r="CU62" i="15"/>
  <c r="CQ62" i="15"/>
  <c r="BW62" i="15"/>
  <c r="CP62" i="15"/>
  <c r="BJ62" i="15"/>
  <c r="CM62" i="15"/>
  <c r="CI62" i="15"/>
  <c r="CA62" i="15"/>
  <c r="BS62" i="15"/>
  <c r="BG62" i="15"/>
  <c r="BC62" i="15"/>
  <c r="AQ62" i="15"/>
  <c r="AM62" i="15"/>
  <c r="AA62" i="15"/>
  <c r="AZ62" i="15"/>
  <c r="CH62" i="15"/>
  <c r="AI62" i="15"/>
  <c r="N62" i="15"/>
  <c r="G62" i="15"/>
  <c r="I62" i="15"/>
  <c r="AF62" i="15"/>
  <c r="BB62" i="15"/>
  <c r="CE62" i="15"/>
  <c r="AY62" i="15"/>
  <c r="S62" i="15"/>
  <c r="P62" i="15"/>
  <c r="E62" i="15"/>
  <c r="AU62" i="15"/>
  <c r="O62" i="15"/>
  <c r="BZ62" i="15"/>
  <c r="AN62" i="15"/>
  <c r="CY62" i="15"/>
  <c r="BO62" i="15"/>
  <c r="AE62" i="15"/>
  <c r="Q62" i="15"/>
  <c r="K62" i="15"/>
  <c r="AT62" i="15"/>
  <c r="BK62" i="15"/>
  <c r="A63" i="15"/>
  <c r="R62" i="15"/>
  <c r="X62" i="15"/>
  <c r="W62" i="15"/>
  <c r="L63" i="15"/>
  <c r="E63" i="15"/>
  <c r="M63" i="15"/>
  <c r="D63" i="15"/>
  <c r="CV63" i="15"/>
  <c r="CN63" i="15"/>
  <c r="CB63" i="15"/>
  <c r="F63" i="15"/>
  <c r="H63" i="15"/>
  <c r="CF63" i="15"/>
  <c r="BD63" i="15"/>
  <c r="AZ63" i="15"/>
  <c r="CJ63" i="15"/>
  <c r="BL63" i="15"/>
  <c r="BH63" i="15"/>
  <c r="AV63" i="15"/>
  <c r="AR63" i="15"/>
  <c r="BP63" i="15"/>
  <c r="AJ63" i="15"/>
  <c r="AB63" i="15"/>
  <c r="CO63" i="15"/>
  <c r="BY63" i="15"/>
  <c r="BE63" i="15"/>
  <c r="AO63" i="15"/>
  <c r="Y63" i="15"/>
  <c r="CX63" i="15"/>
  <c r="CT63" i="15"/>
  <c r="BT63" i="15"/>
  <c r="AN63" i="15"/>
  <c r="CW63" i="15"/>
  <c r="CG63" i="15"/>
  <c r="BQ63" i="15"/>
  <c r="BM63" i="15"/>
  <c r="AW63" i="15"/>
  <c r="AG63" i="15"/>
  <c r="AF63" i="15"/>
  <c r="X63" i="15"/>
  <c r="T63" i="15"/>
  <c r="CK63" i="15"/>
  <c r="BA63" i="15"/>
  <c r="CC63" i="15"/>
  <c r="AS63" i="15"/>
  <c r="CS63" i="15"/>
  <c r="CP63" i="15"/>
  <c r="CL63" i="15"/>
  <c r="BZ63" i="15"/>
  <c r="BV63" i="15"/>
  <c r="BJ63" i="15"/>
  <c r="BF63" i="15"/>
  <c r="AT63" i="15"/>
  <c r="AP63" i="15"/>
  <c r="CQ63" i="15"/>
  <c r="CR63" i="15"/>
  <c r="BU63" i="15"/>
  <c r="AC63" i="15"/>
  <c r="CH63" i="15"/>
  <c r="CD63" i="15"/>
  <c r="BR63" i="15"/>
  <c r="BN63" i="15"/>
  <c r="BB63" i="15"/>
  <c r="AX63" i="15"/>
  <c r="AL63" i="15"/>
  <c r="AD63" i="15"/>
  <c r="V63" i="15"/>
  <c r="CY63" i="15"/>
  <c r="CI63" i="15"/>
  <c r="BW63" i="15"/>
  <c r="BS63" i="15"/>
  <c r="AY63" i="15"/>
  <c r="AI63" i="15"/>
  <c r="BX63" i="15"/>
  <c r="CU63" i="15"/>
  <c r="CA63" i="15"/>
  <c r="BO63" i="15"/>
  <c r="BK63" i="15"/>
  <c r="AU63" i="15"/>
  <c r="AE63" i="15"/>
  <c r="BI63" i="15"/>
  <c r="Z63" i="15"/>
  <c r="S63" i="15"/>
  <c r="O63" i="15"/>
  <c r="K63" i="15"/>
  <c r="J63" i="15"/>
  <c r="AH63" i="15"/>
  <c r="CM63" i="15"/>
  <c r="R63" i="15"/>
  <c r="Q63" i="15"/>
  <c r="A64" i="15"/>
  <c r="U63" i="15"/>
  <c r="BG63" i="15"/>
  <c r="AM63" i="15"/>
  <c r="P63" i="15"/>
  <c r="I63" i="15"/>
  <c r="CE63" i="15"/>
  <c r="AQ63" i="15"/>
  <c r="AA63" i="15"/>
  <c r="W63" i="15"/>
  <c r="G63" i="15"/>
  <c r="AK63" i="15"/>
  <c r="N63" i="15"/>
  <c r="BC63" i="15"/>
  <c r="L64" i="15"/>
  <c r="F64" i="15"/>
  <c r="H64" i="15"/>
  <c r="CV64" i="15"/>
  <c r="M64" i="15"/>
  <c r="CR64" i="15"/>
  <c r="CJ64" i="15"/>
  <c r="D64" i="15"/>
  <c r="J64" i="15"/>
  <c r="CN64" i="15"/>
  <c r="CF64" i="15"/>
  <c r="BP64" i="15"/>
  <c r="AZ64" i="15"/>
  <c r="CB64" i="15"/>
  <c r="BX64" i="15"/>
  <c r="BH64" i="15"/>
  <c r="AR64" i="15"/>
  <c r="BL64" i="15"/>
  <c r="AV64" i="15"/>
  <c r="AF64" i="15"/>
  <c r="AB64" i="15"/>
  <c r="X64" i="15"/>
  <c r="T64" i="15"/>
  <c r="CO64" i="15"/>
  <c r="BY64" i="15"/>
  <c r="BI64" i="15"/>
  <c r="AS64" i="15"/>
  <c r="BD64" i="15"/>
  <c r="AN64" i="15"/>
  <c r="CW64" i="15"/>
  <c r="CG64" i="15"/>
  <c r="BQ64" i="15"/>
  <c r="BA64" i="15"/>
  <c r="CX64" i="15"/>
  <c r="BU64" i="15"/>
  <c r="AO64" i="15"/>
  <c r="BT64" i="15"/>
  <c r="CS64" i="15"/>
  <c r="BM64" i="15"/>
  <c r="AG64" i="15"/>
  <c r="AC64" i="15"/>
  <c r="CT64" i="15"/>
  <c r="CC64" i="15"/>
  <c r="BE64" i="15"/>
  <c r="Y64" i="15"/>
  <c r="CH64" i="15"/>
  <c r="BR64" i="15"/>
  <c r="BB64" i="15"/>
  <c r="AL64" i="15"/>
  <c r="AH64" i="15"/>
  <c r="AD64" i="15"/>
  <c r="Z64" i="15"/>
  <c r="V64" i="15"/>
  <c r="CU64" i="15"/>
  <c r="CQ64" i="15"/>
  <c r="AJ64" i="15"/>
  <c r="CK64" i="15"/>
  <c r="AW64" i="15"/>
  <c r="U64" i="15"/>
  <c r="CP64" i="15"/>
  <c r="BZ64" i="15"/>
  <c r="BJ64" i="15"/>
  <c r="AT64" i="15"/>
  <c r="CY64" i="15"/>
  <c r="CM64" i="15"/>
  <c r="CI64" i="15"/>
  <c r="BW64" i="15"/>
  <c r="BN64" i="15"/>
  <c r="CA64" i="15"/>
  <c r="BS64" i="15"/>
  <c r="BG64" i="15"/>
  <c r="BC64" i="15"/>
  <c r="AQ64" i="15"/>
  <c r="AM64" i="15"/>
  <c r="AK64" i="15"/>
  <c r="CL64" i="15"/>
  <c r="BF64" i="15"/>
  <c r="S64" i="15"/>
  <c r="CD64" i="15"/>
  <c r="AU64" i="15"/>
  <c r="AA64" i="15"/>
  <c r="P64" i="15"/>
  <c r="AX64" i="15"/>
  <c r="AP64" i="15"/>
  <c r="BO64" i="15"/>
  <c r="BK64" i="15"/>
  <c r="AE64" i="15"/>
  <c r="W64" i="15"/>
  <c r="N64" i="15"/>
  <c r="G64" i="15"/>
  <c r="CE64" i="15"/>
  <c r="Q64" i="15"/>
  <c r="A65" i="15"/>
  <c r="R64" i="15"/>
  <c r="I64" i="15"/>
  <c r="K64" i="15"/>
  <c r="AY64" i="15"/>
  <c r="E64" i="15"/>
  <c r="AI64" i="15"/>
  <c r="O64" i="15"/>
  <c r="BV64" i="15"/>
  <c r="CV65" i="15"/>
  <c r="D65" i="15"/>
  <c r="CR65" i="15"/>
  <c r="L65" i="15"/>
  <c r="F65" i="15"/>
  <c r="H65" i="15"/>
  <c r="BT65" i="15"/>
  <c r="BP65" i="15"/>
  <c r="CB65" i="15"/>
  <c r="BX65" i="15"/>
  <c r="E65" i="15"/>
  <c r="CJ65" i="15"/>
  <c r="AZ65" i="15"/>
  <c r="M65" i="15"/>
  <c r="BD65" i="15"/>
  <c r="CN65" i="15"/>
  <c r="CF65" i="15"/>
  <c r="BL65" i="15"/>
  <c r="AF65" i="15"/>
  <c r="X65" i="15"/>
  <c r="T65" i="15"/>
  <c r="CK65" i="15"/>
  <c r="BU65" i="15"/>
  <c r="BA65" i="15"/>
  <c r="AK65" i="15"/>
  <c r="U65" i="15"/>
  <c r="AR65" i="15"/>
  <c r="CS65" i="15"/>
  <c r="CC65" i="15"/>
  <c r="BI65" i="15"/>
  <c r="AS65" i="15"/>
  <c r="AC65" i="15"/>
  <c r="BH65" i="15"/>
  <c r="AV65" i="15"/>
  <c r="AN65" i="15"/>
  <c r="CG65" i="15"/>
  <c r="AW65" i="15"/>
  <c r="BY65" i="15"/>
  <c r="AO65" i="15"/>
  <c r="AH65" i="15"/>
  <c r="Z65" i="15"/>
  <c r="CM65" i="15"/>
  <c r="Y65" i="15"/>
  <c r="CU65" i="15"/>
  <c r="CE65" i="15"/>
  <c r="AJ65" i="15"/>
  <c r="BM65" i="15"/>
  <c r="CX65" i="15"/>
  <c r="CH65" i="15"/>
  <c r="CD65" i="15"/>
  <c r="BB65" i="15"/>
  <c r="AX65" i="15"/>
  <c r="CY65" i="15"/>
  <c r="CA65" i="15"/>
  <c r="BO65" i="15"/>
  <c r="BK65" i="15"/>
  <c r="AU65" i="15"/>
  <c r="AB65" i="15"/>
  <c r="CW65" i="15"/>
  <c r="CO65" i="15"/>
  <c r="BZ65" i="15"/>
  <c r="BV65" i="15"/>
  <c r="AT65" i="15"/>
  <c r="AP65" i="15"/>
  <c r="CQ65" i="15"/>
  <c r="BG65" i="15"/>
  <c r="AQ65" i="15"/>
  <c r="AA65" i="15"/>
  <c r="AM65" i="15"/>
  <c r="AI65" i="15"/>
  <c r="AE65" i="15"/>
  <c r="R65" i="15"/>
  <c r="Q65" i="15"/>
  <c r="A66" i="15"/>
  <c r="BQ65" i="15"/>
  <c r="AG65" i="15"/>
  <c r="BR65" i="15"/>
  <c r="BN65" i="15"/>
  <c r="BW65" i="15"/>
  <c r="BC65" i="15"/>
  <c r="AY65" i="15"/>
  <c r="W65" i="15"/>
  <c r="O65" i="15"/>
  <c r="K65" i="15"/>
  <c r="I65" i="15"/>
  <c r="CP65" i="15"/>
  <c r="V65" i="15"/>
  <c r="G65" i="15"/>
  <c r="BF65" i="15"/>
  <c r="AL65" i="15"/>
  <c r="CL65" i="15"/>
  <c r="BJ65" i="15"/>
  <c r="CI65" i="15"/>
  <c r="BS65" i="15"/>
  <c r="S65" i="15"/>
  <c r="CT65" i="15"/>
  <c r="N65" i="15"/>
  <c r="P65" i="15"/>
  <c r="AD65" i="15"/>
  <c r="BE65" i="15"/>
  <c r="J65" i="15"/>
  <c r="F66" i="15"/>
  <c r="J66" i="15"/>
  <c r="M66" i="15"/>
  <c r="D66" i="15"/>
  <c r="CR66" i="15"/>
  <c r="L66" i="15"/>
  <c r="H66" i="15"/>
  <c r="CF66" i="15"/>
  <c r="BL66" i="15"/>
  <c r="AV66" i="15"/>
  <c r="BT66" i="15"/>
  <c r="BD66" i="15"/>
  <c r="BX66" i="15"/>
  <c r="BH66" i="15"/>
  <c r="CN66" i="15"/>
  <c r="CB66" i="15"/>
  <c r="AR66" i="15"/>
  <c r="AZ66" i="15"/>
  <c r="AJ66" i="15"/>
  <c r="CK66" i="15"/>
  <c r="BU66" i="15"/>
  <c r="BE66" i="15"/>
  <c r="AO66" i="15"/>
  <c r="AK66" i="15"/>
  <c r="Y66" i="15"/>
  <c r="U66" i="15"/>
  <c r="CS66" i="15"/>
  <c r="CC66" i="15"/>
  <c r="BM66" i="15"/>
  <c r="AW66" i="15"/>
  <c r="AG66" i="15"/>
  <c r="AC66" i="15"/>
  <c r="CT66" i="15"/>
  <c r="CW66" i="15"/>
  <c r="BQ66" i="15"/>
  <c r="AF66" i="15"/>
  <c r="AB66" i="15"/>
  <c r="X66" i="15"/>
  <c r="T66" i="15"/>
  <c r="CO66" i="15"/>
  <c r="BI66" i="15"/>
  <c r="AS66" i="15"/>
  <c r="CD66" i="15"/>
  <c r="BN66" i="15"/>
  <c r="AX66" i="15"/>
  <c r="CJ66" i="15"/>
  <c r="BP66" i="15"/>
  <c r="AN66" i="15"/>
  <c r="CL66" i="15"/>
  <c r="BV66" i="15"/>
  <c r="BF66" i="15"/>
  <c r="AP66" i="15"/>
  <c r="BY66" i="15"/>
  <c r="BA66" i="15"/>
  <c r="CP66" i="15"/>
  <c r="BJ66" i="15"/>
  <c r="CM66" i="15"/>
  <c r="CI66" i="15"/>
  <c r="CX66" i="15"/>
  <c r="CH66" i="15"/>
  <c r="BB66" i="15"/>
  <c r="CE66" i="15"/>
  <c r="BO66" i="15"/>
  <c r="BK66" i="15"/>
  <c r="AY66" i="15"/>
  <c r="AU66" i="15"/>
  <c r="AI66" i="15"/>
  <c r="AE66" i="15"/>
  <c r="CG66" i="15"/>
  <c r="BZ66" i="15"/>
  <c r="AL66" i="15"/>
  <c r="V66" i="15"/>
  <c r="BW66" i="15"/>
  <c r="BG66" i="15"/>
  <c r="N66" i="15"/>
  <c r="G66" i="15"/>
  <c r="E66" i="15"/>
  <c r="CV66" i="15"/>
  <c r="AT66" i="15"/>
  <c r="AD66" i="15"/>
  <c r="CY66" i="15"/>
  <c r="AQ66" i="15"/>
  <c r="P66" i="15"/>
  <c r="I66" i="15"/>
  <c r="BR66" i="15"/>
  <c r="CA66" i="15"/>
  <c r="BC66" i="15"/>
  <c r="K66" i="15"/>
  <c r="BS66" i="15"/>
  <c r="S66" i="15"/>
  <c r="O66" i="15"/>
  <c r="CU66" i="15"/>
  <c r="AM66" i="15"/>
  <c r="R66" i="15"/>
  <c r="A67" i="15"/>
  <c r="AH66" i="15"/>
  <c r="CQ66" i="15"/>
  <c r="W66" i="15"/>
  <c r="AA66" i="15"/>
  <c r="Z66" i="15"/>
  <c r="Q66" i="15"/>
  <c r="E67" i="15"/>
  <c r="F67" i="15"/>
  <c r="CJ67" i="15"/>
  <c r="CF67" i="15"/>
  <c r="M67" i="15"/>
  <c r="BL67" i="15"/>
  <c r="BH67" i="15"/>
  <c r="AV67" i="15"/>
  <c r="AR67" i="15"/>
  <c r="CR67" i="15"/>
  <c r="CN67" i="15"/>
  <c r="BD67" i="15"/>
  <c r="AZ67" i="15"/>
  <c r="AN67" i="15"/>
  <c r="BP67" i="15"/>
  <c r="AJ67" i="15"/>
  <c r="BT67" i="15"/>
  <c r="H67" i="15"/>
  <c r="CW67" i="15"/>
  <c r="CG67" i="15"/>
  <c r="BQ67" i="15"/>
  <c r="BM67" i="15"/>
  <c r="AW67" i="15"/>
  <c r="AG67" i="15"/>
  <c r="L67" i="15"/>
  <c r="CV67" i="15"/>
  <c r="BX67" i="15"/>
  <c r="AB67" i="15"/>
  <c r="CO67" i="15"/>
  <c r="BY67" i="15"/>
  <c r="BE67" i="15"/>
  <c r="AO67" i="15"/>
  <c r="Y67" i="15"/>
  <c r="CX67" i="15"/>
  <c r="CT67" i="15"/>
  <c r="CB67" i="15"/>
  <c r="CC67" i="15"/>
  <c r="AS67" i="15"/>
  <c r="BU67" i="15"/>
  <c r="AK67" i="15"/>
  <c r="AF67" i="15"/>
  <c r="BI67" i="15"/>
  <c r="BA67" i="15"/>
  <c r="U67" i="15"/>
  <c r="CH67" i="15"/>
  <c r="CD67" i="15"/>
  <c r="BR67" i="15"/>
  <c r="BN67" i="15"/>
  <c r="BB67" i="15"/>
  <c r="AX67" i="15"/>
  <c r="AL67" i="15"/>
  <c r="AD67" i="15"/>
  <c r="V67" i="15"/>
  <c r="CY67" i="15"/>
  <c r="X67" i="15"/>
  <c r="CP67" i="15"/>
  <c r="CL67" i="15"/>
  <c r="BZ67" i="15"/>
  <c r="BV67" i="15"/>
  <c r="BJ67" i="15"/>
  <c r="BF67" i="15"/>
  <c r="AT67" i="15"/>
  <c r="AP67" i="15"/>
  <c r="CQ67" i="15"/>
  <c r="CA67" i="15"/>
  <c r="T67" i="15"/>
  <c r="CU67" i="15"/>
  <c r="BG67" i="15"/>
  <c r="AQ67" i="15"/>
  <c r="AH67" i="15"/>
  <c r="Z67" i="15"/>
  <c r="CM67" i="15"/>
  <c r="CE67" i="15"/>
  <c r="BC67" i="15"/>
  <c r="AM67" i="15"/>
  <c r="W67" i="15"/>
  <c r="O67" i="15"/>
  <c r="K67" i="15"/>
  <c r="CI67" i="15"/>
  <c r="BS67" i="15"/>
  <c r="AA67" i="15"/>
  <c r="S67" i="15"/>
  <c r="R67" i="15"/>
  <c r="Q67" i="15"/>
  <c r="A68" i="15"/>
  <c r="J67" i="15"/>
  <c r="D67" i="15"/>
  <c r="BW67" i="15"/>
  <c r="AY67" i="15"/>
  <c r="CK67" i="15"/>
  <c r="BK67" i="15"/>
  <c r="AI67" i="15"/>
  <c r="AE67" i="15"/>
  <c r="N67" i="15"/>
  <c r="AU67" i="15"/>
  <c r="P67" i="15"/>
  <c r="BO67" i="15"/>
  <c r="CS67" i="15"/>
  <c r="AC67" i="15"/>
  <c r="G67" i="15"/>
  <c r="I67" i="15"/>
  <c r="L68" i="15"/>
  <c r="J68" i="15"/>
  <c r="D68" i="15"/>
  <c r="H68" i="15"/>
  <c r="CR68" i="15"/>
  <c r="M68" i="15"/>
  <c r="CV68" i="15"/>
  <c r="CJ68" i="15"/>
  <c r="CB68" i="15"/>
  <c r="BX68" i="15"/>
  <c r="BH68" i="15"/>
  <c r="AR68" i="15"/>
  <c r="CF68" i="15"/>
  <c r="BT68" i="15"/>
  <c r="BP68" i="15"/>
  <c r="AZ68" i="15"/>
  <c r="BL68" i="15"/>
  <c r="AV68" i="15"/>
  <c r="AN68" i="15"/>
  <c r="AJ68" i="15"/>
  <c r="F68" i="15"/>
  <c r="CK68" i="15"/>
  <c r="BU68" i="15"/>
  <c r="BA68" i="15"/>
  <c r="CX68" i="15"/>
  <c r="AF68" i="15"/>
  <c r="AB68" i="15"/>
  <c r="X68" i="15"/>
  <c r="T68" i="15"/>
  <c r="CS68" i="15"/>
  <c r="CC68" i="15"/>
  <c r="BI68" i="15"/>
  <c r="AS68" i="15"/>
  <c r="CN68" i="15"/>
  <c r="CW68" i="15"/>
  <c r="BQ68" i="15"/>
  <c r="BM68" i="15"/>
  <c r="BD68" i="15"/>
  <c r="CO68" i="15"/>
  <c r="BE68" i="15"/>
  <c r="Y68" i="15"/>
  <c r="U68" i="15"/>
  <c r="CP68" i="15"/>
  <c r="BZ68" i="15"/>
  <c r="BJ68" i="15"/>
  <c r="AT68" i="15"/>
  <c r="CY68" i="15"/>
  <c r="CI68" i="15"/>
  <c r="AO68" i="15"/>
  <c r="AK68" i="15"/>
  <c r="CH68" i="15"/>
  <c r="BR68" i="15"/>
  <c r="BB68" i="15"/>
  <c r="AL68" i="15"/>
  <c r="AH68" i="15"/>
  <c r="AD68" i="15"/>
  <c r="Z68" i="15"/>
  <c r="V68" i="15"/>
  <c r="CQ68" i="15"/>
  <c r="CA68" i="15"/>
  <c r="AW68" i="15"/>
  <c r="CT68" i="15"/>
  <c r="CL68" i="15"/>
  <c r="BF68" i="15"/>
  <c r="BK68" i="15"/>
  <c r="AY68" i="15"/>
  <c r="AU68" i="15"/>
  <c r="AI68" i="15"/>
  <c r="AE68" i="15"/>
  <c r="AG68" i="15"/>
  <c r="AC68" i="15"/>
  <c r="CD68" i="15"/>
  <c r="AX68" i="15"/>
  <c r="W68" i="15"/>
  <c r="CU68" i="15"/>
  <c r="BW68" i="15"/>
  <c r="BS68" i="15"/>
  <c r="BC68" i="15"/>
  <c r="S68" i="15"/>
  <c r="P68" i="15"/>
  <c r="BV68" i="15"/>
  <c r="AM68" i="15"/>
  <c r="AA68" i="15"/>
  <c r="N68" i="15"/>
  <c r="G68" i="15"/>
  <c r="BN68" i="15"/>
  <c r="AP68" i="15"/>
  <c r="R68" i="15"/>
  <c r="CM68" i="15"/>
  <c r="BO68" i="15"/>
  <c r="Q68" i="15"/>
  <c r="CG68" i="15"/>
  <c r="BG68" i="15"/>
  <c r="O68" i="15"/>
  <c r="I68" i="15"/>
  <c r="CE68" i="15"/>
  <c r="AQ68" i="15"/>
  <c r="A69" i="15"/>
  <c r="E68" i="15"/>
  <c r="K68" i="15"/>
  <c r="BY68" i="15"/>
  <c r="E69" i="15"/>
  <c r="L69" i="15"/>
  <c r="F69" i="15"/>
  <c r="D69" i="15"/>
  <c r="CV69" i="15"/>
  <c r="CB69" i="15"/>
  <c r="M69" i="15"/>
  <c r="H69" i="15"/>
  <c r="CF69" i="15"/>
  <c r="BX69" i="15"/>
  <c r="BH69" i="15"/>
  <c r="AR69" i="15"/>
  <c r="CR69" i="15"/>
  <c r="BP69" i="15"/>
  <c r="AZ69" i="15"/>
  <c r="CJ69" i="15"/>
  <c r="BT69" i="15"/>
  <c r="BD69" i="15"/>
  <c r="AJ69" i="15"/>
  <c r="AN69" i="15"/>
  <c r="CS69" i="15"/>
  <c r="CC69" i="15"/>
  <c r="BI69" i="15"/>
  <c r="AS69" i="15"/>
  <c r="AC69" i="15"/>
  <c r="CX69" i="15"/>
  <c r="CN69" i="15"/>
  <c r="AV69" i="15"/>
  <c r="AF69" i="15"/>
  <c r="AB69" i="15"/>
  <c r="CK69" i="15"/>
  <c r="BU69" i="15"/>
  <c r="BA69" i="15"/>
  <c r="AK69" i="15"/>
  <c r="U69" i="15"/>
  <c r="BY69" i="15"/>
  <c r="AO69" i="15"/>
  <c r="CW69" i="15"/>
  <c r="BQ69" i="15"/>
  <c r="BM69" i="15"/>
  <c r="AG69" i="15"/>
  <c r="X69" i="15"/>
  <c r="AW69" i="15"/>
  <c r="CP69" i="15"/>
  <c r="BZ69" i="15"/>
  <c r="BJ69" i="15"/>
  <c r="AT69" i="15"/>
  <c r="CY69" i="15"/>
  <c r="CM69" i="15"/>
  <c r="CI69" i="15"/>
  <c r="CO69" i="15"/>
  <c r="CG69" i="15"/>
  <c r="BE69" i="15"/>
  <c r="CH69" i="15"/>
  <c r="BR69" i="15"/>
  <c r="BB69" i="15"/>
  <c r="AL69" i="15"/>
  <c r="AH69" i="15"/>
  <c r="AD69" i="15"/>
  <c r="Z69" i="15"/>
  <c r="V69" i="15"/>
  <c r="CU69" i="15"/>
  <c r="CQ69" i="15"/>
  <c r="CE69" i="15"/>
  <c r="CA69" i="15"/>
  <c r="BV69" i="15"/>
  <c r="AP69" i="15"/>
  <c r="BO69" i="15"/>
  <c r="CT69" i="15"/>
  <c r="BN69" i="15"/>
  <c r="BG69" i="15"/>
  <c r="BC69" i="15"/>
  <c r="AQ69" i="15"/>
  <c r="AM69" i="15"/>
  <c r="AA69" i="15"/>
  <c r="Y69" i="15"/>
  <c r="CL69" i="15"/>
  <c r="BS69" i="15"/>
  <c r="AY69" i="15"/>
  <c r="W69" i="15"/>
  <c r="R69" i="15"/>
  <c r="Q69" i="15"/>
  <c r="A70" i="15"/>
  <c r="I69" i="15"/>
  <c r="BF69" i="15"/>
  <c r="AI69" i="15"/>
  <c r="O69" i="15"/>
  <c r="K69" i="15"/>
  <c r="AX69" i="15"/>
  <c r="AE69" i="15"/>
  <c r="N69" i="15"/>
  <c r="BK69" i="15"/>
  <c r="J69" i="15"/>
  <c r="S69" i="15"/>
  <c r="P69" i="15"/>
  <c r="G69" i="15"/>
  <c r="T69" i="15"/>
  <c r="BW69" i="15"/>
  <c r="AU69" i="15"/>
  <c r="BL69" i="15"/>
  <c r="CD69" i="15"/>
  <c r="F70" i="15"/>
  <c r="M70" i="15"/>
  <c r="H70" i="15"/>
  <c r="CV70" i="15"/>
  <c r="J70" i="15"/>
  <c r="D70" i="15"/>
  <c r="CB70" i="15"/>
  <c r="L70" i="15"/>
  <c r="CR70" i="15"/>
  <c r="CJ70" i="15"/>
  <c r="BX70" i="15"/>
  <c r="BD70" i="15"/>
  <c r="CN70" i="15"/>
  <c r="BP70" i="15"/>
  <c r="BL70" i="15"/>
  <c r="AV70" i="15"/>
  <c r="CF70" i="15"/>
  <c r="AR70" i="15"/>
  <c r="AZ70" i="15"/>
  <c r="BT70" i="15"/>
  <c r="AN70" i="15"/>
  <c r="CW70" i="15"/>
  <c r="CG70" i="15"/>
  <c r="BQ70" i="15"/>
  <c r="BA70" i="15"/>
  <c r="AG70" i="15"/>
  <c r="BH70" i="15"/>
  <c r="CO70" i="15"/>
  <c r="BY70" i="15"/>
  <c r="BI70" i="15"/>
  <c r="AS70" i="15"/>
  <c r="AO70" i="15"/>
  <c r="U70" i="15"/>
  <c r="AF70" i="15"/>
  <c r="AB70" i="15"/>
  <c r="X70" i="15"/>
  <c r="T70" i="15"/>
  <c r="CS70" i="15"/>
  <c r="BM70" i="15"/>
  <c r="AJ70" i="15"/>
  <c r="CK70" i="15"/>
  <c r="BE70" i="15"/>
  <c r="AC70" i="15"/>
  <c r="Y70" i="15"/>
  <c r="CX70" i="15"/>
  <c r="CU70" i="15"/>
  <c r="CT70" i="15"/>
  <c r="AH70" i="15"/>
  <c r="Z70" i="15"/>
  <c r="CM70" i="15"/>
  <c r="BW70" i="15"/>
  <c r="BU70" i="15"/>
  <c r="BZ70" i="15"/>
  <c r="BV70" i="15"/>
  <c r="AT70" i="15"/>
  <c r="AP70" i="15"/>
  <c r="CA70" i="15"/>
  <c r="BG70" i="15"/>
  <c r="AQ70" i="15"/>
  <c r="BR70" i="15"/>
  <c r="BN70" i="15"/>
  <c r="AL70" i="15"/>
  <c r="AD70" i="15"/>
  <c r="V70" i="15"/>
  <c r="CY70" i="15"/>
  <c r="CE70" i="15"/>
  <c r="BS70" i="15"/>
  <c r="BC70" i="15"/>
  <c r="AM70" i="15"/>
  <c r="S70" i="15"/>
  <c r="CP70" i="15"/>
  <c r="BF70" i="15"/>
  <c r="BO70" i="15"/>
  <c r="N70" i="15"/>
  <c r="G70" i="15"/>
  <c r="I70" i="15"/>
  <c r="AK70" i="15"/>
  <c r="CL70" i="15"/>
  <c r="BJ70" i="15"/>
  <c r="CQ70" i="15"/>
  <c r="W70" i="15"/>
  <c r="P70" i="15"/>
  <c r="E70" i="15"/>
  <c r="AW70" i="15"/>
  <c r="CD70" i="15"/>
  <c r="CI70" i="15"/>
  <c r="BK70" i="15"/>
  <c r="AI70" i="15"/>
  <c r="O70" i="15"/>
  <c r="CC70" i="15"/>
  <c r="CH70" i="15"/>
  <c r="AE70" i="15"/>
  <c r="K70" i="15"/>
  <c r="AX70" i="15"/>
  <c r="AU70" i="15"/>
  <c r="Q70" i="15"/>
  <c r="R70" i="15"/>
  <c r="A71" i="15"/>
  <c r="AA70" i="15"/>
  <c r="BB70" i="15"/>
  <c r="AY70" i="15"/>
  <c r="L71" i="15"/>
  <c r="CR71" i="15"/>
  <c r="M71" i="15"/>
  <c r="CN71" i="15"/>
  <c r="H71" i="15"/>
  <c r="F71" i="15"/>
  <c r="D71" i="15"/>
  <c r="CJ71" i="15"/>
  <c r="BT71" i="15"/>
  <c r="BD71" i="15"/>
  <c r="AN71" i="15"/>
  <c r="E71" i="15"/>
  <c r="BL71" i="15"/>
  <c r="AV71" i="15"/>
  <c r="CV71" i="15"/>
  <c r="BX71" i="15"/>
  <c r="BH71" i="15"/>
  <c r="AJ71" i="15"/>
  <c r="CW71" i="15"/>
  <c r="CG71" i="15"/>
  <c r="BQ71" i="15"/>
  <c r="BM71" i="15"/>
  <c r="AW71" i="15"/>
  <c r="AG71" i="15"/>
  <c r="AC71" i="15"/>
  <c r="CT71" i="15"/>
  <c r="CF71" i="15"/>
  <c r="BP71" i="15"/>
  <c r="X71" i="15"/>
  <c r="T71" i="15"/>
  <c r="CO71" i="15"/>
  <c r="BY71" i="15"/>
  <c r="BE71" i="15"/>
  <c r="AO71" i="15"/>
  <c r="AK71" i="15"/>
  <c r="Y71" i="15"/>
  <c r="U71" i="15"/>
  <c r="CS71" i="15"/>
  <c r="BI71" i="15"/>
  <c r="AZ71" i="15"/>
  <c r="CK71" i="15"/>
  <c r="BA71" i="15"/>
  <c r="CX71" i="15"/>
  <c r="AR71" i="15"/>
  <c r="AB71" i="15"/>
  <c r="CL71" i="15"/>
  <c r="BV71" i="15"/>
  <c r="BF71" i="15"/>
  <c r="AP71" i="15"/>
  <c r="CU71" i="15"/>
  <c r="CD71" i="15"/>
  <c r="BN71" i="15"/>
  <c r="AX71" i="15"/>
  <c r="CM71" i="15"/>
  <c r="BW71" i="15"/>
  <c r="BR71" i="15"/>
  <c r="AL71" i="15"/>
  <c r="AH71" i="15"/>
  <c r="AD71" i="15"/>
  <c r="Z71" i="15"/>
  <c r="V71" i="15"/>
  <c r="CQ71" i="15"/>
  <c r="CE71" i="15"/>
  <c r="BC71" i="15"/>
  <c r="AM71" i="15"/>
  <c r="CB71" i="15"/>
  <c r="BU71" i="15"/>
  <c r="AS71" i="15"/>
  <c r="CP71" i="15"/>
  <c r="BJ71" i="15"/>
  <c r="CI71" i="15"/>
  <c r="BS71" i="15"/>
  <c r="AY71" i="15"/>
  <c r="AI71" i="15"/>
  <c r="BB71" i="15"/>
  <c r="BG71" i="15"/>
  <c r="AU71" i="15"/>
  <c r="O71" i="15"/>
  <c r="K71" i="15"/>
  <c r="J71" i="15"/>
  <c r="CC71" i="15"/>
  <c r="CH71" i="15"/>
  <c r="BO71" i="15"/>
  <c r="BK71" i="15"/>
  <c r="AQ71" i="15"/>
  <c r="AE71" i="15"/>
  <c r="R71" i="15"/>
  <c r="Q71" i="15"/>
  <c r="A72" i="15"/>
  <c r="CY71" i="15"/>
  <c r="AA71" i="15"/>
  <c r="W71" i="15"/>
  <c r="S71" i="15"/>
  <c r="P71" i="15"/>
  <c r="I71" i="15"/>
  <c r="BZ71" i="15"/>
  <c r="CA71" i="15"/>
  <c r="G71" i="15"/>
  <c r="AT71" i="15"/>
  <c r="AF71" i="15"/>
  <c r="N71" i="15"/>
  <c r="D72" i="15"/>
  <c r="L72" i="15"/>
  <c r="H72" i="15"/>
  <c r="F72" i="15"/>
  <c r="J72" i="15"/>
  <c r="M72" i="15"/>
  <c r="CN72" i="15"/>
  <c r="CB72" i="15"/>
  <c r="CV72" i="15"/>
  <c r="BT72" i="15"/>
  <c r="BD72" i="15"/>
  <c r="CF72" i="15"/>
  <c r="BX72" i="15"/>
  <c r="BH72" i="15"/>
  <c r="AN72" i="15"/>
  <c r="CJ72" i="15"/>
  <c r="BP72" i="15"/>
  <c r="AV72" i="15"/>
  <c r="CS72" i="15"/>
  <c r="CC72" i="15"/>
  <c r="BM72" i="15"/>
  <c r="AW72" i="15"/>
  <c r="AC72" i="15"/>
  <c r="Y72" i="15"/>
  <c r="CT72" i="15"/>
  <c r="CR72" i="15"/>
  <c r="AJ72" i="15"/>
  <c r="AF72" i="15"/>
  <c r="X72" i="15"/>
  <c r="T72" i="15"/>
  <c r="CK72" i="15"/>
  <c r="BU72" i="15"/>
  <c r="BE72" i="15"/>
  <c r="AK72" i="15"/>
  <c r="BL72" i="15"/>
  <c r="AR72" i="15"/>
  <c r="CO72" i="15"/>
  <c r="BI72" i="15"/>
  <c r="CG72" i="15"/>
  <c r="BA72" i="15"/>
  <c r="BQ72" i="15"/>
  <c r="CL72" i="15"/>
  <c r="BV72" i="15"/>
  <c r="BF72" i="15"/>
  <c r="AP72" i="15"/>
  <c r="CQ72" i="15"/>
  <c r="AB72" i="15"/>
  <c r="CW72" i="15"/>
  <c r="BY72" i="15"/>
  <c r="U72" i="15"/>
  <c r="CX72" i="15"/>
  <c r="CD72" i="15"/>
  <c r="BN72" i="15"/>
  <c r="AX72" i="15"/>
  <c r="CY72" i="15"/>
  <c r="CI72" i="15"/>
  <c r="AS72" i="15"/>
  <c r="CH72" i="15"/>
  <c r="BB72" i="15"/>
  <c r="CE72" i="15"/>
  <c r="BS72" i="15"/>
  <c r="BC72" i="15"/>
  <c r="AM72" i="15"/>
  <c r="AO72" i="15"/>
  <c r="BZ72" i="15"/>
  <c r="AT72" i="15"/>
  <c r="CU72" i="15"/>
  <c r="BO72" i="15"/>
  <c r="AY72" i="15"/>
  <c r="AI72" i="15"/>
  <c r="BR72" i="15"/>
  <c r="AH72" i="15"/>
  <c r="CM72" i="15"/>
  <c r="BK72" i="15"/>
  <c r="AQ72" i="15"/>
  <c r="AE72" i="15"/>
  <c r="S72" i="15"/>
  <c r="P72" i="15"/>
  <c r="Z72" i="15"/>
  <c r="BG72" i="15"/>
  <c r="AU72" i="15"/>
  <c r="AA72" i="15"/>
  <c r="N72" i="15"/>
  <c r="G72" i="15"/>
  <c r="BJ72" i="15"/>
  <c r="Q72" i="15"/>
  <c r="A73" i="15"/>
  <c r="I72" i="15"/>
  <c r="E72" i="15"/>
  <c r="AZ72" i="15"/>
  <c r="AD72" i="15"/>
  <c r="W72" i="15"/>
  <c r="AG72" i="15"/>
  <c r="AL72" i="15"/>
  <c r="BW72" i="15"/>
  <c r="K72" i="15"/>
  <c r="CA72" i="15"/>
  <c r="R72" i="15"/>
  <c r="O72" i="15"/>
  <c r="V72" i="15"/>
  <c r="CP72" i="15"/>
  <c r="CV73" i="15"/>
  <c r="D73" i="15"/>
  <c r="H73" i="15"/>
  <c r="CR73" i="15"/>
  <c r="CJ73" i="15"/>
  <c r="L73" i="15"/>
  <c r="F73" i="15"/>
  <c r="CB73" i="15"/>
  <c r="BP73" i="15"/>
  <c r="AZ73" i="15"/>
  <c r="CN73" i="15"/>
  <c r="CF73" i="15"/>
  <c r="BX73" i="15"/>
  <c r="BH73" i="15"/>
  <c r="AR73" i="15"/>
  <c r="M73" i="15"/>
  <c r="AN73" i="15"/>
  <c r="BL73" i="15"/>
  <c r="AV73" i="15"/>
  <c r="BD73" i="15"/>
  <c r="AF73" i="15"/>
  <c r="AB73" i="15"/>
  <c r="CO73" i="15"/>
  <c r="BY73" i="15"/>
  <c r="BE73" i="15"/>
  <c r="AO73" i="15"/>
  <c r="Y73" i="15"/>
  <c r="CW73" i="15"/>
  <c r="CG73" i="15"/>
  <c r="BQ73" i="15"/>
  <c r="BM73" i="15"/>
  <c r="AW73" i="15"/>
  <c r="AG73" i="15"/>
  <c r="CX73" i="15"/>
  <c r="BT73" i="15"/>
  <c r="BU73" i="15"/>
  <c r="CS73" i="15"/>
  <c r="BI73" i="15"/>
  <c r="AC73" i="15"/>
  <c r="CT73" i="15"/>
  <c r="CK73" i="15"/>
  <c r="AK73" i="15"/>
  <c r="CH73" i="15"/>
  <c r="BR73" i="15"/>
  <c r="BB73" i="15"/>
  <c r="AL73" i="15"/>
  <c r="AH73" i="15"/>
  <c r="AD73" i="15"/>
  <c r="Z73" i="15"/>
  <c r="V73" i="15"/>
  <c r="T73" i="15"/>
  <c r="CC73" i="15"/>
  <c r="AS73" i="15"/>
  <c r="CP73" i="15"/>
  <c r="BZ73" i="15"/>
  <c r="BJ73" i="15"/>
  <c r="AT73" i="15"/>
  <c r="BN73" i="15"/>
  <c r="CE73" i="15"/>
  <c r="BG73" i="15"/>
  <c r="BC73" i="15"/>
  <c r="AQ73" i="15"/>
  <c r="AM73" i="15"/>
  <c r="X73" i="15"/>
  <c r="U73" i="15"/>
  <c r="CL73" i="15"/>
  <c r="BF73" i="15"/>
  <c r="CY73" i="15"/>
  <c r="BW73" i="15"/>
  <c r="BS73" i="15"/>
  <c r="S73" i="15"/>
  <c r="AX73" i="15"/>
  <c r="AP73" i="15"/>
  <c r="CQ73" i="15"/>
  <c r="CA73" i="15"/>
  <c r="BK73" i="15"/>
  <c r="AE73" i="15"/>
  <c r="R73" i="15"/>
  <c r="Q73" i="15"/>
  <c r="A74" i="15"/>
  <c r="CD73" i="15"/>
  <c r="CU73" i="15"/>
  <c r="AU73" i="15"/>
  <c r="O73" i="15"/>
  <c r="K73" i="15"/>
  <c r="I73" i="15"/>
  <c r="AJ73" i="15"/>
  <c r="BA73" i="15"/>
  <c r="BO73" i="15"/>
  <c r="G73" i="15"/>
  <c r="N73" i="15"/>
  <c r="CI73" i="15"/>
  <c r="AY73" i="15"/>
  <c r="W73" i="15"/>
  <c r="J73" i="15"/>
  <c r="E73" i="15"/>
  <c r="BV73" i="15"/>
  <c r="AI73" i="15"/>
  <c r="AA73" i="15"/>
  <c r="CM73" i="15"/>
  <c r="P73" i="15"/>
  <c r="F74" i="15"/>
  <c r="L74" i="15"/>
  <c r="M74" i="15"/>
  <c r="E74" i="15"/>
  <c r="H74" i="15"/>
  <c r="D74" i="15"/>
  <c r="CR74" i="15"/>
  <c r="CV74" i="15"/>
  <c r="CN74" i="15"/>
  <c r="CB74" i="15"/>
  <c r="BT74" i="15"/>
  <c r="AZ74" i="15"/>
  <c r="CF74" i="15"/>
  <c r="BH74" i="15"/>
  <c r="AR74" i="15"/>
  <c r="J74" i="15"/>
  <c r="CJ74" i="15"/>
  <c r="BP74" i="15"/>
  <c r="BD74" i="15"/>
  <c r="AF74" i="15"/>
  <c r="AB74" i="15"/>
  <c r="X74" i="15"/>
  <c r="T74" i="15"/>
  <c r="CO74" i="15"/>
  <c r="BY74" i="15"/>
  <c r="BI74" i="15"/>
  <c r="AS74" i="15"/>
  <c r="AO74" i="15"/>
  <c r="U74" i="15"/>
  <c r="CX74" i="15"/>
  <c r="CT74" i="15"/>
  <c r="BL74" i="15"/>
  <c r="AJ74" i="15"/>
  <c r="CW74" i="15"/>
  <c r="CG74" i="15"/>
  <c r="BQ74" i="15"/>
  <c r="BA74" i="15"/>
  <c r="AG74" i="15"/>
  <c r="CK74" i="15"/>
  <c r="BE74" i="15"/>
  <c r="BX74" i="15"/>
  <c r="AN74" i="15"/>
  <c r="CC74" i="15"/>
  <c r="AW74" i="15"/>
  <c r="AV74" i="15"/>
  <c r="BU74" i="15"/>
  <c r="BM74" i="15"/>
  <c r="CP74" i="15"/>
  <c r="CL74" i="15"/>
  <c r="BZ74" i="15"/>
  <c r="BV74" i="15"/>
  <c r="BJ74" i="15"/>
  <c r="BF74" i="15"/>
  <c r="AT74" i="15"/>
  <c r="AP74" i="15"/>
  <c r="CM74" i="15"/>
  <c r="CS74" i="15"/>
  <c r="AK74" i="15"/>
  <c r="CH74" i="15"/>
  <c r="CD74" i="15"/>
  <c r="BR74" i="15"/>
  <c r="BN74" i="15"/>
  <c r="BB74" i="15"/>
  <c r="AX74" i="15"/>
  <c r="AL74" i="15"/>
  <c r="AD74" i="15"/>
  <c r="V74" i="15"/>
  <c r="CU74" i="15"/>
  <c r="CE74" i="15"/>
  <c r="AH74" i="15"/>
  <c r="Z74" i="15"/>
  <c r="CY74" i="15"/>
  <c r="BO74" i="15"/>
  <c r="AY74" i="15"/>
  <c r="AI74" i="15"/>
  <c r="CQ74" i="15"/>
  <c r="BW74" i="15"/>
  <c r="BK74" i="15"/>
  <c r="AU74" i="15"/>
  <c r="AE74" i="15"/>
  <c r="AC74" i="15"/>
  <c r="CI74" i="15"/>
  <c r="CA74" i="15"/>
  <c r="W74" i="15"/>
  <c r="N74" i="15"/>
  <c r="G74" i="15"/>
  <c r="P74" i="15"/>
  <c r="I74" i="15"/>
  <c r="K74" i="15"/>
  <c r="BG74" i="15"/>
  <c r="AA74" i="15"/>
  <c r="BC74" i="15"/>
  <c r="S74" i="15"/>
  <c r="R74" i="15"/>
  <c r="A75" i="15"/>
  <c r="Y74" i="15"/>
  <c r="AM74" i="15"/>
  <c r="O74" i="15"/>
  <c r="AQ74" i="15"/>
  <c r="BS74" i="15"/>
  <c r="Q74" i="15"/>
  <c r="F75" i="15"/>
  <c r="CR75" i="15"/>
  <c r="L75" i="15"/>
  <c r="CF75" i="15"/>
  <c r="CV75" i="15"/>
  <c r="BL75" i="15"/>
  <c r="AV75" i="15"/>
  <c r="M75" i="15"/>
  <c r="BT75" i="15"/>
  <c r="BD75" i="15"/>
  <c r="AN75" i="15"/>
  <c r="D75" i="15"/>
  <c r="BX75" i="15"/>
  <c r="BH75" i="15"/>
  <c r="AR75" i="15"/>
  <c r="X75" i="15"/>
  <c r="T75" i="15"/>
  <c r="CS75" i="15"/>
  <c r="CC75" i="15"/>
  <c r="BI75" i="15"/>
  <c r="AS75" i="15"/>
  <c r="CJ75" i="15"/>
  <c r="CB75" i="15"/>
  <c r="AZ75" i="15"/>
  <c r="AJ75" i="15"/>
  <c r="CK75" i="15"/>
  <c r="BU75" i="15"/>
  <c r="BA75" i="15"/>
  <c r="CT75" i="15"/>
  <c r="CO75" i="15"/>
  <c r="BE75" i="15"/>
  <c r="BP75" i="15"/>
  <c r="AF75" i="15"/>
  <c r="AB75" i="15"/>
  <c r="CG75" i="15"/>
  <c r="AW75" i="15"/>
  <c r="CN75" i="15"/>
  <c r="CW75" i="15"/>
  <c r="BY75" i="15"/>
  <c r="CX75" i="15"/>
  <c r="CD75" i="15"/>
  <c r="BN75" i="15"/>
  <c r="AX75" i="15"/>
  <c r="CQ75" i="15"/>
  <c r="BQ75" i="15"/>
  <c r="BM75" i="15"/>
  <c r="AG75" i="15"/>
  <c r="AC75" i="15"/>
  <c r="CL75" i="15"/>
  <c r="BV75" i="15"/>
  <c r="BF75" i="15"/>
  <c r="AP75" i="15"/>
  <c r="CY75" i="15"/>
  <c r="CI75" i="15"/>
  <c r="AK75" i="15"/>
  <c r="U75" i="15"/>
  <c r="CP75" i="15"/>
  <c r="BJ75" i="15"/>
  <c r="CM75" i="15"/>
  <c r="BS75" i="15"/>
  <c r="AY75" i="15"/>
  <c r="AI75" i="15"/>
  <c r="Y75" i="15"/>
  <c r="CH75" i="15"/>
  <c r="BB75" i="15"/>
  <c r="BW75" i="15"/>
  <c r="BO75" i="15"/>
  <c r="BK75" i="15"/>
  <c r="AU75" i="15"/>
  <c r="AE75" i="15"/>
  <c r="H75" i="15"/>
  <c r="AT75" i="15"/>
  <c r="AD75" i="15"/>
  <c r="AA75" i="15"/>
  <c r="W75" i="15"/>
  <c r="S75" i="15"/>
  <c r="O75" i="15"/>
  <c r="K75" i="15"/>
  <c r="E75" i="15"/>
  <c r="AO75" i="15"/>
  <c r="BZ75" i="15"/>
  <c r="AL75" i="15"/>
  <c r="V75" i="15"/>
  <c r="CE75" i="15"/>
  <c r="CA75" i="15"/>
  <c r="R75" i="15"/>
  <c r="Q75" i="15"/>
  <c r="A76" i="15"/>
  <c r="J75" i="15"/>
  <c r="CU75" i="15"/>
  <c r="AQ75" i="15"/>
  <c r="AH75" i="15"/>
  <c r="N75" i="15"/>
  <c r="I75" i="15"/>
  <c r="Z75" i="15"/>
  <c r="BC75" i="15"/>
  <c r="P75" i="15"/>
  <c r="BG75" i="15"/>
  <c r="G75" i="15"/>
  <c r="AM75" i="15"/>
  <c r="BR75" i="15"/>
  <c r="L76" i="15"/>
  <c r="J76" i="15"/>
  <c r="H76" i="15"/>
  <c r="CV76" i="15"/>
  <c r="M76" i="15"/>
  <c r="CR76" i="15"/>
  <c r="D76" i="15"/>
  <c r="F76" i="15"/>
  <c r="CN76" i="15"/>
  <c r="CF76" i="15"/>
  <c r="BT76" i="15"/>
  <c r="BP76" i="15"/>
  <c r="BD76" i="15"/>
  <c r="AZ76" i="15"/>
  <c r="AN76" i="15"/>
  <c r="CJ76" i="15"/>
  <c r="BX76" i="15"/>
  <c r="BL76" i="15"/>
  <c r="BH76" i="15"/>
  <c r="AV76" i="15"/>
  <c r="AR76" i="15"/>
  <c r="CB76" i="15"/>
  <c r="AB76" i="15"/>
  <c r="CK76" i="15"/>
  <c r="BU76" i="15"/>
  <c r="BE76" i="15"/>
  <c r="AK76" i="15"/>
  <c r="CS76" i="15"/>
  <c r="CC76" i="15"/>
  <c r="BM76" i="15"/>
  <c r="AW76" i="15"/>
  <c r="AC76" i="15"/>
  <c r="Y76" i="15"/>
  <c r="CX76" i="15"/>
  <c r="CG76" i="15"/>
  <c r="BA76" i="15"/>
  <c r="BY76" i="15"/>
  <c r="AS76" i="15"/>
  <c r="AO76" i="15"/>
  <c r="AJ76" i="15"/>
  <c r="T76" i="15"/>
  <c r="CT76" i="15"/>
  <c r="CH76" i="15"/>
  <c r="BR76" i="15"/>
  <c r="BB76" i="15"/>
  <c r="AL76" i="15"/>
  <c r="AH76" i="15"/>
  <c r="AD76" i="15"/>
  <c r="Z76" i="15"/>
  <c r="V76" i="15"/>
  <c r="CY76" i="15"/>
  <c r="CI76" i="15"/>
  <c r="AG76" i="15"/>
  <c r="CP76" i="15"/>
  <c r="BZ76" i="15"/>
  <c r="BJ76" i="15"/>
  <c r="AT76" i="15"/>
  <c r="CQ76" i="15"/>
  <c r="CA76" i="15"/>
  <c r="CW76" i="15"/>
  <c r="CO76" i="15"/>
  <c r="CD76" i="15"/>
  <c r="AX76" i="15"/>
  <c r="CU76" i="15"/>
  <c r="BW76" i="15"/>
  <c r="BK76" i="15"/>
  <c r="AU76" i="15"/>
  <c r="AE76" i="15"/>
  <c r="BQ76" i="15"/>
  <c r="BI76" i="15"/>
  <c r="BV76" i="15"/>
  <c r="AP76" i="15"/>
  <c r="CM76" i="15"/>
  <c r="BG76" i="15"/>
  <c r="AQ76" i="15"/>
  <c r="AA76" i="15"/>
  <c r="W76" i="15"/>
  <c r="AF76" i="15"/>
  <c r="BN76" i="15"/>
  <c r="CE76" i="15"/>
  <c r="AM76" i="15"/>
  <c r="AI76" i="15"/>
  <c r="P76" i="15"/>
  <c r="E76" i="15"/>
  <c r="BS76" i="15"/>
  <c r="BC76" i="15"/>
  <c r="AY76" i="15"/>
  <c r="S76" i="15"/>
  <c r="N76" i="15"/>
  <c r="G76" i="15"/>
  <c r="CL76" i="15"/>
  <c r="R76" i="15"/>
  <c r="X76" i="15"/>
  <c r="BF76" i="15"/>
  <c r="BO76" i="15"/>
  <c r="O76" i="15"/>
  <c r="U76" i="15"/>
  <c r="Q76" i="15"/>
  <c r="A77" i="15"/>
  <c r="I76" i="15"/>
  <c r="K76" i="15"/>
  <c r="D77" i="15"/>
  <c r="L77" i="15"/>
  <c r="F77" i="15"/>
  <c r="CV77" i="15"/>
  <c r="CB77" i="15"/>
  <c r="M77" i="15"/>
  <c r="CN77" i="15"/>
  <c r="BX77" i="15"/>
  <c r="BH77" i="15"/>
  <c r="AR77" i="15"/>
  <c r="H77" i="15"/>
  <c r="CJ77" i="15"/>
  <c r="BP77" i="15"/>
  <c r="AZ77" i="15"/>
  <c r="CR77" i="15"/>
  <c r="BL77" i="15"/>
  <c r="AV77" i="15"/>
  <c r="AJ77" i="15"/>
  <c r="CF77" i="15"/>
  <c r="CK77" i="15"/>
  <c r="BU77" i="15"/>
  <c r="BA77" i="15"/>
  <c r="AK77" i="15"/>
  <c r="U77" i="15"/>
  <c r="CX77" i="15"/>
  <c r="BT77" i="15"/>
  <c r="AN77" i="15"/>
  <c r="AF77" i="15"/>
  <c r="AB77" i="15"/>
  <c r="CS77" i="15"/>
  <c r="CC77" i="15"/>
  <c r="BI77" i="15"/>
  <c r="AS77" i="15"/>
  <c r="AC77" i="15"/>
  <c r="BD77" i="15"/>
  <c r="CW77" i="15"/>
  <c r="BQ77" i="15"/>
  <c r="BM77" i="15"/>
  <c r="X77" i="15"/>
  <c r="T77" i="15"/>
  <c r="CO77" i="15"/>
  <c r="BE77" i="15"/>
  <c r="Y77" i="15"/>
  <c r="AO77" i="15"/>
  <c r="AG77" i="15"/>
  <c r="CP77" i="15"/>
  <c r="BZ77" i="15"/>
  <c r="BJ77" i="15"/>
  <c r="AT77" i="15"/>
  <c r="CU77" i="15"/>
  <c r="CQ77" i="15"/>
  <c r="CT77" i="15"/>
  <c r="CH77" i="15"/>
  <c r="BR77" i="15"/>
  <c r="BB77" i="15"/>
  <c r="AL77" i="15"/>
  <c r="AH77" i="15"/>
  <c r="AD77" i="15"/>
  <c r="Z77" i="15"/>
  <c r="V77" i="15"/>
  <c r="CY77" i="15"/>
  <c r="CM77" i="15"/>
  <c r="CI77" i="15"/>
  <c r="BW77" i="15"/>
  <c r="CL77" i="15"/>
  <c r="BF77" i="15"/>
  <c r="BS77" i="15"/>
  <c r="CD77" i="15"/>
  <c r="AX77" i="15"/>
  <c r="CA77" i="15"/>
  <c r="BK77" i="15"/>
  <c r="AY77" i="15"/>
  <c r="AU77" i="15"/>
  <c r="AI77" i="15"/>
  <c r="AE77" i="15"/>
  <c r="BV77" i="15"/>
  <c r="CE77" i="15"/>
  <c r="BO77" i="15"/>
  <c r="AQ77" i="15"/>
  <c r="AA77" i="15"/>
  <c r="R77" i="15"/>
  <c r="Q77" i="15"/>
  <c r="A78" i="15"/>
  <c r="I77" i="15"/>
  <c r="BG77" i="15"/>
  <c r="W77" i="15"/>
  <c r="S77" i="15"/>
  <c r="O77" i="15"/>
  <c r="K77" i="15"/>
  <c r="BY77" i="15"/>
  <c r="AM77" i="15"/>
  <c r="N77" i="15"/>
  <c r="J77" i="15"/>
  <c r="CG77" i="15"/>
  <c r="G77" i="15"/>
  <c r="E77" i="15"/>
  <c r="AW77" i="15"/>
  <c r="P77" i="15"/>
  <c r="BN77" i="15"/>
  <c r="BC77" i="15"/>
  <c r="AP77" i="15"/>
  <c r="E78" i="15"/>
  <c r="F78" i="15"/>
  <c r="J78" i="15"/>
  <c r="M78" i="15"/>
  <c r="CV78" i="15"/>
  <c r="H78" i="15"/>
  <c r="CJ78" i="15"/>
  <c r="BP78" i="15"/>
  <c r="BL78" i="15"/>
  <c r="AV78" i="15"/>
  <c r="BX78" i="15"/>
  <c r="BD78" i="15"/>
  <c r="CN78" i="15"/>
  <c r="CB78" i="15"/>
  <c r="AZ78" i="15"/>
  <c r="BT78" i="15"/>
  <c r="AR78" i="15"/>
  <c r="CW78" i="15"/>
  <c r="CG78" i="15"/>
  <c r="BQ78" i="15"/>
  <c r="BA78" i="15"/>
  <c r="AG78" i="15"/>
  <c r="AN78" i="15"/>
  <c r="CO78" i="15"/>
  <c r="BY78" i="15"/>
  <c r="BI78" i="15"/>
  <c r="AS78" i="15"/>
  <c r="AO78" i="15"/>
  <c r="U78" i="15"/>
  <c r="D78" i="15"/>
  <c r="CR78" i="15"/>
  <c r="AJ78" i="15"/>
  <c r="CC78" i="15"/>
  <c r="AW78" i="15"/>
  <c r="BU78" i="15"/>
  <c r="AK78" i="15"/>
  <c r="CX78" i="15"/>
  <c r="CT78" i="15"/>
  <c r="L78" i="15"/>
  <c r="X78" i="15"/>
  <c r="AH78" i="15"/>
  <c r="Z78" i="15"/>
  <c r="CU78" i="15"/>
  <c r="AF78" i="15"/>
  <c r="AC78" i="15"/>
  <c r="Y78" i="15"/>
  <c r="CM78" i="15"/>
  <c r="BW78" i="15"/>
  <c r="BH78" i="15"/>
  <c r="AB78" i="15"/>
  <c r="BR78" i="15"/>
  <c r="BN78" i="15"/>
  <c r="AL78" i="15"/>
  <c r="AD78" i="15"/>
  <c r="V78" i="15"/>
  <c r="CQ78" i="15"/>
  <c r="BG78" i="15"/>
  <c r="AQ78" i="15"/>
  <c r="CF78" i="15"/>
  <c r="CK78" i="15"/>
  <c r="CP78" i="15"/>
  <c r="CL78" i="15"/>
  <c r="BJ78" i="15"/>
  <c r="BF78" i="15"/>
  <c r="CI78" i="15"/>
  <c r="CA78" i="15"/>
  <c r="BS78" i="15"/>
  <c r="BC78" i="15"/>
  <c r="AM78" i="15"/>
  <c r="S78" i="15"/>
  <c r="CS78" i="15"/>
  <c r="BE78" i="15"/>
  <c r="CH78" i="15"/>
  <c r="CD78" i="15"/>
  <c r="AA78" i="15"/>
  <c r="N78" i="15"/>
  <c r="G78" i="15"/>
  <c r="I78" i="15"/>
  <c r="BM78" i="15"/>
  <c r="BB78" i="15"/>
  <c r="AX78" i="15"/>
  <c r="AP78" i="15"/>
  <c r="BO78" i="15"/>
  <c r="P78" i="15"/>
  <c r="T78" i="15"/>
  <c r="AU78" i="15"/>
  <c r="O78" i="15"/>
  <c r="AY78" i="15"/>
  <c r="CE78" i="15"/>
  <c r="AE78" i="15"/>
  <c r="W78" i="15"/>
  <c r="Q78" i="15"/>
  <c r="BZ78" i="15"/>
  <c r="K78" i="15"/>
  <c r="AT78" i="15"/>
  <c r="BK78" i="15"/>
  <c r="CY78" i="15"/>
  <c r="AI78" i="15"/>
  <c r="A79" i="15"/>
  <c r="BV78" i="15"/>
  <c r="R78" i="15"/>
  <c r="L79" i="15"/>
  <c r="CR79" i="15"/>
  <c r="M79" i="15"/>
  <c r="D79" i="15"/>
  <c r="CV79" i="15"/>
  <c r="CN79" i="15"/>
  <c r="H79" i="15"/>
  <c r="CF79" i="15"/>
  <c r="BT79" i="15"/>
  <c r="BD79" i="15"/>
  <c r="AN79" i="15"/>
  <c r="CB79" i="15"/>
  <c r="BL79" i="15"/>
  <c r="AV79" i="15"/>
  <c r="F79" i="15"/>
  <c r="AR79" i="15"/>
  <c r="BP79" i="15"/>
  <c r="AZ79" i="15"/>
  <c r="BH79" i="15"/>
  <c r="CO79" i="15"/>
  <c r="BY79" i="15"/>
  <c r="BE79" i="15"/>
  <c r="AO79" i="15"/>
  <c r="AK79" i="15"/>
  <c r="Y79" i="15"/>
  <c r="U79" i="15"/>
  <c r="CT79" i="15"/>
  <c r="X79" i="15"/>
  <c r="T79" i="15"/>
  <c r="CW79" i="15"/>
  <c r="CG79" i="15"/>
  <c r="BQ79" i="15"/>
  <c r="BM79" i="15"/>
  <c r="AW79" i="15"/>
  <c r="AG79" i="15"/>
  <c r="AC79" i="15"/>
  <c r="BX79" i="15"/>
  <c r="AF79" i="15"/>
  <c r="AB79" i="15"/>
  <c r="CK79" i="15"/>
  <c r="BA79" i="15"/>
  <c r="CC79" i="15"/>
  <c r="AS79" i="15"/>
  <c r="CJ79" i="15"/>
  <c r="CS79" i="15"/>
  <c r="CL79" i="15"/>
  <c r="BV79" i="15"/>
  <c r="BF79" i="15"/>
  <c r="AP79" i="15"/>
  <c r="CM79" i="15"/>
  <c r="AJ79" i="15"/>
  <c r="BU79" i="15"/>
  <c r="CD79" i="15"/>
  <c r="BN79" i="15"/>
  <c r="AX79" i="15"/>
  <c r="CU79" i="15"/>
  <c r="CE79" i="15"/>
  <c r="CH79" i="15"/>
  <c r="BB79" i="15"/>
  <c r="CI79" i="15"/>
  <c r="BW79" i="15"/>
  <c r="BO79" i="15"/>
  <c r="BK79" i="15"/>
  <c r="AU79" i="15"/>
  <c r="CX79" i="15"/>
  <c r="BZ79" i="15"/>
  <c r="AT79" i="15"/>
  <c r="CA79" i="15"/>
  <c r="BG79" i="15"/>
  <c r="AQ79" i="15"/>
  <c r="AA79" i="15"/>
  <c r="Z79" i="15"/>
  <c r="CY79" i="15"/>
  <c r="BC79" i="15"/>
  <c r="AY79" i="15"/>
  <c r="O79" i="15"/>
  <c r="K79" i="15"/>
  <c r="J79" i="15"/>
  <c r="BI79" i="15"/>
  <c r="BR79" i="15"/>
  <c r="AH79" i="15"/>
  <c r="AM79" i="15"/>
  <c r="AI79" i="15"/>
  <c r="R79" i="15"/>
  <c r="Q79" i="15"/>
  <c r="A80" i="15"/>
  <c r="E79" i="15"/>
  <c r="AL79" i="15"/>
  <c r="BS79" i="15"/>
  <c r="AE79" i="15"/>
  <c r="P79" i="15"/>
  <c r="I79" i="15"/>
  <c r="AD79" i="15"/>
  <c r="CQ79" i="15"/>
  <c r="G79" i="15"/>
  <c r="CP79" i="15"/>
  <c r="V79" i="15"/>
  <c r="S79" i="15"/>
  <c r="BJ79" i="15"/>
  <c r="W79" i="15"/>
  <c r="N79" i="15"/>
  <c r="L80" i="15"/>
  <c r="F80" i="15"/>
  <c r="H80" i="15"/>
  <c r="D80" i="15"/>
  <c r="M80" i="15"/>
  <c r="CR80" i="15"/>
  <c r="CJ80" i="15"/>
  <c r="CF80" i="15"/>
  <c r="J80" i="15"/>
  <c r="CB80" i="15"/>
  <c r="BX80" i="15"/>
  <c r="BH80" i="15"/>
  <c r="AN80" i="15"/>
  <c r="CV80" i="15"/>
  <c r="CN80" i="15"/>
  <c r="BL80" i="15"/>
  <c r="AV80" i="15"/>
  <c r="AR80" i="15"/>
  <c r="AZ80" i="15"/>
  <c r="AJ80" i="15"/>
  <c r="AF80" i="15"/>
  <c r="X80" i="15"/>
  <c r="T80" i="15"/>
  <c r="CS80" i="15"/>
  <c r="CC80" i="15"/>
  <c r="BM80" i="15"/>
  <c r="AW80" i="15"/>
  <c r="AC80" i="15"/>
  <c r="Y80" i="15"/>
  <c r="BD80" i="15"/>
  <c r="CK80" i="15"/>
  <c r="BU80" i="15"/>
  <c r="BE80" i="15"/>
  <c r="AK80" i="15"/>
  <c r="CT80" i="15"/>
  <c r="BY80" i="15"/>
  <c r="AS80" i="15"/>
  <c r="AO80" i="15"/>
  <c r="BT80" i="15"/>
  <c r="AB80" i="15"/>
  <c r="CW80" i="15"/>
  <c r="BQ80" i="15"/>
  <c r="AG80" i="15"/>
  <c r="BP80" i="15"/>
  <c r="CO80" i="15"/>
  <c r="CG80" i="15"/>
  <c r="U80" i="15"/>
  <c r="CD80" i="15"/>
  <c r="BN80" i="15"/>
  <c r="AX80" i="15"/>
  <c r="CQ80" i="15"/>
  <c r="BI80" i="15"/>
  <c r="BA80" i="15"/>
  <c r="CL80" i="15"/>
  <c r="BV80" i="15"/>
  <c r="BF80" i="15"/>
  <c r="AP80" i="15"/>
  <c r="CY80" i="15"/>
  <c r="CI80" i="15"/>
  <c r="CX80" i="15"/>
  <c r="BZ80" i="15"/>
  <c r="AT80" i="15"/>
  <c r="CM80" i="15"/>
  <c r="CA80" i="15"/>
  <c r="BS80" i="15"/>
  <c r="BC80" i="15"/>
  <c r="AM80" i="15"/>
  <c r="BR80" i="15"/>
  <c r="AL80" i="15"/>
  <c r="AH80" i="15"/>
  <c r="AD80" i="15"/>
  <c r="Z80" i="15"/>
  <c r="V80" i="15"/>
  <c r="CE80" i="15"/>
  <c r="BO80" i="15"/>
  <c r="AY80" i="15"/>
  <c r="AI80" i="15"/>
  <c r="BJ80" i="15"/>
  <c r="BG80" i="15"/>
  <c r="AU80" i="15"/>
  <c r="P80" i="15"/>
  <c r="CP80" i="15"/>
  <c r="BW80" i="15"/>
  <c r="BK80" i="15"/>
  <c r="AQ80" i="15"/>
  <c r="AE80" i="15"/>
  <c r="W80" i="15"/>
  <c r="N80" i="15"/>
  <c r="G80" i="15"/>
  <c r="S80" i="15"/>
  <c r="Q80" i="15"/>
  <c r="A81" i="15"/>
  <c r="BB80" i="15"/>
  <c r="R80" i="15"/>
  <c r="CH80" i="15"/>
  <c r="AA80" i="15"/>
  <c r="K80" i="15"/>
  <c r="E80" i="15"/>
  <c r="I80" i="15"/>
  <c r="CU80" i="15"/>
  <c r="O80" i="15"/>
  <c r="CV81" i="15"/>
  <c r="D81" i="15"/>
  <c r="H81" i="15"/>
  <c r="CJ81" i="15"/>
  <c r="CR81" i="15"/>
  <c r="BP81" i="15"/>
  <c r="AZ81" i="15"/>
  <c r="L81" i="15"/>
  <c r="F81" i="15"/>
  <c r="BX81" i="15"/>
  <c r="BH81" i="15"/>
  <c r="AR81" i="15"/>
  <c r="CF81" i="15"/>
  <c r="CN81" i="15"/>
  <c r="CB81" i="15"/>
  <c r="BT81" i="15"/>
  <c r="BD81" i="15"/>
  <c r="M81" i="15"/>
  <c r="BL81" i="15"/>
  <c r="AJ81" i="15"/>
  <c r="AF81" i="15"/>
  <c r="AB81" i="15"/>
  <c r="CW81" i="15"/>
  <c r="CG81" i="15"/>
  <c r="BQ81" i="15"/>
  <c r="BM81" i="15"/>
  <c r="AW81" i="15"/>
  <c r="AG81" i="15"/>
  <c r="CO81" i="15"/>
  <c r="BY81" i="15"/>
  <c r="BE81" i="15"/>
  <c r="AO81" i="15"/>
  <c r="Y81" i="15"/>
  <c r="CX81" i="15"/>
  <c r="X81" i="15"/>
  <c r="T81" i="15"/>
  <c r="CS81" i="15"/>
  <c r="BI81" i="15"/>
  <c r="CK81" i="15"/>
  <c r="BA81" i="15"/>
  <c r="U81" i="15"/>
  <c r="CP81" i="15"/>
  <c r="AN81" i="15"/>
  <c r="AC81" i="15"/>
  <c r="CH81" i="15"/>
  <c r="BR81" i="15"/>
  <c r="BB81" i="15"/>
  <c r="AL81" i="15"/>
  <c r="AH81" i="15"/>
  <c r="AD81" i="15"/>
  <c r="Z81" i="15"/>
  <c r="V81" i="15"/>
  <c r="BZ81" i="15"/>
  <c r="BJ81" i="15"/>
  <c r="AT81" i="15"/>
  <c r="BU81" i="15"/>
  <c r="AS81" i="15"/>
  <c r="CT81" i="15"/>
  <c r="CD81" i="15"/>
  <c r="AX81" i="15"/>
  <c r="CY81" i="15"/>
  <c r="CA81" i="15"/>
  <c r="BW81" i="15"/>
  <c r="BK81" i="15"/>
  <c r="AY81" i="15"/>
  <c r="AU81" i="15"/>
  <c r="AI81" i="15"/>
  <c r="AE81" i="15"/>
  <c r="AK81" i="15"/>
  <c r="BV81" i="15"/>
  <c r="AP81" i="15"/>
  <c r="CU81" i="15"/>
  <c r="CQ81" i="15"/>
  <c r="BO81" i="15"/>
  <c r="W81" i="15"/>
  <c r="AM81" i="15"/>
  <c r="R81" i="15"/>
  <c r="Q81" i="15"/>
  <c r="A82" i="15"/>
  <c r="AV81" i="15"/>
  <c r="BN81" i="15"/>
  <c r="CM81" i="15"/>
  <c r="CI81" i="15"/>
  <c r="BC81" i="15"/>
  <c r="O81" i="15"/>
  <c r="K81" i="15"/>
  <c r="I81" i="15"/>
  <c r="BF81" i="15"/>
  <c r="BG81" i="15"/>
  <c r="S81" i="15"/>
  <c r="G81" i="15"/>
  <c r="BS81" i="15"/>
  <c r="AQ81" i="15"/>
  <c r="AA81" i="15"/>
  <c r="N81" i="15"/>
  <c r="CC81" i="15"/>
  <c r="CL81" i="15"/>
  <c r="CE81" i="15"/>
  <c r="P81" i="15"/>
  <c r="J81" i="15"/>
  <c r="E81" i="15"/>
  <c r="F82" i="15"/>
  <c r="M82" i="15"/>
  <c r="D82" i="15"/>
  <c r="CR82" i="15"/>
  <c r="L82" i="15"/>
  <c r="J82" i="15"/>
  <c r="H82" i="15"/>
  <c r="CF82" i="15"/>
  <c r="E82" i="15"/>
  <c r="CN82" i="15"/>
  <c r="BH82" i="15"/>
  <c r="AR82" i="15"/>
  <c r="CV82" i="15"/>
  <c r="CJ82" i="15"/>
  <c r="CB82" i="15"/>
  <c r="BT82" i="15"/>
  <c r="AZ82" i="15"/>
  <c r="BP82" i="15"/>
  <c r="BD82" i="15"/>
  <c r="AN82" i="15"/>
  <c r="AJ82" i="15"/>
  <c r="BX82" i="15"/>
  <c r="CO82" i="15"/>
  <c r="BY82" i="15"/>
  <c r="BI82" i="15"/>
  <c r="AS82" i="15"/>
  <c r="AO82" i="15"/>
  <c r="U82" i="15"/>
  <c r="AV82" i="15"/>
  <c r="AF82" i="15"/>
  <c r="AB82" i="15"/>
  <c r="X82" i="15"/>
  <c r="T82" i="15"/>
  <c r="CW82" i="15"/>
  <c r="CG82" i="15"/>
  <c r="BQ82" i="15"/>
  <c r="BA82" i="15"/>
  <c r="AG82" i="15"/>
  <c r="CX82" i="15"/>
  <c r="CT82" i="15"/>
  <c r="BU82" i="15"/>
  <c r="CS82" i="15"/>
  <c r="BM82" i="15"/>
  <c r="AC82" i="15"/>
  <c r="Y82" i="15"/>
  <c r="CC82" i="15"/>
  <c r="BE82" i="15"/>
  <c r="CH82" i="15"/>
  <c r="CD82" i="15"/>
  <c r="BR82" i="15"/>
  <c r="BN82" i="15"/>
  <c r="BB82" i="15"/>
  <c r="AX82" i="15"/>
  <c r="AL82" i="15"/>
  <c r="AD82" i="15"/>
  <c r="V82" i="15"/>
  <c r="CM82" i="15"/>
  <c r="CK82" i="15"/>
  <c r="AW82" i="15"/>
  <c r="CP82" i="15"/>
  <c r="CL82" i="15"/>
  <c r="BZ82" i="15"/>
  <c r="BV82" i="15"/>
  <c r="BJ82" i="15"/>
  <c r="BF82" i="15"/>
  <c r="AT82" i="15"/>
  <c r="AP82" i="15"/>
  <c r="CU82" i="15"/>
  <c r="CE82" i="15"/>
  <c r="CI82" i="15"/>
  <c r="BO82" i="15"/>
  <c r="AY82" i="15"/>
  <c r="AI82" i="15"/>
  <c r="BK82" i="15"/>
  <c r="AU82" i="15"/>
  <c r="AE82" i="15"/>
  <c r="BL82" i="15"/>
  <c r="S82" i="15"/>
  <c r="N82" i="15"/>
  <c r="G82" i="15"/>
  <c r="CY82" i="15"/>
  <c r="AA82" i="15"/>
  <c r="P82" i="15"/>
  <c r="I82" i="15"/>
  <c r="AK82" i="15"/>
  <c r="CQ82" i="15"/>
  <c r="BW82" i="15"/>
  <c r="BC82" i="15"/>
  <c r="W82" i="15"/>
  <c r="K82" i="15"/>
  <c r="AH82" i="15"/>
  <c r="AQ82" i="15"/>
  <c r="O82" i="15"/>
  <c r="CA82" i="15"/>
  <c r="BG82" i="15"/>
  <c r="AM82" i="15"/>
  <c r="R82" i="15"/>
  <c r="A83" i="15"/>
  <c r="BS82" i="15"/>
  <c r="Z82" i="15"/>
  <c r="Q82" i="15"/>
  <c r="CR83" i="15"/>
  <c r="F83" i="15"/>
  <c r="CF83" i="15"/>
  <c r="L83" i="15"/>
  <c r="M83" i="15"/>
  <c r="CJ83" i="15"/>
  <c r="CB83" i="15"/>
  <c r="BL83" i="15"/>
  <c r="AV83" i="15"/>
  <c r="D83" i="15"/>
  <c r="CN83" i="15"/>
  <c r="BT83" i="15"/>
  <c r="BD83" i="15"/>
  <c r="AN83" i="15"/>
  <c r="BP83" i="15"/>
  <c r="AZ83" i="15"/>
  <c r="H83" i="15"/>
  <c r="X83" i="15"/>
  <c r="T83" i="15"/>
  <c r="CK83" i="15"/>
  <c r="BU83" i="15"/>
  <c r="BA83" i="15"/>
  <c r="BX83" i="15"/>
  <c r="AR83" i="15"/>
  <c r="CS83" i="15"/>
  <c r="CC83" i="15"/>
  <c r="BI83" i="15"/>
  <c r="AS83" i="15"/>
  <c r="CT83" i="15"/>
  <c r="CG83" i="15"/>
  <c r="AW83" i="15"/>
  <c r="CV83" i="15"/>
  <c r="AJ83" i="15"/>
  <c r="BY83" i="15"/>
  <c r="AO83" i="15"/>
  <c r="AK83" i="15"/>
  <c r="BH83" i="15"/>
  <c r="AF83" i="15"/>
  <c r="U83" i="15"/>
  <c r="CD83" i="15"/>
  <c r="BN83" i="15"/>
  <c r="AX83" i="15"/>
  <c r="CY83" i="15"/>
  <c r="CI83" i="15"/>
  <c r="Y83" i="15"/>
  <c r="CX83" i="15"/>
  <c r="CP83" i="15"/>
  <c r="CL83" i="15"/>
  <c r="BV83" i="15"/>
  <c r="BF83" i="15"/>
  <c r="AP83" i="15"/>
  <c r="CQ83" i="15"/>
  <c r="CA83" i="15"/>
  <c r="BM83" i="15"/>
  <c r="AG83" i="15"/>
  <c r="AC83" i="15"/>
  <c r="BZ83" i="15"/>
  <c r="AT83" i="15"/>
  <c r="BG83" i="15"/>
  <c r="AQ83" i="15"/>
  <c r="CW83" i="15"/>
  <c r="CO83" i="15"/>
  <c r="BR83" i="15"/>
  <c r="AL83" i="15"/>
  <c r="AH83" i="15"/>
  <c r="AD83" i="15"/>
  <c r="Z83" i="15"/>
  <c r="V83" i="15"/>
  <c r="BC83" i="15"/>
  <c r="AM83" i="15"/>
  <c r="W83" i="15"/>
  <c r="BQ83" i="15"/>
  <c r="CU83" i="15"/>
  <c r="BW83" i="15"/>
  <c r="BS83" i="15"/>
  <c r="AE83" i="15"/>
  <c r="O83" i="15"/>
  <c r="K83" i="15"/>
  <c r="E83" i="15"/>
  <c r="BJ83" i="15"/>
  <c r="S83" i="15"/>
  <c r="R83" i="15"/>
  <c r="Q83" i="15"/>
  <c r="A84" i="15"/>
  <c r="J83" i="15"/>
  <c r="AB83" i="15"/>
  <c r="CH83" i="15"/>
  <c r="CE83" i="15"/>
  <c r="BK83" i="15"/>
  <c r="AI83" i="15"/>
  <c r="BO83" i="15"/>
  <c r="P83" i="15"/>
  <c r="BB83" i="15"/>
  <c r="AU83" i="15"/>
  <c r="N83" i="15"/>
  <c r="BE83" i="15"/>
  <c r="CM83" i="15"/>
  <c r="AA83" i="15"/>
  <c r="I83" i="15"/>
  <c r="AY83" i="15"/>
  <c r="G83" i="15"/>
  <c r="L84" i="15"/>
  <c r="J84" i="15"/>
  <c r="H84" i="15"/>
  <c r="CR84" i="15"/>
  <c r="M84" i="15"/>
  <c r="CV84" i="15"/>
  <c r="F84" i="15"/>
  <c r="BX84" i="15"/>
  <c r="BL84" i="15"/>
  <c r="BH84" i="15"/>
  <c r="AV84" i="15"/>
  <c r="AR84" i="15"/>
  <c r="CN84" i="15"/>
  <c r="BT84" i="15"/>
  <c r="BP84" i="15"/>
  <c r="BD84" i="15"/>
  <c r="AZ84" i="15"/>
  <c r="AN84" i="15"/>
  <c r="CF84" i="15"/>
  <c r="AJ84" i="15"/>
  <c r="CB84" i="15"/>
  <c r="D84" i="15"/>
  <c r="CK84" i="15"/>
  <c r="BU84" i="15"/>
  <c r="BE84" i="15"/>
  <c r="AK84" i="15"/>
  <c r="CX84" i="15"/>
  <c r="AB84" i="15"/>
  <c r="CS84" i="15"/>
  <c r="CC84" i="15"/>
  <c r="BM84" i="15"/>
  <c r="AW84" i="15"/>
  <c r="AC84" i="15"/>
  <c r="Y84" i="15"/>
  <c r="CJ84" i="15"/>
  <c r="CW84" i="15"/>
  <c r="BQ84" i="15"/>
  <c r="AF84" i="15"/>
  <c r="X84" i="15"/>
  <c r="T84" i="15"/>
  <c r="CO84" i="15"/>
  <c r="BI84" i="15"/>
  <c r="U84" i="15"/>
  <c r="AS84" i="15"/>
  <c r="CP84" i="15"/>
  <c r="BZ84" i="15"/>
  <c r="BJ84" i="15"/>
  <c r="AT84" i="15"/>
  <c r="CY84" i="15"/>
  <c r="CI84" i="15"/>
  <c r="AO84" i="15"/>
  <c r="CH84" i="15"/>
  <c r="BR84" i="15"/>
  <c r="BB84" i="15"/>
  <c r="AL84" i="15"/>
  <c r="AH84" i="15"/>
  <c r="AD84" i="15"/>
  <c r="Z84" i="15"/>
  <c r="V84" i="15"/>
  <c r="CQ84" i="15"/>
  <c r="CA84" i="15"/>
  <c r="BV84" i="15"/>
  <c r="AP84" i="15"/>
  <c r="CE84" i="15"/>
  <c r="BK84" i="15"/>
  <c r="AU84" i="15"/>
  <c r="AE84" i="15"/>
  <c r="CG84" i="15"/>
  <c r="BN84" i="15"/>
  <c r="BW84" i="15"/>
  <c r="BG84" i="15"/>
  <c r="AQ84" i="15"/>
  <c r="AA84" i="15"/>
  <c r="W84" i="15"/>
  <c r="CL84" i="15"/>
  <c r="BS84" i="15"/>
  <c r="BC84" i="15"/>
  <c r="AY84" i="15"/>
  <c r="P84" i="15"/>
  <c r="BY84" i="15"/>
  <c r="BA84" i="15"/>
  <c r="AG84" i="15"/>
  <c r="BF84" i="15"/>
  <c r="CU84" i="15"/>
  <c r="AM84" i="15"/>
  <c r="AI84" i="15"/>
  <c r="N84" i="15"/>
  <c r="G84" i="15"/>
  <c r="K84" i="15"/>
  <c r="E84" i="15"/>
  <c r="AX84" i="15"/>
  <c r="BO84" i="15"/>
  <c r="R84" i="15"/>
  <c r="Q84" i="15"/>
  <c r="CM84" i="15"/>
  <c r="O84" i="15"/>
  <c r="I84" i="15"/>
  <c r="A85" i="15"/>
  <c r="CD84" i="15"/>
  <c r="S84" i="15"/>
  <c r="CT84" i="15"/>
  <c r="L85" i="15"/>
  <c r="F85" i="15"/>
  <c r="D85" i="15"/>
  <c r="CV85" i="15"/>
  <c r="CB85" i="15"/>
  <c r="M85" i="15"/>
  <c r="H85" i="15"/>
  <c r="BX85" i="15"/>
  <c r="BH85" i="15"/>
  <c r="AR85" i="15"/>
  <c r="CF85" i="15"/>
  <c r="BP85" i="15"/>
  <c r="AZ85" i="15"/>
  <c r="CN85" i="15"/>
  <c r="BT85" i="15"/>
  <c r="BD85" i="15"/>
  <c r="AJ85" i="15"/>
  <c r="CJ85" i="15"/>
  <c r="AN85" i="15"/>
  <c r="AV85" i="15"/>
  <c r="CS85" i="15"/>
  <c r="CC85" i="15"/>
  <c r="BI85" i="15"/>
  <c r="AS85" i="15"/>
  <c r="AC85" i="15"/>
  <c r="CX85" i="15"/>
  <c r="E85" i="15"/>
  <c r="AF85" i="15"/>
  <c r="AB85" i="15"/>
  <c r="CK85" i="15"/>
  <c r="BU85" i="15"/>
  <c r="BA85" i="15"/>
  <c r="AK85" i="15"/>
  <c r="U85" i="15"/>
  <c r="CO85" i="15"/>
  <c r="BE85" i="15"/>
  <c r="CG85" i="15"/>
  <c r="AW85" i="15"/>
  <c r="BQ85" i="15"/>
  <c r="BM85" i="15"/>
  <c r="Y85" i="15"/>
  <c r="CT85" i="15"/>
  <c r="BZ85" i="15"/>
  <c r="BJ85" i="15"/>
  <c r="AT85" i="15"/>
  <c r="CY85" i="15"/>
  <c r="CM85" i="15"/>
  <c r="CI85" i="15"/>
  <c r="BL85" i="15"/>
  <c r="X85" i="15"/>
  <c r="CW85" i="15"/>
  <c r="BY85" i="15"/>
  <c r="CH85" i="15"/>
  <c r="BR85" i="15"/>
  <c r="BB85" i="15"/>
  <c r="AL85" i="15"/>
  <c r="AH85" i="15"/>
  <c r="AD85" i="15"/>
  <c r="Z85" i="15"/>
  <c r="V85" i="15"/>
  <c r="CU85" i="15"/>
  <c r="CQ85" i="15"/>
  <c r="CE85" i="15"/>
  <c r="CA85" i="15"/>
  <c r="BV85" i="15"/>
  <c r="AP85" i="15"/>
  <c r="BO85" i="15"/>
  <c r="CR85" i="15"/>
  <c r="AO85" i="15"/>
  <c r="AG85" i="15"/>
  <c r="BN85" i="15"/>
  <c r="BG85" i="15"/>
  <c r="BC85" i="15"/>
  <c r="AQ85" i="15"/>
  <c r="AM85" i="15"/>
  <c r="AA85" i="15"/>
  <c r="CP85" i="15"/>
  <c r="BF85" i="15"/>
  <c r="AI85" i="15"/>
  <c r="S85" i="15"/>
  <c r="R85" i="15"/>
  <c r="Q85" i="15"/>
  <c r="A86" i="15"/>
  <c r="I85" i="15"/>
  <c r="T85" i="15"/>
  <c r="CL85" i="15"/>
  <c r="BW85" i="15"/>
  <c r="BS85" i="15"/>
  <c r="AY85" i="15"/>
  <c r="O85" i="15"/>
  <c r="W85" i="15"/>
  <c r="N85" i="15"/>
  <c r="CD85" i="15"/>
  <c r="BK85" i="15"/>
  <c r="P85" i="15"/>
  <c r="AU85" i="15"/>
  <c r="G85" i="15"/>
  <c r="J85" i="15"/>
  <c r="AE85" i="15"/>
  <c r="K85" i="15"/>
  <c r="AX85" i="15"/>
  <c r="F86" i="15"/>
  <c r="H86" i="15"/>
  <c r="CV86" i="15"/>
  <c r="L86" i="15"/>
  <c r="CB86" i="15"/>
  <c r="J86" i="15"/>
  <c r="M86" i="15"/>
  <c r="D86" i="15"/>
  <c r="CF86" i="15"/>
  <c r="BX86" i="15"/>
  <c r="BD86" i="15"/>
  <c r="CR86" i="15"/>
  <c r="BP86" i="15"/>
  <c r="BL86" i="15"/>
  <c r="AV86" i="15"/>
  <c r="CJ86" i="15"/>
  <c r="BT86" i="15"/>
  <c r="BH86" i="15"/>
  <c r="CN86" i="15"/>
  <c r="AJ86" i="15"/>
  <c r="CW86" i="15"/>
  <c r="CG86" i="15"/>
  <c r="BQ86" i="15"/>
  <c r="BA86" i="15"/>
  <c r="AG86" i="15"/>
  <c r="CO86" i="15"/>
  <c r="BY86" i="15"/>
  <c r="BI86" i="15"/>
  <c r="AS86" i="15"/>
  <c r="AO86" i="15"/>
  <c r="U86" i="15"/>
  <c r="AN86" i="15"/>
  <c r="CS86" i="15"/>
  <c r="BM86" i="15"/>
  <c r="AZ86" i="15"/>
  <c r="CK86" i="15"/>
  <c r="BE86" i="15"/>
  <c r="AB86" i="15"/>
  <c r="AK86" i="15"/>
  <c r="CU86" i="15"/>
  <c r="AR86" i="15"/>
  <c r="T86" i="15"/>
  <c r="AH86" i="15"/>
  <c r="Z86" i="15"/>
  <c r="CM86" i="15"/>
  <c r="BW86" i="15"/>
  <c r="CP86" i="15"/>
  <c r="CL86" i="15"/>
  <c r="BJ86" i="15"/>
  <c r="BF86" i="15"/>
  <c r="BG86" i="15"/>
  <c r="AQ86" i="15"/>
  <c r="X86" i="15"/>
  <c r="CC86" i="15"/>
  <c r="CH86" i="15"/>
  <c r="CD86" i="15"/>
  <c r="BB86" i="15"/>
  <c r="AX86" i="15"/>
  <c r="CY86" i="15"/>
  <c r="BS86" i="15"/>
  <c r="BC86" i="15"/>
  <c r="AM86" i="15"/>
  <c r="S86" i="15"/>
  <c r="BU86" i="15"/>
  <c r="AW86" i="15"/>
  <c r="Y86" i="15"/>
  <c r="CT86" i="15"/>
  <c r="BZ86" i="15"/>
  <c r="AL86" i="15"/>
  <c r="V86" i="15"/>
  <c r="CQ86" i="15"/>
  <c r="BO86" i="15"/>
  <c r="W86" i="15"/>
  <c r="N86" i="15"/>
  <c r="G86" i="15"/>
  <c r="I86" i="15"/>
  <c r="BV86" i="15"/>
  <c r="AT86" i="15"/>
  <c r="AD86" i="15"/>
  <c r="CE86" i="15"/>
  <c r="CA86" i="15"/>
  <c r="P86" i="15"/>
  <c r="AF86" i="15"/>
  <c r="BR86" i="15"/>
  <c r="BN86" i="15"/>
  <c r="AP86" i="15"/>
  <c r="AE86" i="15"/>
  <c r="AA86" i="15"/>
  <c r="O86" i="15"/>
  <c r="E86" i="15"/>
  <c r="BK86" i="15"/>
  <c r="AI86" i="15"/>
  <c r="AC86" i="15"/>
  <c r="AY86" i="15"/>
  <c r="Q86" i="15"/>
  <c r="CX86" i="15"/>
  <c r="K86" i="15"/>
  <c r="CI86" i="15"/>
  <c r="R86" i="15"/>
  <c r="A87" i="15"/>
  <c r="AU86" i="15"/>
  <c r="M87" i="15"/>
  <c r="L87" i="15"/>
  <c r="CR87" i="15"/>
  <c r="F87" i="15"/>
  <c r="CN87" i="15"/>
  <c r="H87" i="15"/>
  <c r="BT87" i="15"/>
  <c r="BD87" i="15"/>
  <c r="AN87" i="15"/>
  <c r="CV87" i="15"/>
  <c r="CJ87" i="15"/>
  <c r="BL87" i="15"/>
  <c r="AV87" i="15"/>
  <c r="CB87" i="15"/>
  <c r="D87" i="15"/>
  <c r="BX87" i="15"/>
  <c r="BH87" i="15"/>
  <c r="BP87" i="15"/>
  <c r="CW87" i="15"/>
  <c r="CG87" i="15"/>
  <c r="BQ87" i="15"/>
  <c r="BM87" i="15"/>
  <c r="AW87" i="15"/>
  <c r="AG87" i="15"/>
  <c r="AC87" i="15"/>
  <c r="CT87" i="15"/>
  <c r="AJ87" i="15"/>
  <c r="X87" i="15"/>
  <c r="T87" i="15"/>
  <c r="CO87" i="15"/>
  <c r="BY87" i="15"/>
  <c r="BE87" i="15"/>
  <c r="AO87" i="15"/>
  <c r="AK87" i="15"/>
  <c r="Y87" i="15"/>
  <c r="U87" i="15"/>
  <c r="AZ87" i="15"/>
  <c r="CC87" i="15"/>
  <c r="AS87" i="15"/>
  <c r="BU87" i="15"/>
  <c r="CX87" i="15"/>
  <c r="BI87" i="15"/>
  <c r="BA87" i="15"/>
  <c r="CP87" i="15"/>
  <c r="CL87" i="15"/>
  <c r="BV87" i="15"/>
  <c r="BF87" i="15"/>
  <c r="AP87" i="15"/>
  <c r="CU87" i="15"/>
  <c r="AB87" i="15"/>
  <c r="CD87" i="15"/>
  <c r="BN87" i="15"/>
  <c r="AX87" i="15"/>
  <c r="CM87" i="15"/>
  <c r="BW87" i="15"/>
  <c r="CF87" i="15"/>
  <c r="AR87" i="15"/>
  <c r="BR87" i="15"/>
  <c r="AL87" i="15"/>
  <c r="AH87" i="15"/>
  <c r="AD87" i="15"/>
  <c r="Z87" i="15"/>
  <c r="V87" i="15"/>
  <c r="CA87" i="15"/>
  <c r="BC87" i="15"/>
  <c r="AM87" i="15"/>
  <c r="AF87" i="15"/>
  <c r="BJ87" i="15"/>
  <c r="CY87" i="15"/>
  <c r="CE87" i="15"/>
  <c r="BS87" i="15"/>
  <c r="AY87" i="15"/>
  <c r="AI87" i="15"/>
  <c r="CH87" i="15"/>
  <c r="BO87" i="15"/>
  <c r="BK87" i="15"/>
  <c r="AQ87" i="15"/>
  <c r="O87" i="15"/>
  <c r="G87" i="15"/>
  <c r="J87" i="15"/>
  <c r="I87" i="15"/>
  <c r="BB87" i="15"/>
  <c r="CQ87" i="15"/>
  <c r="BG87" i="15"/>
  <c r="AU87" i="15"/>
  <c r="AA87" i="15"/>
  <c r="W87" i="15"/>
  <c r="R87" i="15"/>
  <c r="Q87" i="15"/>
  <c r="K87" i="15"/>
  <c r="A88" i="15"/>
  <c r="CK87" i="15"/>
  <c r="BZ87" i="15"/>
  <c r="CI87" i="15"/>
  <c r="P87" i="15"/>
  <c r="S87" i="15"/>
  <c r="AT87" i="15"/>
  <c r="CS87" i="15"/>
  <c r="N87" i="15"/>
  <c r="E87" i="15"/>
  <c r="AE87" i="15"/>
  <c r="D88" i="15"/>
  <c r="L88" i="15"/>
  <c r="E88" i="15"/>
  <c r="J88" i="15"/>
  <c r="H88" i="15"/>
  <c r="M88" i="15"/>
  <c r="F88" i="15"/>
  <c r="CV88" i="15"/>
  <c r="CN88" i="15"/>
  <c r="CB88" i="15"/>
  <c r="CR88" i="15"/>
  <c r="CJ88" i="15"/>
  <c r="CF88" i="15"/>
  <c r="BL88" i="15"/>
  <c r="AV88" i="15"/>
  <c r="AR88" i="15"/>
  <c r="BP88" i="15"/>
  <c r="AZ88" i="15"/>
  <c r="BT88" i="15"/>
  <c r="AN88" i="15"/>
  <c r="CS88" i="15"/>
  <c r="CC88" i="15"/>
  <c r="BM88" i="15"/>
  <c r="AW88" i="15"/>
  <c r="AC88" i="15"/>
  <c r="Y88" i="15"/>
  <c r="CT88" i="15"/>
  <c r="BH88" i="15"/>
  <c r="AF88" i="15"/>
  <c r="X88" i="15"/>
  <c r="T88" i="15"/>
  <c r="CK88" i="15"/>
  <c r="BU88" i="15"/>
  <c r="BE88" i="15"/>
  <c r="AK88" i="15"/>
  <c r="AB88" i="15"/>
  <c r="CO88" i="15"/>
  <c r="BI88" i="15"/>
  <c r="BX88" i="15"/>
  <c r="BD88" i="15"/>
  <c r="AJ88" i="15"/>
  <c r="CG88" i="15"/>
  <c r="BA88" i="15"/>
  <c r="CX88" i="15"/>
  <c r="CW88" i="15"/>
  <c r="BY88" i="15"/>
  <c r="AG88" i="15"/>
  <c r="CL88" i="15"/>
  <c r="BV88" i="15"/>
  <c r="BF88" i="15"/>
  <c r="AP88" i="15"/>
  <c r="CQ88" i="15"/>
  <c r="BQ88" i="15"/>
  <c r="CD88" i="15"/>
  <c r="BN88" i="15"/>
  <c r="AX88" i="15"/>
  <c r="CY88" i="15"/>
  <c r="CI88" i="15"/>
  <c r="AO88" i="15"/>
  <c r="BR88" i="15"/>
  <c r="AL88" i="15"/>
  <c r="AH88" i="15"/>
  <c r="AD88" i="15"/>
  <c r="Z88" i="15"/>
  <c r="V88" i="15"/>
  <c r="BW88" i="15"/>
  <c r="BS88" i="15"/>
  <c r="BC88" i="15"/>
  <c r="AM88" i="15"/>
  <c r="U88" i="15"/>
  <c r="CP88" i="15"/>
  <c r="BJ88" i="15"/>
  <c r="CU88" i="15"/>
  <c r="CA88" i="15"/>
  <c r="BO88" i="15"/>
  <c r="AY88" i="15"/>
  <c r="AI88" i="15"/>
  <c r="BB88" i="15"/>
  <c r="BK88" i="15"/>
  <c r="AQ88" i="15"/>
  <c r="AE88" i="15"/>
  <c r="AA88" i="15"/>
  <c r="P88" i="15"/>
  <c r="K88" i="15"/>
  <c r="I88" i="15"/>
  <c r="CH88" i="15"/>
  <c r="CM88" i="15"/>
  <c r="BG88" i="15"/>
  <c r="AU88" i="15"/>
  <c r="S88" i="15"/>
  <c r="N88" i="15"/>
  <c r="CE88" i="15"/>
  <c r="Q88" i="15"/>
  <c r="A89" i="15"/>
  <c r="AT88" i="15"/>
  <c r="AS88" i="15"/>
  <c r="BZ88" i="15"/>
  <c r="G88" i="15"/>
  <c r="R88" i="15"/>
  <c r="W88" i="15"/>
  <c r="O88" i="15"/>
  <c r="CV89" i="15"/>
  <c r="D89" i="15"/>
  <c r="H89" i="15"/>
  <c r="M89" i="15"/>
  <c r="CR89" i="15"/>
  <c r="CJ89" i="15"/>
  <c r="CN89" i="15"/>
  <c r="CF89" i="15"/>
  <c r="BP89" i="15"/>
  <c r="AZ89" i="15"/>
  <c r="CB89" i="15"/>
  <c r="BX89" i="15"/>
  <c r="BH89" i="15"/>
  <c r="AR89" i="15"/>
  <c r="AN89" i="15"/>
  <c r="L89" i="15"/>
  <c r="BL89" i="15"/>
  <c r="AV89" i="15"/>
  <c r="AF89" i="15"/>
  <c r="AB89" i="15"/>
  <c r="CO89" i="15"/>
  <c r="BY89" i="15"/>
  <c r="BE89" i="15"/>
  <c r="AO89" i="15"/>
  <c r="Y89" i="15"/>
  <c r="F89" i="15"/>
  <c r="BD89" i="15"/>
  <c r="CW89" i="15"/>
  <c r="CG89" i="15"/>
  <c r="BQ89" i="15"/>
  <c r="BM89" i="15"/>
  <c r="AW89" i="15"/>
  <c r="AG89" i="15"/>
  <c r="CX89" i="15"/>
  <c r="AJ89" i="15"/>
  <c r="CK89" i="15"/>
  <c r="BA89" i="15"/>
  <c r="CC89" i="15"/>
  <c r="AS89" i="15"/>
  <c r="CT89" i="15"/>
  <c r="CP89" i="15"/>
  <c r="T89" i="15"/>
  <c r="BU89" i="15"/>
  <c r="CH89" i="15"/>
  <c r="BR89" i="15"/>
  <c r="BB89" i="15"/>
  <c r="AL89" i="15"/>
  <c r="AH89" i="15"/>
  <c r="AD89" i="15"/>
  <c r="Z89" i="15"/>
  <c r="V89" i="15"/>
  <c r="CS89" i="15"/>
  <c r="AK89" i="15"/>
  <c r="U89" i="15"/>
  <c r="BZ89" i="15"/>
  <c r="BJ89" i="15"/>
  <c r="AT89" i="15"/>
  <c r="X89" i="15"/>
  <c r="BN89" i="15"/>
  <c r="CU89" i="15"/>
  <c r="CQ89" i="15"/>
  <c r="BG89" i="15"/>
  <c r="BC89" i="15"/>
  <c r="AQ89" i="15"/>
  <c r="AM89" i="15"/>
  <c r="BI89" i="15"/>
  <c r="AC89" i="15"/>
  <c r="CL89" i="15"/>
  <c r="BF89" i="15"/>
  <c r="CM89" i="15"/>
  <c r="CI89" i="15"/>
  <c r="CE89" i="15"/>
  <c r="BS89" i="15"/>
  <c r="S89" i="15"/>
  <c r="CD89" i="15"/>
  <c r="AU89" i="15"/>
  <c r="W89" i="15"/>
  <c r="R89" i="15"/>
  <c r="Q89" i="15"/>
  <c r="A90" i="15"/>
  <c r="BT89" i="15"/>
  <c r="AX89" i="15"/>
  <c r="AP89" i="15"/>
  <c r="BK89" i="15"/>
  <c r="AE89" i="15"/>
  <c r="AA89" i="15"/>
  <c r="O89" i="15"/>
  <c r="E89" i="15"/>
  <c r="CY89" i="15"/>
  <c r="AY89" i="15"/>
  <c r="BW89" i="15"/>
  <c r="N89" i="15"/>
  <c r="K89" i="15"/>
  <c r="BV89" i="15"/>
  <c r="AI89" i="15"/>
  <c r="G89" i="15"/>
  <c r="J89" i="15"/>
  <c r="I89" i="15"/>
  <c r="CA89" i="15"/>
  <c r="BO89" i="15"/>
  <c r="P89" i="15"/>
  <c r="F90" i="15"/>
  <c r="L90" i="15"/>
  <c r="H90" i="15"/>
  <c r="D90" i="15"/>
  <c r="CR90" i="15"/>
  <c r="J90" i="15"/>
  <c r="M90" i="15"/>
  <c r="CN90" i="15"/>
  <c r="CJ90" i="15"/>
  <c r="BT90" i="15"/>
  <c r="AZ90" i="15"/>
  <c r="BH90" i="15"/>
  <c r="AR90" i="15"/>
  <c r="BX90" i="15"/>
  <c r="BL90" i="15"/>
  <c r="AV90" i="15"/>
  <c r="CV90" i="15"/>
  <c r="CF90" i="15"/>
  <c r="BD90" i="15"/>
  <c r="AN90" i="15"/>
  <c r="AF90" i="15"/>
  <c r="AB90" i="15"/>
  <c r="X90" i="15"/>
  <c r="T90" i="15"/>
  <c r="CO90" i="15"/>
  <c r="BY90" i="15"/>
  <c r="BI90" i="15"/>
  <c r="AS90" i="15"/>
  <c r="AO90" i="15"/>
  <c r="U90" i="15"/>
  <c r="CX90" i="15"/>
  <c r="CT90" i="15"/>
  <c r="BP90" i="15"/>
  <c r="CW90" i="15"/>
  <c r="CG90" i="15"/>
  <c r="BQ90" i="15"/>
  <c r="BA90" i="15"/>
  <c r="AG90" i="15"/>
  <c r="CK90" i="15"/>
  <c r="BE90" i="15"/>
  <c r="CC90" i="15"/>
  <c r="AW90" i="15"/>
  <c r="CS90" i="15"/>
  <c r="AC90" i="15"/>
  <c r="Y90" i="15"/>
  <c r="CP90" i="15"/>
  <c r="CL90" i="15"/>
  <c r="BZ90" i="15"/>
  <c r="BV90" i="15"/>
  <c r="BJ90" i="15"/>
  <c r="BF90" i="15"/>
  <c r="AT90" i="15"/>
  <c r="AP90" i="15"/>
  <c r="CM90" i="15"/>
  <c r="CB90" i="15"/>
  <c r="BU90" i="15"/>
  <c r="BM90" i="15"/>
  <c r="CH90" i="15"/>
  <c r="CD90" i="15"/>
  <c r="BR90" i="15"/>
  <c r="BN90" i="15"/>
  <c r="BB90" i="15"/>
  <c r="AX90" i="15"/>
  <c r="AL90" i="15"/>
  <c r="AD90" i="15"/>
  <c r="V90" i="15"/>
  <c r="CU90" i="15"/>
  <c r="CE90" i="15"/>
  <c r="CY90" i="15"/>
  <c r="CA90" i="15"/>
  <c r="BO90" i="15"/>
  <c r="AY90" i="15"/>
  <c r="AI90" i="15"/>
  <c r="AK90" i="15"/>
  <c r="CQ90" i="15"/>
  <c r="BK90" i="15"/>
  <c r="AU90" i="15"/>
  <c r="AE90" i="15"/>
  <c r="AH90" i="15"/>
  <c r="BW90" i="15"/>
  <c r="N90" i="15"/>
  <c r="AJ90" i="15"/>
  <c r="Z90" i="15"/>
  <c r="CI90" i="15"/>
  <c r="W90" i="15"/>
  <c r="P90" i="15"/>
  <c r="G90" i="15"/>
  <c r="E90" i="15"/>
  <c r="BG90" i="15"/>
  <c r="AM90" i="15"/>
  <c r="BS90" i="15"/>
  <c r="AQ90" i="15"/>
  <c r="R90" i="15"/>
  <c r="K90" i="15"/>
  <c r="A91" i="15"/>
  <c r="S90" i="15"/>
  <c r="O90" i="15"/>
  <c r="I90" i="15"/>
  <c r="BC90" i="15"/>
  <c r="AA90" i="15"/>
  <c r="Q90" i="15"/>
  <c r="F91" i="15"/>
  <c r="CR91" i="15"/>
  <c r="M91" i="15"/>
  <c r="CF91" i="15"/>
  <c r="L91" i="15"/>
  <c r="D91" i="15"/>
  <c r="BL91" i="15"/>
  <c r="AV91" i="15"/>
  <c r="BT91" i="15"/>
  <c r="BD91" i="15"/>
  <c r="AN91" i="15"/>
  <c r="H91" i="15"/>
  <c r="CJ91" i="15"/>
  <c r="BX91" i="15"/>
  <c r="BH91" i="15"/>
  <c r="AR91" i="15"/>
  <c r="CV91" i="15"/>
  <c r="CN91" i="15"/>
  <c r="AZ91" i="15"/>
  <c r="AJ91" i="15"/>
  <c r="X91" i="15"/>
  <c r="T91" i="15"/>
  <c r="CS91" i="15"/>
  <c r="CC91" i="15"/>
  <c r="BI91" i="15"/>
  <c r="AS91" i="15"/>
  <c r="CK91" i="15"/>
  <c r="BU91" i="15"/>
  <c r="BA91" i="15"/>
  <c r="CT91" i="15"/>
  <c r="BP91" i="15"/>
  <c r="BY91" i="15"/>
  <c r="AO91" i="15"/>
  <c r="AF91" i="15"/>
  <c r="AB91" i="15"/>
  <c r="CW91" i="15"/>
  <c r="BQ91" i="15"/>
  <c r="BM91" i="15"/>
  <c r="AG91" i="15"/>
  <c r="AC91" i="15"/>
  <c r="CB91" i="15"/>
  <c r="AW91" i="15"/>
  <c r="AK91" i="15"/>
  <c r="CD91" i="15"/>
  <c r="BN91" i="15"/>
  <c r="AX91" i="15"/>
  <c r="CQ91" i="15"/>
  <c r="CO91" i="15"/>
  <c r="CG91" i="15"/>
  <c r="BE91" i="15"/>
  <c r="CL91" i="15"/>
  <c r="BV91" i="15"/>
  <c r="BF91" i="15"/>
  <c r="AP91" i="15"/>
  <c r="CY91" i="15"/>
  <c r="CI91" i="15"/>
  <c r="Y91" i="15"/>
  <c r="CX91" i="15"/>
  <c r="BJ91" i="15"/>
  <c r="CE91" i="15"/>
  <c r="BS91" i="15"/>
  <c r="AY91" i="15"/>
  <c r="AI91" i="15"/>
  <c r="CP91" i="15"/>
  <c r="CH91" i="15"/>
  <c r="BB91" i="15"/>
  <c r="CU91" i="15"/>
  <c r="BO91" i="15"/>
  <c r="BK91" i="15"/>
  <c r="AU91" i="15"/>
  <c r="AE91" i="15"/>
  <c r="BZ91" i="15"/>
  <c r="AL91" i="15"/>
  <c r="V91" i="15"/>
  <c r="CM91" i="15"/>
  <c r="S91" i="15"/>
  <c r="O91" i="15"/>
  <c r="K91" i="15"/>
  <c r="U91" i="15"/>
  <c r="AT91" i="15"/>
  <c r="AD91" i="15"/>
  <c r="R91" i="15"/>
  <c r="Q91" i="15"/>
  <c r="G91" i="15"/>
  <c r="A92" i="15"/>
  <c r="J91" i="15"/>
  <c r="E91" i="15"/>
  <c r="AH91" i="15"/>
  <c r="CA91" i="15"/>
  <c r="I91" i="15"/>
  <c r="BR91" i="15"/>
  <c r="BG91" i="15"/>
  <c r="Z91" i="15"/>
  <c r="BC91" i="15"/>
  <c r="N91" i="15"/>
  <c r="AM91" i="15"/>
  <c r="AA91" i="15"/>
  <c r="W91" i="15"/>
  <c r="P91" i="15"/>
  <c r="AQ91" i="15"/>
  <c r="BW91" i="15"/>
  <c r="L92" i="15"/>
  <c r="J92" i="15"/>
  <c r="D92" i="15"/>
  <c r="H92" i="15"/>
  <c r="CV92" i="15"/>
  <c r="M92" i="15"/>
  <c r="CR92" i="15"/>
  <c r="F92" i="15"/>
  <c r="CB92" i="15"/>
  <c r="BT92" i="15"/>
  <c r="BP92" i="15"/>
  <c r="BD92" i="15"/>
  <c r="AZ92" i="15"/>
  <c r="AN92" i="15"/>
  <c r="BX92" i="15"/>
  <c r="BL92" i="15"/>
  <c r="BH92" i="15"/>
  <c r="AV92" i="15"/>
  <c r="AR92" i="15"/>
  <c r="CN92" i="15"/>
  <c r="CJ92" i="15"/>
  <c r="AB92" i="15"/>
  <c r="CK92" i="15"/>
  <c r="BU92" i="15"/>
  <c r="BE92" i="15"/>
  <c r="AK92" i="15"/>
  <c r="AJ92" i="15"/>
  <c r="CS92" i="15"/>
  <c r="CC92" i="15"/>
  <c r="BM92" i="15"/>
  <c r="AW92" i="15"/>
  <c r="AC92" i="15"/>
  <c r="Y92" i="15"/>
  <c r="CX92" i="15"/>
  <c r="AF92" i="15"/>
  <c r="X92" i="15"/>
  <c r="T92" i="15"/>
  <c r="CG92" i="15"/>
  <c r="BA92" i="15"/>
  <c r="BY92" i="15"/>
  <c r="AS92" i="15"/>
  <c r="AO92" i="15"/>
  <c r="CT92" i="15"/>
  <c r="CF92" i="15"/>
  <c r="CH92" i="15"/>
  <c r="BR92" i="15"/>
  <c r="BB92" i="15"/>
  <c r="AL92" i="15"/>
  <c r="AH92" i="15"/>
  <c r="AD92" i="15"/>
  <c r="Z92" i="15"/>
  <c r="V92" i="15"/>
  <c r="CY92" i="15"/>
  <c r="CI92" i="15"/>
  <c r="U92" i="15"/>
  <c r="CP92" i="15"/>
  <c r="BZ92" i="15"/>
  <c r="BJ92" i="15"/>
  <c r="AT92" i="15"/>
  <c r="CQ92" i="15"/>
  <c r="CA92" i="15"/>
  <c r="BQ92" i="15"/>
  <c r="BI92" i="15"/>
  <c r="BN92" i="15"/>
  <c r="CU92" i="15"/>
  <c r="BK92" i="15"/>
  <c r="AU92" i="15"/>
  <c r="AE92" i="15"/>
  <c r="AG92" i="15"/>
  <c r="CL92" i="15"/>
  <c r="BF92" i="15"/>
  <c r="CM92" i="15"/>
  <c r="CE92" i="15"/>
  <c r="BG92" i="15"/>
  <c r="AQ92" i="15"/>
  <c r="AA92" i="15"/>
  <c r="W92" i="15"/>
  <c r="CW92" i="15"/>
  <c r="AX92" i="15"/>
  <c r="AP92" i="15"/>
  <c r="AM92" i="15"/>
  <c r="AI92" i="15"/>
  <c r="S92" i="15"/>
  <c r="P92" i="15"/>
  <c r="CO92" i="15"/>
  <c r="CD92" i="15"/>
  <c r="BS92" i="15"/>
  <c r="BC92" i="15"/>
  <c r="AY92" i="15"/>
  <c r="N92" i="15"/>
  <c r="K92" i="15"/>
  <c r="R92" i="15"/>
  <c r="G92" i="15"/>
  <c r="I92" i="15"/>
  <c r="BV92" i="15"/>
  <c r="E92" i="15"/>
  <c r="O92" i="15"/>
  <c r="Q92" i="15"/>
  <c r="A93" i="15"/>
  <c r="BW92" i="15"/>
  <c r="BO92" i="15"/>
  <c r="D93" i="15"/>
  <c r="L93" i="15"/>
  <c r="F93" i="15"/>
  <c r="CV93" i="15"/>
  <c r="CB93" i="15"/>
  <c r="CJ93" i="15"/>
  <c r="BX93" i="15"/>
  <c r="BH93" i="15"/>
  <c r="AR93" i="15"/>
  <c r="H93" i="15"/>
  <c r="CR93" i="15"/>
  <c r="CN93" i="15"/>
  <c r="BP93" i="15"/>
  <c r="AZ93" i="15"/>
  <c r="M93" i="15"/>
  <c r="BL93" i="15"/>
  <c r="AV93" i="15"/>
  <c r="AJ93" i="15"/>
  <c r="CF93" i="15"/>
  <c r="BT93" i="15"/>
  <c r="AN93" i="15"/>
  <c r="CK93" i="15"/>
  <c r="BU93" i="15"/>
  <c r="BA93" i="15"/>
  <c r="AK93" i="15"/>
  <c r="U93" i="15"/>
  <c r="CX93" i="15"/>
  <c r="AF93" i="15"/>
  <c r="AB93" i="15"/>
  <c r="CS93" i="15"/>
  <c r="CC93" i="15"/>
  <c r="BI93" i="15"/>
  <c r="AS93" i="15"/>
  <c r="AC93" i="15"/>
  <c r="CG93" i="15"/>
  <c r="AW93" i="15"/>
  <c r="X93" i="15"/>
  <c r="T93" i="15"/>
  <c r="BY93" i="15"/>
  <c r="AO93" i="15"/>
  <c r="BD93" i="15"/>
  <c r="BZ93" i="15"/>
  <c r="BJ93" i="15"/>
  <c r="AT93" i="15"/>
  <c r="CU93" i="15"/>
  <c r="CQ93" i="15"/>
  <c r="AG93" i="15"/>
  <c r="CP93" i="15"/>
  <c r="CH93" i="15"/>
  <c r="BR93" i="15"/>
  <c r="BB93" i="15"/>
  <c r="AL93" i="15"/>
  <c r="AH93" i="15"/>
  <c r="AD93" i="15"/>
  <c r="Z93" i="15"/>
  <c r="V93" i="15"/>
  <c r="CY93" i="15"/>
  <c r="CM93" i="15"/>
  <c r="CI93" i="15"/>
  <c r="BW93" i="15"/>
  <c r="CW93" i="15"/>
  <c r="CO93" i="15"/>
  <c r="CL93" i="15"/>
  <c r="BF93" i="15"/>
  <c r="CE93" i="15"/>
  <c r="BS93" i="15"/>
  <c r="BQ93" i="15"/>
  <c r="Y93" i="15"/>
  <c r="CD93" i="15"/>
  <c r="AX93" i="15"/>
  <c r="BK93" i="15"/>
  <c r="AY93" i="15"/>
  <c r="AU93" i="15"/>
  <c r="AI93" i="15"/>
  <c r="AE93" i="15"/>
  <c r="BM93" i="15"/>
  <c r="BG93" i="15"/>
  <c r="R93" i="15"/>
  <c r="Q93" i="15"/>
  <c r="A94" i="15"/>
  <c r="BE93" i="15"/>
  <c r="BV93" i="15"/>
  <c r="CA93" i="15"/>
  <c r="BO93" i="15"/>
  <c r="AQ93" i="15"/>
  <c r="O93" i="15"/>
  <c r="I93" i="15"/>
  <c r="AA93" i="15"/>
  <c r="N93" i="15"/>
  <c r="G93" i="15"/>
  <c r="J93" i="15"/>
  <c r="CT93" i="15"/>
  <c r="P93" i="15"/>
  <c r="K93" i="15"/>
  <c r="BN93" i="15"/>
  <c r="AP93" i="15"/>
  <c r="BC93" i="15"/>
  <c r="E93" i="15"/>
  <c r="AM93" i="15"/>
  <c r="S93" i="15"/>
  <c r="W93" i="15"/>
  <c r="F94" i="15"/>
  <c r="CV94" i="15"/>
  <c r="J94" i="15"/>
  <c r="H94" i="15"/>
  <c r="CR94" i="15"/>
  <c r="CJ94" i="15"/>
  <c r="L94" i="15"/>
  <c r="CB94" i="15"/>
  <c r="BP94" i="15"/>
  <c r="BL94" i="15"/>
  <c r="AV94" i="15"/>
  <c r="CN94" i="15"/>
  <c r="CF94" i="15"/>
  <c r="BX94" i="15"/>
  <c r="BD94" i="15"/>
  <c r="D94" i="15"/>
  <c r="BH94" i="15"/>
  <c r="AR94" i="15"/>
  <c r="CW94" i="15"/>
  <c r="CG94" i="15"/>
  <c r="BQ94" i="15"/>
  <c r="BA94" i="15"/>
  <c r="AG94" i="15"/>
  <c r="AZ94" i="15"/>
  <c r="AJ94" i="15"/>
  <c r="CO94" i="15"/>
  <c r="BY94" i="15"/>
  <c r="BI94" i="15"/>
  <c r="AS94" i="15"/>
  <c r="AO94" i="15"/>
  <c r="U94" i="15"/>
  <c r="BT94" i="15"/>
  <c r="CC94" i="15"/>
  <c r="AW94" i="15"/>
  <c r="AF94" i="15"/>
  <c r="AB94" i="15"/>
  <c r="X94" i="15"/>
  <c r="T94" i="15"/>
  <c r="BU94" i="15"/>
  <c r="AK94" i="15"/>
  <c r="CT94" i="15"/>
  <c r="AH94" i="15"/>
  <c r="Z94" i="15"/>
  <c r="CU94" i="15"/>
  <c r="CX94" i="15"/>
  <c r="CM94" i="15"/>
  <c r="BW94" i="15"/>
  <c r="CK94" i="15"/>
  <c r="CH94" i="15"/>
  <c r="CD94" i="15"/>
  <c r="BB94" i="15"/>
  <c r="AX94" i="15"/>
  <c r="CQ94" i="15"/>
  <c r="CE94" i="15"/>
  <c r="BG94" i="15"/>
  <c r="AQ94" i="15"/>
  <c r="CS94" i="15"/>
  <c r="BE94" i="15"/>
  <c r="AC94" i="15"/>
  <c r="Y94" i="15"/>
  <c r="BZ94" i="15"/>
  <c r="BV94" i="15"/>
  <c r="AT94" i="15"/>
  <c r="AP94" i="15"/>
  <c r="CI94" i="15"/>
  <c r="BS94" i="15"/>
  <c r="BC94" i="15"/>
  <c r="AM94" i="15"/>
  <c r="S94" i="15"/>
  <c r="BR94" i="15"/>
  <c r="BN94" i="15"/>
  <c r="N94" i="15"/>
  <c r="G94" i="15"/>
  <c r="AN94" i="15"/>
  <c r="BO94" i="15"/>
  <c r="AA94" i="15"/>
  <c r="P94" i="15"/>
  <c r="I94" i="15"/>
  <c r="M94" i="15"/>
  <c r="CL94" i="15"/>
  <c r="BJ94" i="15"/>
  <c r="CA94" i="15"/>
  <c r="AY94" i="15"/>
  <c r="O94" i="15"/>
  <c r="K94" i="15"/>
  <c r="BM94" i="15"/>
  <c r="AU94" i="15"/>
  <c r="BF94" i="15"/>
  <c r="AL94" i="15"/>
  <c r="BK94" i="15"/>
  <c r="AI94" i="15"/>
  <c r="Q94" i="15"/>
  <c r="E94" i="15"/>
  <c r="AD94" i="15"/>
  <c r="CY94" i="15"/>
  <c r="W94" i="15"/>
  <c r="CP94" i="15"/>
  <c r="AE94" i="15"/>
  <c r="A95" i="15"/>
  <c r="V94" i="15"/>
  <c r="R94" i="15"/>
  <c r="L95" i="15"/>
  <c r="M95" i="15"/>
  <c r="CR95" i="15"/>
  <c r="D95" i="15"/>
  <c r="CV95" i="15"/>
  <c r="CN95" i="15"/>
  <c r="F95" i="15"/>
  <c r="H95" i="15"/>
  <c r="CB95" i="15"/>
  <c r="BT95" i="15"/>
  <c r="BD95" i="15"/>
  <c r="AN95" i="15"/>
  <c r="CF95" i="15"/>
  <c r="BL95" i="15"/>
  <c r="AV95" i="15"/>
  <c r="AR95" i="15"/>
  <c r="BP95" i="15"/>
  <c r="AZ95" i="15"/>
  <c r="CJ95" i="15"/>
  <c r="CO95" i="15"/>
  <c r="BY95" i="15"/>
  <c r="BE95" i="15"/>
  <c r="AO95" i="15"/>
  <c r="AK95" i="15"/>
  <c r="Y95" i="15"/>
  <c r="U95" i="15"/>
  <c r="CT95" i="15"/>
  <c r="BH95" i="15"/>
  <c r="X95" i="15"/>
  <c r="T95" i="15"/>
  <c r="CW95" i="15"/>
  <c r="CG95" i="15"/>
  <c r="BQ95" i="15"/>
  <c r="BM95" i="15"/>
  <c r="AW95" i="15"/>
  <c r="AG95" i="15"/>
  <c r="AC95" i="15"/>
  <c r="AF95" i="15"/>
  <c r="AB95" i="15"/>
  <c r="BU95" i="15"/>
  <c r="CS95" i="15"/>
  <c r="BI95" i="15"/>
  <c r="BX95" i="15"/>
  <c r="CK95" i="15"/>
  <c r="CX95" i="15"/>
  <c r="CL95" i="15"/>
  <c r="BV95" i="15"/>
  <c r="BF95" i="15"/>
  <c r="AP95" i="15"/>
  <c r="CM95" i="15"/>
  <c r="CC95" i="15"/>
  <c r="AS95" i="15"/>
  <c r="CD95" i="15"/>
  <c r="BN95" i="15"/>
  <c r="AX95" i="15"/>
  <c r="CU95" i="15"/>
  <c r="CE95" i="15"/>
  <c r="CP95" i="15"/>
  <c r="CH95" i="15"/>
  <c r="BB95" i="15"/>
  <c r="CY95" i="15"/>
  <c r="BO95" i="15"/>
  <c r="BK95" i="15"/>
  <c r="AU95" i="15"/>
  <c r="BZ95" i="15"/>
  <c r="AT95" i="15"/>
  <c r="CQ95" i="15"/>
  <c r="BW95" i="15"/>
  <c r="BG95" i="15"/>
  <c r="AQ95" i="15"/>
  <c r="AA95" i="15"/>
  <c r="AJ95" i="15"/>
  <c r="BR95" i="15"/>
  <c r="AH95" i="15"/>
  <c r="CI95" i="15"/>
  <c r="CA95" i="15"/>
  <c r="AM95" i="15"/>
  <c r="AI95" i="15"/>
  <c r="W95" i="15"/>
  <c r="O95" i="15"/>
  <c r="G95" i="15"/>
  <c r="J95" i="15"/>
  <c r="Z95" i="15"/>
  <c r="BC95" i="15"/>
  <c r="AY95" i="15"/>
  <c r="AE95" i="15"/>
  <c r="R95" i="15"/>
  <c r="Q95" i="15"/>
  <c r="K95" i="15"/>
  <c r="A96" i="15"/>
  <c r="I95" i="15"/>
  <c r="AD95" i="15"/>
  <c r="P95" i="15"/>
  <c r="BJ95" i="15"/>
  <c r="E95" i="15"/>
  <c r="V95" i="15"/>
  <c r="S95" i="15"/>
  <c r="BA95" i="15"/>
  <c r="AL95" i="15"/>
  <c r="BS95" i="15"/>
  <c r="N95" i="15"/>
  <c r="L96" i="15"/>
  <c r="F96" i="15"/>
  <c r="H96" i="15"/>
  <c r="M96" i="15"/>
  <c r="E96" i="15"/>
  <c r="CJ96" i="15"/>
  <c r="CF96" i="15"/>
  <c r="D96" i="15"/>
  <c r="CN96" i="15"/>
  <c r="CV96" i="15"/>
  <c r="J96" i="15"/>
  <c r="CB96" i="15"/>
  <c r="BP96" i="15"/>
  <c r="AZ96" i="15"/>
  <c r="CR96" i="15"/>
  <c r="BT96" i="15"/>
  <c r="BD96" i="15"/>
  <c r="BX96" i="15"/>
  <c r="AR96" i="15"/>
  <c r="AF96" i="15"/>
  <c r="X96" i="15"/>
  <c r="T96" i="15"/>
  <c r="CS96" i="15"/>
  <c r="CC96" i="15"/>
  <c r="BM96" i="15"/>
  <c r="AW96" i="15"/>
  <c r="AC96" i="15"/>
  <c r="Y96" i="15"/>
  <c r="BL96" i="15"/>
  <c r="CK96" i="15"/>
  <c r="BU96" i="15"/>
  <c r="BE96" i="15"/>
  <c r="AK96" i="15"/>
  <c r="CT96" i="15"/>
  <c r="AJ96" i="15"/>
  <c r="BY96" i="15"/>
  <c r="AS96" i="15"/>
  <c r="AO96" i="15"/>
  <c r="CW96" i="15"/>
  <c r="BQ96" i="15"/>
  <c r="AG96" i="15"/>
  <c r="BI96" i="15"/>
  <c r="BA96" i="15"/>
  <c r="CX96" i="15"/>
  <c r="CD96" i="15"/>
  <c r="BN96" i="15"/>
  <c r="AX96" i="15"/>
  <c r="CQ96" i="15"/>
  <c r="AV96" i="15"/>
  <c r="CO96" i="15"/>
  <c r="CG96" i="15"/>
  <c r="CL96" i="15"/>
  <c r="BV96" i="15"/>
  <c r="BF96" i="15"/>
  <c r="AP96" i="15"/>
  <c r="CY96" i="15"/>
  <c r="CI96" i="15"/>
  <c r="AN96" i="15"/>
  <c r="AB96" i="15"/>
  <c r="U96" i="15"/>
  <c r="CP96" i="15"/>
  <c r="BJ96" i="15"/>
  <c r="CM96" i="15"/>
  <c r="BS96" i="15"/>
  <c r="BC96" i="15"/>
  <c r="AM96" i="15"/>
  <c r="CH96" i="15"/>
  <c r="BB96" i="15"/>
  <c r="BW96" i="15"/>
  <c r="BO96" i="15"/>
  <c r="AY96" i="15"/>
  <c r="AI96" i="15"/>
  <c r="AT96" i="15"/>
  <c r="AD96" i="15"/>
  <c r="CE96" i="15"/>
  <c r="CA96" i="15"/>
  <c r="BG96" i="15"/>
  <c r="AU96" i="15"/>
  <c r="W96" i="15"/>
  <c r="P96" i="15"/>
  <c r="K96" i="15"/>
  <c r="BZ96" i="15"/>
  <c r="AL96" i="15"/>
  <c r="V96" i="15"/>
  <c r="BK96" i="15"/>
  <c r="AQ96" i="15"/>
  <c r="AE96" i="15"/>
  <c r="N96" i="15"/>
  <c r="I96" i="15"/>
  <c r="Q96" i="15"/>
  <c r="A97" i="15"/>
  <c r="R96" i="15"/>
  <c r="AH96" i="15"/>
  <c r="S96" i="15"/>
  <c r="Z96" i="15"/>
  <c r="CU96" i="15"/>
  <c r="AA96" i="15"/>
  <c r="BR96" i="15"/>
  <c r="G96" i="15"/>
  <c r="BH96" i="15"/>
  <c r="O96" i="15"/>
  <c r="CV97" i="15"/>
  <c r="D97" i="15"/>
  <c r="L97" i="15"/>
  <c r="F97" i="15"/>
  <c r="H97" i="15"/>
  <c r="CJ97" i="15"/>
  <c r="BP97" i="15"/>
  <c r="AZ97" i="15"/>
  <c r="M97" i="15"/>
  <c r="BX97" i="15"/>
  <c r="BH97" i="15"/>
  <c r="AR97" i="15"/>
  <c r="CF97" i="15"/>
  <c r="BT97" i="15"/>
  <c r="BD97" i="15"/>
  <c r="CR97" i="15"/>
  <c r="CB97" i="15"/>
  <c r="AF97" i="15"/>
  <c r="AB97" i="15"/>
  <c r="CW97" i="15"/>
  <c r="CG97" i="15"/>
  <c r="BQ97" i="15"/>
  <c r="BM97" i="15"/>
  <c r="AW97" i="15"/>
  <c r="AG97" i="15"/>
  <c r="BL97" i="15"/>
  <c r="AJ97" i="15"/>
  <c r="CO97" i="15"/>
  <c r="BY97" i="15"/>
  <c r="BE97" i="15"/>
  <c r="AO97" i="15"/>
  <c r="Y97" i="15"/>
  <c r="CX97" i="15"/>
  <c r="X97" i="15"/>
  <c r="T97" i="15"/>
  <c r="CC97" i="15"/>
  <c r="AS97" i="15"/>
  <c r="AV97" i="15"/>
  <c r="AN97" i="15"/>
  <c r="BU97" i="15"/>
  <c r="AK97" i="15"/>
  <c r="CP97" i="15"/>
  <c r="CH97" i="15"/>
  <c r="BR97" i="15"/>
  <c r="BB97" i="15"/>
  <c r="AL97" i="15"/>
  <c r="AH97" i="15"/>
  <c r="AD97" i="15"/>
  <c r="Z97" i="15"/>
  <c r="V97" i="15"/>
  <c r="BI97" i="15"/>
  <c r="BA97" i="15"/>
  <c r="AC97" i="15"/>
  <c r="CT97" i="15"/>
  <c r="BZ97" i="15"/>
  <c r="BJ97" i="15"/>
  <c r="AT97" i="15"/>
  <c r="U97" i="15"/>
  <c r="CD97" i="15"/>
  <c r="AX97" i="15"/>
  <c r="CM97" i="15"/>
  <c r="CI97" i="15"/>
  <c r="BK97" i="15"/>
  <c r="AY97" i="15"/>
  <c r="AU97" i="15"/>
  <c r="AI97" i="15"/>
  <c r="AE97" i="15"/>
  <c r="CN97" i="15"/>
  <c r="CK97" i="15"/>
  <c r="BV97" i="15"/>
  <c r="AP97" i="15"/>
  <c r="CA97" i="15"/>
  <c r="BW97" i="15"/>
  <c r="BO97" i="15"/>
  <c r="W97" i="15"/>
  <c r="BN97" i="15"/>
  <c r="CY97" i="15"/>
  <c r="BC97" i="15"/>
  <c r="AA97" i="15"/>
  <c r="R97" i="15"/>
  <c r="Q97" i="15"/>
  <c r="A98" i="15"/>
  <c r="E97" i="15"/>
  <c r="CS97" i="15"/>
  <c r="CE97" i="15"/>
  <c r="AM97" i="15"/>
  <c r="S97" i="15"/>
  <c r="O97" i="15"/>
  <c r="CU97" i="15"/>
  <c r="BS97" i="15"/>
  <c r="AQ97" i="15"/>
  <c r="K97" i="15"/>
  <c r="CQ97" i="15"/>
  <c r="I97" i="15"/>
  <c r="CL97" i="15"/>
  <c r="N97" i="15"/>
  <c r="BG97" i="15"/>
  <c r="P97" i="15"/>
  <c r="J97" i="15"/>
  <c r="G97" i="15"/>
  <c r="BF97" i="15"/>
  <c r="F98" i="15"/>
  <c r="J98" i="15"/>
  <c r="D98" i="15"/>
  <c r="CR98" i="15"/>
  <c r="L98" i="15"/>
  <c r="H98" i="15"/>
  <c r="CF98" i="15"/>
  <c r="CV98" i="15"/>
  <c r="BH98" i="15"/>
  <c r="AR98" i="15"/>
  <c r="M98" i="15"/>
  <c r="BT98" i="15"/>
  <c r="AZ98" i="15"/>
  <c r="BX98" i="15"/>
  <c r="BL98" i="15"/>
  <c r="AV98" i="15"/>
  <c r="AN98" i="15"/>
  <c r="AJ98" i="15"/>
  <c r="CJ98" i="15"/>
  <c r="CB98" i="15"/>
  <c r="CO98" i="15"/>
  <c r="BY98" i="15"/>
  <c r="BI98" i="15"/>
  <c r="AS98" i="15"/>
  <c r="AO98" i="15"/>
  <c r="U98" i="15"/>
  <c r="AF98" i="15"/>
  <c r="AB98" i="15"/>
  <c r="X98" i="15"/>
  <c r="T98" i="15"/>
  <c r="CW98" i="15"/>
  <c r="CG98" i="15"/>
  <c r="BQ98" i="15"/>
  <c r="BA98" i="15"/>
  <c r="AG98" i="15"/>
  <c r="CX98" i="15"/>
  <c r="CT98" i="15"/>
  <c r="BD98" i="15"/>
  <c r="BU98" i="15"/>
  <c r="BP98" i="15"/>
  <c r="CS98" i="15"/>
  <c r="BM98" i="15"/>
  <c r="AC98" i="15"/>
  <c r="Y98" i="15"/>
  <c r="CK98" i="15"/>
  <c r="AW98" i="15"/>
  <c r="CH98" i="15"/>
  <c r="CD98" i="15"/>
  <c r="BR98" i="15"/>
  <c r="BN98" i="15"/>
  <c r="BB98" i="15"/>
  <c r="AX98" i="15"/>
  <c r="AL98" i="15"/>
  <c r="AD98" i="15"/>
  <c r="V98" i="15"/>
  <c r="CM98" i="15"/>
  <c r="CC98" i="15"/>
  <c r="BE98" i="15"/>
  <c r="AK98" i="15"/>
  <c r="CP98" i="15"/>
  <c r="CL98" i="15"/>
  <c r="BZ98" i="15"/>
  <c r="BV98" i="15"/>
  <c r="BJ98" i="15"/>
  <c r="BF98" i="15"/>
  <c r="AT98" i="15"/>
  <c r="AP98" i="15"/>
  <c r="CU98" i="15"/>
  <c r="CE98" i="15"/>
  <c r="CI98" i="15"/>
  <c r="BW98" i="15"/>
  <c r="BO98" i="15"/>
  <c r="AY98" i="15"/>
  <c r="AI98" i="15"/>
  <c r="AH98" i="15"/>
  <c r="Z98" i="15"/>
  <c r="CA98" i="15"/>
  <c r="BK98" i="15"/>
  <c r="AU98" i="15"/>
  <c r="AE98" i="15"/>
  <c r="CY98" i="15"/>
  <c r="AA98" i="15"/>
  <c r="N98" i="15"/>
  <c r="E98" i="15"/>
  <c r="CN98" i="15"/>
  <c r="S98" i="15"/>
  <c r="P98" i="15"/>
  <c r="G98" i="15"/>
  <c r="BS98" i="15"/>
  <c r="AQ98" i="15"/>
  <c r="O98" i="15"/>
  <c r="W98" i="15"/>
  <c r="R98" i="15"/>
  <c r="A99" i="15"/>
  <c r="I98" i="15"/>
  <c r="BC98" i="15"/>
  <c r="CQ98" i="15"/>
  <c r="K98" i="15"/>
  <c r="AM98" i="15"/>
  <c r="Q98" i="15"/>
  <c r="BG98" i="15"/>
  <c r="CR99" i="15"/>
  <c r="F99" i="15"/>
  <c r="M99" i="15"/>
  <c r="CV99" i="15"/>
  <c r="CN99" i="15"/>
  <c r="BX99" i="15"/>
  <c r="BL99" i="15"/>
  <c r="AV99" i="15"/>
  <c r="CJ99" i="15"/>
  <c r="CB99" i="15"/>
  <c r="BT99" i="15"/>
  <c r="BP99" i="15"/>
  <c r="BD99" i="15"/>
  <c r="AN99" i="15"/>
  <c r="L99" i="15"/>
  <c r="AR99" i="15"/>
  <c r="CF99" i="15"/>
  <c r="AZ99" i="15"/>
  <c r="BH99" i="15"/>
  <c r="X99" i="15"/>
  <c r="T99" i="15"/>
  <c r="CK99" i="15"/>
  <c r="BU99" i="15"/>
  <c r="BE99" i="15"/>
  <c r="AO99" i="15"/>
  <c r="H99" i="15"/>
  <c r="D99" i="15"/>
  <c r="CS99" i="15"/>
  <c r="CC99" i="15"/>
  <c r="BM99" i="15"/>
  <c r="AW99" i="15"/>
  <c r="AG99" i="15"/>
  <c r="CT99" i="15"/>
  <c r="AB99" i="15"/>
  <c r="CW99" i="15"/>
  <c r="BQ99" i="15"/>
  <c r="CO99" i="15"/>
  <c r="BI99" i="15"/>
  <c r="AC99" i="15"/>
  <c r="Y99" i="15"/>
  <c r="U99" i="15"/>
  <c r="AJ99" i="15"/>
  <c r="AK99" i="15"/>
  <c r="CP99" i="15"/>
  <c r="CD99" i="15"/>
  <c r="BN99" i="15"/>
  <c r="AX99" i="15"/>
  <c r="CM99" i="15"/>
  <c r="AF99" i="15"/>
  <c r="AS99" i="15"/>
  <c r="CL99" i="15"/>
  <c r="BV99" i="15"/>
  <c r="BF99" i="15"/>
  <c r="AP99" i="15"/>
  <c r="CY99" i="15"/>
  <c r="CE99" i="15"/>
  <c r="BZ99" i="15"/>
  <c r="AT99" i="15"/>
  <c r="CI99" i="15"/>
  <c r="BW99" i="15"/>
  <c r="BO99" i="15"/>
  <c r="AY99" i="15"/>
  <c r="AI99" i="15"/>
  <c r="BR99" i="15"/>
  <c r="AL99" i="15"/>
  <c r="AH99" i="15"/>
  <c r="AD99" i="15"/>
  <c r="Z99" i="15"/>
  <c r="V99" i="15"/>
  <c r="CA99" i="15"/>
  <c r="BK99" i="15"/>
  <c r="AU99" i="15"/>
  <c r="AE99" i="15"/>
  <c r="W99" i="15"/>
  <c r="BJ99" i="15"/>
  <c r="AA99" i="15"/>
  <c r="O99" i="15"/>
  <c r="K99" i="15"/>
  <c r="E99" i="15"/>
  <c r="S99" i="15"/>
  <c r="R99" i="15"/>
  <c r="Q99" i="15"/>
  <c r="G99" i="15"/>
  <c r="A100" i="15"/>
  <c r="J99" i="15"/>
  <c r="CG99" i="15"/>
  <c r="BB99" i="15"/>
  <c r="CU99" i="15"/>
  <c r="BS99" i="15"/>
  <c r="AQ99" i="15"/>
  <c r="BA99" i="15"/>
  <c r="BC99" i="15"/>
  <c r="P99" i="15"/>
  <c r="CX99" i="15"/>
  <c r="CQ99" i="15"/>
  <c r="N99" i="15"/>
  <c r="BY99" i="15"/>
  <c r="BG99" i="15"/>
  <c r="CH99" i="15"/>
  <c r="AM99" i="15"/>
  <c r="I99" i="15"/>
  <c r="L100" i="15"/>
  <c r="J100" i="15"/>
  <c r="H100" i="15"/>
  <c r="CV100" i="15"/>
  <c r="D100" i="15"/>
  <c r="M100" i="15"/>
  <c r="CJ100" i="15"/>
  <c r="BP100" i="15"/>
  <c r="AV100" i="15"/>
  <c r="BX100" i="15"/>
  <c r="BH100" i="15"/>
  <c r="BD100" i="15"/>
  <c r="AN100" i="15"/>
  <c r="CN100" i="15"/>
  <c r="CB100" i="15"/>
  <c r="AZ100" i="15"/>
  <c r="BT100" i="15"/>
  <c r="AR100" i="15"/>
  <c r="CK100" i="15"/>
  <c r="BU100" i="15"/>
  <c r="BE100" i="15"/>
  <c r="AK100" i="15"/>
  <c r="CP100" i="15"/>
  <c r="BL100" i="15"/>
  <c r="AF100" i="15"/>
  <c r="CS100" i="15"/>
  <c r="CC100" i="15"/>
  <c r="BM100" i="15"/>
  <c r="AW100" i="15"/>
  <c r="AC100" i="15"/>
  <c r="Y100" i="15"/>
  <c r="CX100" i="15"/>
  <c r="CF100" i="15"/>
  <c r="AJ100" i="15"/>
  <c r="CW100" i="15"/>
  <c r="BQ100" i="15"/>
  <c r="CR100" i="15"/>
  <c r="CO100" i="15"/>
  <c r="BI100" i="15"/>
  <c r="U100" i="15"/>
  <c r="X100" i="15"/>
  <c r="AO100" i="15"/>
  <c r="CT100" i="15"/>
  <c r="CH100" i="15"/>
  <c r="BR100" i="15"/>
  <c r="BB100" i="15"/>
  <c r="AL100" i="15"/>
  <c r="AH100" i="15"/>
  <c r="AD100" i="15"/>
  <c r="Z100" i="15"/>
  <c r="V100" i="15"/>
  <c r="CY100" i="15"/>
  <c r="CM100" i="15"/>
  <c r="CI100" i="15"/>
  <c r="F100" i="15"/>
  <c r="AS100" i="15"/>
  <c r="AG100" i="15"/>
  <c r="BZ100" i="15"/>
  <c r="BJ100" i="15"/>
  <c r="AT100" i="15"/>
  <c r="CU100" i="15"/>
  <c r="CQ100" i="15"/>
  <c r="CE100" i="15"/>
  <c r="CA100" i="15"/>
  <c r="AB100" i="15"/>
  <c r="CG100" i="15"/>
  <c r="CD100" i="15"/>
  <c r="AX100" i="15"/>
  <c r="BW100" i="15"/>
  <c r="BO100" i="15"/>
  <c r="BY100" i="15"/>
  <c r="BA100" i="15"/>
  <c r="BV100" i="15"/>
  <c r="AP100" i="15"/>
  <c r="BG100" i="15"/>
  <c r="BC100" i="15"/>
  <c r="AQ100" i="15"/>
  <c r="AM100" i="15"/>
  <c r="AA100" i="15"/>
  <c r="BN100" i="15"/>
  <c r="AY100" i="15"/>
  <c r="P100" i="15"/>
  <c r="E100" i="15"/>
  <c r="BS100" i="15"/>
  <c r="AI100" i="15"/>
  <c r="N100" i="15"/>
  <c r="K100" i="15"/>
  <c r="CL100" i="15"/>
  <c r="AU100" i="15"/>
  <c r="R100" i="15"/>
  <c r="T100" i="15"/>
  <c r="S100" i="15"/>
  <c r="G100" i="15"/>
  <c r="BF100" i="15"/>
  <c r="W100" i="15"/>
  <c r="O100" i="15"/>
  <c r="AE100" i="15"/>
  <c r="Q100" i="15"/>
  <c r="A101" i="15"/>
  <c r="BK100" i="15"/>
  <c r="I100" i="15"/>
  <c r="L101" i="15"/>
  <c r="F101" i="15"/>
  <c r="D101" i="15"/>
  <c r="CR101" i="15"/>
  <c r="CF101" i="15"/>
  <c r="M101" i="15"/>
  <c r="H101" i="15"/>
  <c r="CV101" i="15"/>
  <c r="CN101" i="15"/>
  <c r="BL101" i="15"/>
  <c r="AV101" i="15"/>
  <c r="CJ101" i="15"/>
  <c r="CB101" i="15"/>
  <c r="BT101" i="15"/>
  <c r="BD101" i="15"/>
  <c r="AN101" i="15"/>
  <c r="BP101" i="15"/>
  <c r="AZ101" i="15"/>
  <c r="BX101" i="15"/>
  <c r="AR101" i="15"/>
  <c r="CW101" i="15"/>
  <c r="CG101" i="15"/>
  <c r="BQ101" i="15"/>
  <c r="BA101" i="15"/>
  <c r="AK101" i="15"/>
  <c r="U101" i="15"/>
  <c r="CO101" i="15"/>
  <c r="BY101" i="15"/>
  <c r="BI101" i="15"/>
  <c r="AS101" i="15"/>
  <c r="AC101" i="15"/>
  <c r="CS101" i="15"/>
  <c r="BM101" i="15"/>
  <c r="BH101" i="15"/>
  <c r="CK101" i="15"/>
  <c r="BE101" i="15"/>
  <c r="Y101" i="15"/>
  <c r="AJ101" i="15"/>
  <c r="X101" i="15"/>
  <c r="AO101" i="15"/>
  <c r="AG101" i="15"/>
  <c r="CI101" i="15"/>
  <c r="AF101" i="15"/>
  <c r="CT101" i="15"/>
  <c r="AH101" i="15"/>
  <c r="Z101" i="15"/>
  <c r="CU101" i="15"/>
  <c r="CQ101" i="15"/>
  <c r="CA101" i="15"/>
  <c r="BU101" i="15"/>
  <c r="CL101" i="15"/>
  <c r="BZ101" i="15"/>
  <c r="BF101" i="15"/>
  <c r="AT101" i="15"/>
  <c r="BK101" i="15"/>
  <c r="AU101" i="15"/>
  <c r="AE101" i="15"/>
  <c r="T101" i="15"/>
  <c r="CD101" i="15"/>
  <c r="BR101" i="15"/>
  <c r="AX101" i="15"/>
  <c r="AL101" i="15"/>
  <c r="AD101" i="15"/>
  <c r="V101" i="15"/>
  <c r="BG101" i="15"/>
  <c r="AQ101" i="15"/>
  <c r="AA101" i="15"/>
  <c r="AB101" i="15"/>
  <c r="CX101" i="15"/>
  <c r="BV101" i="15"/>
  <c r="BJ101" i="15"/>
  <c r="CY101" i="15"/>
  <c r="BW101" i="15"/>
  <c r="BS101" i="15"/>
  <c r="BC101" i="15"/>
  <c r="AY101" i="15"/>
  <c r="R101" i="15"/>
  <c r="Q101" i="15"/>
  <c r="A102" i="15"/>
  <c r="I101" i="15"/>
  <c r="CP101" i="15"/>
  <c r="AM101" i="15"/>
  <c r="AI101" i="15"/>
  <c r="S101" i="15"/>
  <c r="O101" i="15"/>
  <c r="CE101" i="15"/>
  <c r="N101" i="15"/>
  <c r="BB101" i="15"/>
  <c r="BO101" i="15"/>
  <c r="G101" i="15"/>
  <c r="J101" i="15"/>
  <c r="CC101" i="15"/>
  <c r="CH101" i="15"/>
  <c r="P101" i="15"/>
  <c r="E101" i="15"/>
  <c r="CM101" i="15"/>
  <c r="K101" i="15"/>
  <c r="AW101" i="15"/>
  <c r="AP101" i="15"/>
  <c r="BN101" i="15"/>
  <c r="W101" i="15"/>
  <c r="F102" i="15"/>
  <c r="CR102" i="15"/>
  <c r="H102" i="15"/>
  <c r="D102" i="15"/>
  <c r="CF102" i="15"/>
  <c r="M102" i="15"/>
  <c r="CN102" i="15"/>
  <c r="BL102" i="15"/>
  <c r="AR102" i="15"/>
  <c r="L102" i="15"/>
  <c r="J102" i="15"/>
  <c r="CV102" i="15"/>
  <c r="CJ102" i="15"/>
  <c r="CB102" i="15"/>
  <c r="BT102" i="15"/>
  <c r="AZ102" i="15"/>
  <c r="BP102" i="15"/>
  <c r="BD102" i="15"/>
  <c r="AJ102" i="15"/>
  <c r="AF102" i="15"/>
  <c r="AN102" i="15"/>
  <c r="BX102" i="15"/>
  <c r="CW102" i="15"/>
  <c r="CG102" i="15"/>
  <c r="BQ102" i="15"/>
  <c r="BA102" i="15"/>
  <c r="AC102" i="15"/>
  <c r="AV102" i="15"/>
  <c r="AB102" i="15"/>
  <c r="X102" i="15"/>
  <c r="T102" i="15"/>
  <c r="CO102" i="15"/>
  <c r="BY102" i="15"/>
  <c r="BI102" i="15"/>
  <c r="AS102" i="15"/>
  <c r="AK102" i="15"/>
  <c r="Y102" i="15"/>
  <c r="U102" i="15"/>
  <c r="CT102" i="15"/>
  <c r="CS102" i="15"/>
  <c r="BM102" i="15"/>
  <c r="CK102" i="15"/>
  <c r="BE102" i="15"/>
  <c r="AO102" i="15"/>
  <c r="AG102" i="15"/>
  <c r="CD102" i="15"/>
  <c r="BN102" i="15"/>
  <c r="AX102" i="15"/>
  <c r="CY102" i="15"/>
  <c r="CI102" i="15"/>
  <c r="CP102" i="15"/>
  <c r="CL102" i="15"/>
  <c r="BV102" i="15"/>
  <c r="BF102" i="15"/>
  <c r="AP102" i="15"/>
  <c r="CQ102" i="15"/>
  <c r="CA102" i="15"/>
  <c r="CC102" i="15"/>
  <c r="CX102" i="15"/>
  <c r="BZ102" i="15"/>
  <c r="AT102" i="15"/>
  <c r="BK102" i="15"/>
  <c r="AU102" i="15"/>
  <c r="AE102" i="15"/>
  <c r="AW102" i="15"/>
  <c r="BR102" i="15"/>
  <c r="AL102" i="15"/>
  <c r="AH102" i="15"/>
  <c r="AD102" i="15"/>
  <c r="Z102" i="15"/>
  <c r="V102" i="15"/>
  <c r="BG102" i="15"/>
  <c r="AQ102" i="15"/>
  <c r="AA102" i="15"/>
  <c r="W102" i="15"/>
  <c r="BH102" i="15"/>
  <c r="BJ102" i="15"/>
  <c r="CU102" i="15"/>
  <c r="BS102" i="15"/>
  <c r="BC102" i="15"/>
  <c r="AY102" i="15"/>
  <c r="N102" i="15"/>
  <c r="G102" i="15"/>
  <c r="I102" i="15"/>
  <c r="BW102" i="15"/>
  <c r="AM102" i="15"/>
  <c r="AI102" i="15"/>
  <c r="P102" i="15"/>
  <c r="CM102" i="15"/>
  <c r="S102" i="15"/>
  <c r="O102" i="15"/>
  <c r="BB102" i="15"/>
  <c r="BO102" i="15"/>
  <c r="K102" i="15"/>
  <c r="CH102" i="15"/>
  <c r="Q102" i="15"/>
  <c r="E102" i="15"/>
  <c r="R102" i="15"/>
  <c r="A103" i="15"/>
  <c r="BU102" i="15"/>
  <c r="CE102" i="15"/>
  <c r="M103" i="15"/>
  <c r="L103" i="15"/>
  <c r="CV103" i="15"/>
  <c r="CB103" i="15"/>
  <c r="H103" i="15"/>
  <c r="CR103" i="15"/>
  <c r="CF103" i="15"/>
  <c r="BX103" i="15"/>
  <c r="BH103" i="15"/>
  <c r="AR103" i="15"/>
  <c r="F103" i="15"/>
  <c r="D103" i="15"/>
  <c r="BP103" i="15"/>
  <c r="AZ103" i="15"/>
  <c r="BT103" i="15"/>
  <c r="BD103" i="15"/>
  <c r="AJ103" i="15"/>
  <c r="CN103" i="15"/>
  <c r="AN103" i="15"/>
  <c r="CS103" i="15"/>
  <c r="CC103" i="15"/>
  <c r="BM103" i="15"/>
  <c r="AW103" i="15"/>
  <c r="AG103" i="15"/>
  <c r="CX103" i="15"/>
  <c r="AV103" i="15"/>
  <c r="AF103" i="15"/>
  <c r="AB103" i="15"/>
  <c r="X103" i="15"/>
  <c r="T103" i="15"/>
  <c r="CK103" i="15"/>
  <c r="BU103" i="15"/>
  <c r="BE103" i="15"/>
  <c r="AO103" i="15"/>
  <c r="Y103" i="15"/>
  <c r="CO103" i="15"/>
  <c r="BI103" i="15"/>
  <c r="BL103" i="15"/>
  <c r="CG103" i="15"/>
  <c r="BA103" i="15"/>
  <c r="U103" i="15"/>
  <c r="BQ103" i="15"/>
  <c r="AC103" i="15"/>
  <c r="BZ103" i="15"/>
  <c r="BJ103" i="15"/>
  <c r="AT103" i="15"/>
  <c r="CY103" i="15"/>
  <c r="CW103" i="15"/>
  <c r="BY103" i="15"/>
  <c r="CH103" i="15"/>
  <c r="BR103" i="15"/>
  <c r="BB103" i="15"/>
  <c r="AL103" i="15"/>
  <c r="AH103" i="15"/>
  <c r="AD103" i="15"/>
  <c r="Z103" i="15"/>
  <c r="V103" i="15"/>
  <c r="CM103" i="15"/>
  <c r="BW103" i="15"/>
  <c r="AS103" i="15"/>
  <c r="BV103" i="15"/>
  <c r="AP103" i="15"/>
  <c r="CA103" i="15"/>
  <c r="BG103" i="15"/>
  <c r="AQ103" i="15"/>
  <c r="CJ103" i="15"/>
  <c r="AK103" i="15"/>
  <c r="BN103" i="15"/>
  <c r="CE103" i="15"/>
  <c r="BS103" i="15"/>
  <c r="BC103" i="15"/>
  <c r="AM103" i="15"/>
  <c r="W103" i="15"/>
  <c r="CL103" i="15"/>
  <c r="CU103" i="15"/>
  <c r="BO103" i="15"/>
  <c r="O103" i="15"/>
  <c r="G103" i="15"/>
  <c r="J103" i="15"/>
  <c r="I103" i="15"/>
  <c r="CT103" i="15"/>
  <c r="BF103" i="15"/>
  <c r="CQ103" i="15"/>
  <c r="R103" i="15"/>
  <c r="Q103" i="15"/>
  <c r="K103" i="15"/>
  <c r="A104" i="15"/>
  <c r="CI103" i="15"/>
  <c r="BK103" i="15"/>
  <c r="AI103" i="15"/>
  <c r="P103" i="15"/>
  <c r="AE103" i="15"/>
  <c r="CP103" i="15"/>
  <c r="CD103" i="15"/>
  <c r="AU103" i="15"/>
  <c r="E103" i="15"/>
  <c r="AX103" i="15"/>
  <c r="S103" i="15"/>
  <c r="AY103" i="15"/>
  <c r="AA103" i="15"/>
  <c r="N103" i="15"/>
  <c r="E104" i="15"/>
  <c r="D104" i="15"/>
  <c r="L104" i="15"/>
  <c r="H104" i="15"/>
  <c r="M104" i="15"/>
  <c r="F104" i="15"/>
  <c r="J104" i="15"/>
  <c r="CV104" i="15"/>
  <c r="CB104" i="15"/>
  <c r="CF104" i="15"/>
  <c r="BX104" i="15"/>
  <c r="BH104" i="15"/>
  <c r="BD104" i="15"/>
  <c r="AN104" i="15"/>
  <c r="CR104" i="15"/>
  <c r="BP104" i="15"/>
  <c r="AV104" i="15"/>
  <c r="CJ104" i="15"/>
  <c r="BT104" i="15"/>
  <c r="CN104" i="15"/>
  <c r="AJ104" i="15"/>
  <c r="CS104" i="15"/>
  <c r="CC104" i="15"/>
  <c r="BM104" i="15"/>
  <c r="AW104" i="15"/>
  <c r="AG104" i="15"/>
  <c r="CX104" i="15"/>
  <c r="CK104" i="15"/>
  <c r="BU104" i="15"/>
  <c r="BE104" i="15"/>
  <c r="AO104" i="15"/>
  <c r="U104" i="15"/>
  <c r="CP104" i="15"/>
  <c r="AF104" i="15"/>
  <c r="CO104" i="15"/>
  <c r="BI104" i="15"/>
  <c r="AZ104" i="15"/>
  <c r="CG104" i="15"/>
  <c r="BA104" i="15"/>
  <c r="AB104" i="15"/>
  <c r="BQ104" i="15"/>
  <c r="BZ104" i="15"/>
  <c r="BJ104" i="15"/>
  <c r="AT104" i="15"/>
  <c r="CU104" i="15"/>
  <c r="AR104" i="15"/>
  <c r="T104" i="15"/>
  <c r="CW104" i="15"/>
  <c r="BY104" i="15"/>
  <c r="AC104" i="15"/>
  <c r="Y104" i="15"/>
  <c r="CH104" i="15"/>
  <c r="BR104" i="15"/>
  <c r="BB104" i="15"/>
  <c r="AL104" i="15"/>
  <c r="AH104" i="15"/>
  <c r="AD104" i="15"/>
  <c r="Z104" i="15"/>
  <c r="V104" i="15"/>
  <c r="CM104" i="15"/>
  <c r="BW104" i="15"/>
  <c r="AK104" i="15"/>
  <c r="BV104" i="15"/>
  <c r="AP104" i="15"/>
  <c r="CA104" i="15"/>
  <c r="BG104" i="15"/>
  <c r="AQ104" i="15"/>
  <c r="BL104" i="15"/>
  <c r="X104" i="15"/>
  <c r="BN104" i="15"/>
  <c r="CY104" i="15"/>
  <c r="CE104" i="15"/>
  <c r="BS104" i="15"/>
  <c r="BC104" i="15"/>
  <c r="AM104" i="15"/>
  <c r="S104" i="15"/>
  <c r="CL104" i="15"/>
  <c r="BO104" i="15"/>
  <c r="P104" i="15"/>
  <c r="K104" i="15"/>
  <c r="I104" i="15"/>
  <c r="AS104" i="15"/>
  <c r="BF104" i="15"/>
  <c r="CQ104" i="15"/>
  <c r="W104" i="15"/>
  <c r="N104" i="15"/>
  <c r="CT104" i="15"/>
  <c r="AX104" i="15"/>
  <c r="BK104" i="15"/>
  <c r="AI104" i="15"/>
  <c r="Q104" i="15"/>
  <c r="A105" i="15"/>
  <c r="AU104" i="15"/>
  <c r="AA104" i="15"/>
  <c r="G104" i="15"/>
  <c r="CI104" i="15"/>
  <c r="AE104" i="15"/>
  <c r="R104" i="15"/>
  <c r="O104" i="15"/>
  <c r="CD104" i="15"/>
  <c r="AY104" i="15"/>
  <c r="D105" i="15"/>
  <c r="CR105" i="15"/>
  <c r="H105" i="15"/>
  <c r="M105" i="15"/>
  <c r="CN105" i="15"/>
  <c r="L105" i="15"/>
  <c r="F105" i="15"/>
  <c r="CJ105" i="15"/>
  <c r="BT105" i="15"/>
  <c r="BD105" i="15"/>
  <c r="AN105" i="15"/>
  <c r="BL105" i="15"/>
  <c r="AV105" i="15"/>
  <c r="CF105" i="15"/>
  <c r="CV105" i="15"/>
  <c r="CB105" i="15"/>
  <c r="BX105" i="15"/>
  <c r="BH105" i="15"/>
  <c r="AJ105" i="15"/>
  <c r="CO105" i="15"/>
  <c r="BY105" i="15"/>
  <c r="BI105" i="15"/>
  <c r="AS105" i="15"/>
  <c r="AC105" i="15"/>
  <c r="CT105" i="15"/>
  <c r="BP105" i="15"/>
  <c r="CW105" i="15"/>
  <c r="CG105" i="15"/>
  <c r="BQ105" i="15"/>
  <c r="BA105" i="15"/>
  <c r="AK105" i="15"/>
  <c r="U105" i="15"/>
  <c r="CK105" i="15"/>
  <c r="BE105" i="15"/>
  <c r="AR105" i="15"/>
  <c r="CC105" i="15"/>
  <c r="AW105" i="15"/>
  <c r="CX105" i="15"/>
  <c r="AB105" i="15"/>
  <c r="BU105" i="15"/>
  <c r="BM105" i="15"/>
  <c r="Y105" i="15"/>
  <c r="CL105" i="15"/>
  <c r="BV105" i="15"/>
  <c r="BF105" i="15"/>
  <c r="AP105" i="15"/>
  <c r="CU105" i="15"/>
  <c r="CQ105" i="15"/>
  <c r="AZ105" i="15"/>
  <c r="T105" i="15"/>
  <c r="CS105" i="15"/>
  <c r="CP105" i="15"/>
  <c r="CD105" i="15"/>
  <c r="BN105" i="15"/>
  <c r="AX105" i="15"/>
  <c r="CI105" i="15"/>
  <c r="AF105" i="15"/>
  <c r="BR105" i="15"/>
  <c r="AL105" i="15"/>
  <c r="AH105" i="15"/>
  <c r="AD105" i="15"/>
  <c r="Z105" i="15"/>
  <c r="V105" i="15"/>
  <c r="CE105" i="15"/>
  <c r="BS105" i="15"/>
  <c r="BC105" i="15"/>
  <c r="AM105" i="15"/>
  <c r="AO105" i="15"/>
  <c r="AG105" i="15"/>
  <c r="BJ105" i="15"/>
  <c r="CY105" i="15"/>
  <c r="BO105" i="15"/>
  <c r="AY105" i="15"/>
  <c r="AI105" i="15"/>
  <c r="S105" i="15"/>
  <c r="X105" i="15"/>
  <c r="BB105" i="15"/>
  <c r="CM105" i="15"/>
  <c r="BK105" i="15"/>
  <c r="AQ105" i="15"/>
  <c r="AE105" i="15"/>
  <c r="R105" i="15"/>
  <c r="Q105" i="15"/>
  <c r="A106" i="15"/>
  <c r="CH105" i="15"/>
  <c r="BG105" i="15"/>
  <c r="AU105" i="15"/>
  <c r="AA105" i="15"/>
  <c r="W105" i="15"/>
  <c r="O105" i="15"/>
  <c r="E105" i="15"/>
  <c r="AT105" i="15"/>
  <c r="CA105" i="15"/>
  <c r="I105" i="15"/>
  <c r="N105" i="15"/>
  <c r="K105" i="15"/>
  <c r="G105" i="15"/>
  <c r="J105" i="15"/>
  <c r="BZ105" i="15"/>
  <c r="BW105" i="15"/>
  <c r="P105" i="15"/>
  <c r="F106" i="15"/>
  <c r="L106" i="15"/>
  <c r="H106" i="15"/>
  <c r="D106" i="15"/>
  <c r="CR106" i="15"/>
  <c r="M106" i="15"/>
  <c r="CN106" i="15"/>
  <c r="J106" i="15"/>
  <c r="CJ106" i="15"/>
  <c r="BT106" i="15"/>
  <c r="AZ106" i="15"/>
  <c r="BL106" i="15"/>
  <c r="AR106" i="15"/>
  <c r="AN106" i="15"/>
  <c r="BX106" i="15"/>
  <c r="BH106" i="15"/>
  <c r="AV106" i="15"/>
  <c r="CF106" i="15"/>
  <c r="BD106" i="15"/>
  <c r="AF106" i="15"/>
  <c r="AB106" i="15"/>
  <c r="X106" i="15"/>
  <c r="T106" i="15"/>
  <c r="CO106" i="15"/>
  <c r="BY106" i="15"/>
  <c r="BI106" i="15"/>
  <c r="AS106" i="15"/>
  <c r="AC106" i="15"/>
  <c r="Y106" i="15"/>
  <c r="CT106" i="15"/>
  <c r="CV106" i="15"/>
  <c r="BP106" i="15"/>
  <c r="CW106" i="15"/>
  <c r="CG106" i="15"/>
  <c r="BQ106" i="15"/>
  <c r="BA106" i="15"/>
  <c r="AK106" i="15"/>
  <c r="CB106" i="15"/>
  <c r="CK106" i="15"/>
  <c r="BE106" i="15"/>
  <c r="CC106" i="15"/>
  <c r="AW106" i="15"/>
  <c r="CX106" i="15"/>
  <c r="BU106" i="15"/>
  <c r="BM106" i="15"/>
  <c r="U106" i="15"/>
  <c r="CL106" i="15"/>
  <c r="BV106" i="15"/>
  <c r="BF106" i="15"/>
  <c r="AP106" i="15"/>
  <c r="CQ106" i="15"/>
  <c r="CS106" i="15"/>
  <c r="CD106" i="15"/>
  <c r="BN106" i="15"/>
  <c r="AX106" i="15"/>
  <c r="CY106" i="15"/>
  <c r="CI106" i="15"/>
  <c r="AJ106" i="15"/>
  <c r="AG106" i="15"/>
  <c r="BR106" i="15"/>
  <c r="AL106" i="15"/>
  <c r="AH106" i="15"/>
  <c r="AD106" i="15"/>
  <c r="Z106" i="15"/>
  <c r="V106" i="15"/>
  <c r="CE106" i="15"/>
  <c r="BS106" i="15"/>
  <c r="BC106" i="15"/>
  <c r="AM106" i="15"/>
  <c r="BJ106" i="15"/>
  <c r="CU106" i="15"/>
  <c r="BO106" i="15"/>
  <c r="AY106" i="15"/>
  <c r="AI106" i="15"/>
  <c r="CP106" i="15"/>
  <c r="BB106" i="15"/>
  <c r="CM106" i="15"/>
  <c r="BK106" i="15"/>
  <c r="AQ106" i="15"/>
  <c r="AE106" i="15"/>
  <c r="S106" i="15"/>
  <c r="N106" i="15"/>
  <c r="CH106" i="15"/>
  <c r="BG106" i="15"/>
  <c r="AU106" i="15"/>
  <c r="AA106" i="15"/>
  <c r="P106" i="15"/>
  <c r="G106" i="15"/>
  <c r="E106" i="15"/>
  <c r="W106" i="15"/>
  <c r="I106" i="15"/>
  <c r="AT106" i="15"/>
  <c r="BW106" i="15"/>
  <c r="BZ106" i="15"/>
  <c r="R106" i="15"/>
  <c r="K106" i="15"/>
  <c r="A107" i="15"/>
  <c r="AO106" i="15"/>
  <c r="O106" i="15"/>
  <c r="Q106" i="15"/>
  <c r="CA106" i="15"/>
  <c r="F107" i="15"/>
  <c r="CV107" i="15"/>
  <c r="M107" i="15"/>
  <c r="L107" i="15"/>
  <c r="CR107" i="15"/>
  <c r="CJ107" i="15"/>
  <c r="CB107" i="15"/>
  <c r="BP107" i="15"/>
  <c r="AZ107" i="15"/>
  <c r="CN107" i="15"/>
  <c r="CF107" i="15"/>
  <c r="BX107" i="15"/>
  <c r="BH107" i="15"/>
  <c r="AR107" i="15"/>
  <c r="AN107" i="15"/>
  <c r="BL107" i="15"/>
  <c r="AV107" i="15"/>
  <c r="BD107" i="15"/>
  <c r="AF107" i="15"/>
  <c r="AB107" i="15"/>
  <c r="X107" i="15"/>
  <c r="T107" i="15"/>
  <c r="CK107" i="15"/>
  <c r="BU107" i="15"/>
  <c r="BE107" i="15"/>
  <c r="AO107" i="15"/>
  <c r="Y107" i="15"/>
  <c r="CS107" i="15"/>
  <c r="CC107" i="15"/>
  <c r="BM107" i="15"/>
  <c r="AW107" i="15"/>
  <c r="AG107" i="15"/>
  <c r="CX107" i="15"/>
  <c r="D107" i="15"/>
  <c r="CG107" i="15"/>
  <c r="BA107" i="15"/>
  <c r="AJ107" i="15"/>
  <c r="BY107" i="15"/>
  <c r="AS107" i="15"/>
  <c r="CT107" i="15"/>
  <c r="CP107" i="15"/>
  <c r="H107" i="15"/>
  <c r="BT107" i="15"/>
  <c r="CH107" i="15"/>
  <c r="BR107" i="15"/>
  <c r="BB107" i="15"/>
  <c r="AL107" i="15"/>
  <c r="AH107" i="15"/>
  <c r="AD107" i="15"/>
  <c r="Z107" i="15"/>
  <c r="V107" i="15"/>
  <c r="CM107" i="15"/>
  <c r="AK107" i="15"/>
  <c r="U107" i="15"/>
  <c r="BZ107" i="15"/>
  <c r="BJ107" i="15"/>
  <c r="AT107" i="15"/>
  <c r="CY107" i="15"/>
  <c r="CE107" i="15"/>
  <c r="CW107" i="15"/>
  <c r="CO107" i="15"/>
  <c r="BN107" i="15"/>
  <c r="BO107" i="15"/>
  <c r="AY107" i="15"/>
  <c r="AI107" i="15"/>
  <c r="BQ107" i="15"/>
  <c r="BI107" i="15"/>
  <c r="AC107" i="15"/>
  <c r="CL107" i="15"/>
  <c r="BF107" i="15"/>
  <c r="CU107" i="15"/>
  <c r="CQ107" i="15"/>
  <c r="BW107" i="15"/>
  <c r="BK107" i="15"/>
  <c r="AU107" i="15"/>
  <c r="AE107" i="15"/>
  <c r="AX107" i="15"/>
  <c r="AP107" i="15"/>
  <c r="CI107" i="15"/>
  <c r="CA107" i="15"/>
  <c r="S107" i="15"/>
  <c r="O107" i="15"/>
  <c r="K107" i="15"/>
  <c r="CD107" i="15"/>
  <c r="R107" i="15"/>
  <c r="Q107" i="15"/>
  <c r="G107" i="15"/>
  <c r="A108" i="15"/>
  <c r="J107" i="15"/>
  <c r="E107" i="15"/>
  <c r="BV107" i="15"/>
  <c r="BG107" i="15"/>
  <c r="BC107" i="15"/>
  <c r="N107" i="15"/>
  <c r="AM107" i="15"/>
  <c r="AA107" i="15"/>
  <c r="W107" i="15"/>
  <c r="P107" i="15"/>
  <c r="I107" i="15"/>
  <c r="AQ107" i="15"/>
  <c r="BS107" i="15"/>
  <c r="L108" i="15"/>
  <c r="J108" i="15"/>
  <c r="H108" i="15"/>
  <c r="CV108" i="15"/>
  <c r="M108" i="15"/>
  <c r="F108" i="15"/>
  <c r="CR108" i="15"/>
  <c r="CJ108" i="15"/>
  <c r="D108" i="15"/>
  <c r="CB108" i="15"/>
  <c r="BP108" i="15"/>
  <c r="AV108" i="15"/>
  <c r="CN108" i="15"/>
  <c r="CF108" i="15"/>
  <c r="BX108" i="15"/>
  <c r="BH108" i="15"/>
  <c r="BD108" i="15"/>
  <c r="AN108" i="15"/>
  <c r="BL108" i="15"/>
  <c r="AR108" i="15"/>
  <c r="CK108" i="15"/>
  <c r="BU108" i="15"/>
  <c r="BE108" i="15"/>
  <c r="AO108" i="15"/>
  <c r="U108" i="15"/>
  <c r="CP108" i="15"/>
  <c r="AZ108" i="15"/>
  <c r="AJ108" i="15"/>
  <c r="CS108" i="15"/>
  <c r="CC108" i="15"/>
  <c r="BM108" i="15"/>
  <c r="AW108" i="15"/>
  <c r="AG108" i="15"/>
  <c r="CX108" i="15"/>
  <c r="BT108" i="15"/>
  <c r="CG108" i="15"/>
  <c r="BA108" i="15"/>
  <c r="AB108" i="15"/>
  <c r="X108" i="15"/>
  <c r="T108" i="15"/>
  <c r="BY108" i="15"/>
  <c r="AS108" i="15"/>
  <c r="CT108" i="15"/>
  <c r="AK108" i="15"/>
  <c r="CH108" i="15"/>
  <c r="BR108" i="15"/>
  <c r="BB108" i="15"/>
  <c r="AL108" i="15"/>
  <c r="AH108" i="15"/>
  <c r="AD108" i="15"/>
  <c r="Z108" i="15"/>
  <c r="V108" i="15"/>
  <c r="CM108" i="15"/>
  <c r="AF108" i="15"/>
  <c r="BZ108" i="15"/>
  <c r="BJ108" i="15"/>
  <c r="AT108" i="15"/>
  <c r="CU108" i="15"/>
  <c r="CE108" i="15"/>
  <c r="AC108" i="15"/>
  <c r="Y108" i="15"/>
  <c r="BN108" i="15"/>
  <c r="CY108" i="15"/>
  <c r="BO108" i="15"/>
  <c r="AY108" i="15"/>
  <c r="AI108" i="15"/>
  <c r="CL108" i="15"/>
  <c r="BF108" i="15"/>
  <c r="CQ108" i="15"/>
  <c r="BW108" i="15"/>
  <c r="BK108" i="15"/>
  <c r="AU108" i="15"/>
  <c r="AE108" i="15"/>
  <c r="AX108" i="15"/>
  <c r="AP108" i="15"/>
  <c r="CI108" i="15"/>
  <c r="W108" i="15"/>
  <c r="P108" i="15"/>
  <c r="CD108" i="15"/>
  <c r="CA108" i="15"/>
  <c r="N108" i="15"/>
  <c r="K108" i="15"/>
  <c r="BI108" i="15"/>
  <c r="AA108" i="15"/>
  <c r="R108" i="15"/>
  <c r="G108" i="15"/>
  <c r="CO108" i="15"/>
  <c r="BV108" i="15"/>
  <c r="AM108" i="15"/>
  <c r="A109" i="15"/>
  <c r="I108" i="15"/>
  <c r="BQ108" i="15"/>
  <c r="BC108" i="15"/>
  <c r="O108" i="15"/>
  <c r="BG108" i="15"/>
  <c r="Q108" i="15"/>
  <c r="BS108" i="15"/>
  <c r="AQ108" i="15"/>
  <c r="S108" i="15"/>
  <c r="CW108" i="15"/>
  <c r="E108" i="15"/>
  <c r="D109" i="15"/>
  <c r="CR109" i="15"/>
  <c r="L109" i="15"/>
  <c r="F109" i="15"/>
  <c r="CF109" i="15"/>
  <c r="BL109" i="15"/>
  <c r="AV109" i="15"/>
  <c r="H109" i="15"/>
  <c r="CV109" i="15"/>
  <c r="BT109" i="15"/>
  <c r="BD109" i="15"/>
  <c r="AN109" i="15"/>
  <c r="CN109" i="15"/>
  <c r="CB109" i="15"/>
  <c r="BX109" i="15"/>
  <c r="BH109" i="15"/>
  <c r="CJ109" i="15"/>
  <c r="AR109" i="15"/>
  <c r="CW109" i="15"/>
  <c r="CG109" i="15"/>
  <c r="BQ109" i="15"/>
  <c r="BA109" i="15"/>
  <c r="AK109" i="15"/>
  <c r="U109" i="15"/>
  <c r="M109" i="15"/>
  <c r="AZ109" i="15"/>
  <c r="AJ109" i="15"/>
  <c r="CO109" i="15"/>
  <c r="BY109" i="15"/>
  <c r="BI109" i="15"/>
  <c r="AS109" i="15"/>
  <c r="AC109" i="15"/>
  <c r="CT109" i="15"/>
  <c r="CC109" i="15"/>
  <c r="AW109" i="15"/>
  <c r="AF109" i="15"/>
  <c r="AB109" i="15"/>
  <c r="X109" i="15"/>
  <c r="T109" i="15"/>
  <c r="BU109" i="15"/>
  <c r="AO109" i="15"/>
  <c r="CD109" i="15"/>
  <c r="BN109" i="15"/>
  <c r="AX109" i="15"/>
  <c r="CI109" i="15"/>
  <c r="AG109" i="15"/>
  <c r="CX109" i="15"/>
  <c r="CL109" i="15"/>
  <c r="BV109" i="15"/>
  <c r="BF109" i="15"/>
  <c r="AP109" i="15"/>
  <c r="CU109" i="15"/>
  <c r="CQ109" i="15"/>
  <c r="CA109" i="15"/>
  <c r="BP109" i="15"/>
  <c r="BJ109" i="15"/>
  <c r="CY109" i="15"/>
  <c r="BW109" i="15"/>
  <c r="BK109" i="15"/>
  <c r="AU109" i="15"/>
  <c r="AE109" i="15"/>
  <c r="CK109" i="15"/>
  <c r="Y109" i="15"/>
  <c r="CH109" i="15"/>
  <c r="BB109" i="15"/>
  <c r="CM109" i="15"/>
  <c r="BG109" i="15"/>
  <c r="AQ109" i="15"/>
  <c r="AA109" i="15"/>
  <c r="BM109" i="15"/>
  <c r="AT109" i="15"/>
  <c r="AD109" i="15"/>
  <c r="CE109" i="15"/>
  <c r="AM109" i="15"/>
  <c r="AI109" i="15"/>
  <c r="W109" i="15"/>
  <c r="R109" i="15"/>
  <c r="Q109" i="15"/>
  <c r="A110" i="15"/>
  <c r="CS109" i="15"/>
  <c r="BE109" i="15"/>
  <c r="CP109" i="15"/>
  <c r="BZ109" i="15"/>
  <c r="AL109" i="15"/>
  <c r="V109" i="15"/>
  <c r="BS109" i="15"/>
  <c r="BC109" i="15"/>
  <c r="AY109" i="15"/>
  <c r="O109" i="15"/>
  <c r="I109" i="15"/>
  <c r="Z109" i="15"/>
  <c r="N109" i="15"/>
  <c r="G109" i="15"/>
  <c r="J109" i="15"/>
  <c r="E109" i="15"/>
  <c r="BR109" i="15"/>
  <c r="BO109" i="15"/>
  <c r="S109" i="15"/>
  <c r="P109" i="15"/>
  <c r="K109" i="15"/>
  <c r="AH109" i="15"/>
  <c r="F110" i="15"/>
  <c r="CR110" i="15"/>
  <c r="H110" i="15"/>
  <c r="CF110" i="15"/>
  <c r="CV110" i="15"/>
  <c r="BL110" i="15"/>
  <c r="AR110" i="15"/>
  <c r="D110" i="15"/>
  <c r="BT110" i="15"/>
  <c r="AZ110" i="15"/>
  <c r="BX110" i="15"/>
  <c r="BH110" i="15"/>
  <c r="AV110" i="15"/>
  <c r="AJ110" i="15"/>
  <c r="AF110" i="15"/>
  <c r="M110" i="15"/>
  <c r="L110" i="15"/>
  <c r="CJ110" i="15"/>
  <c r="CB110" i="15"/>
  <c r="CW110" i="15"/>
  <c r="CG110" i="15"/>
  <c r="BQ110" i="15"/>
  <c r="BA110" i="15"/>
  <c r="AK110" i="15"/>
  <c r="AN110" i="15"/>
  <c r="AB110" i="15"/>
  <c r="X110" i="15"/>
  <c r="T110" i="15"/>
  <c r="CO110" i="15"/>
  <c r="BY110" i="15"/>
  <c r="BI110" i="15"/>
  <c r="AS110" i="15"/>
  <c r="AC110" i="15"/>
  <c r="Y110" i="15"/>
  <c r="CT110" i="15"/>
  <c r="CN110" i="15"/>
  <c r="BD110" i="15"/>
  <c r="CC110" i="15"/>
  <c r="AW110" i="15"/>
  <c r="BP110" i="15"/>
  <c r="BU110" i="15"/>
  <c r="AO110" i="15"/>
  <c r="CP110" i="15"/>
  <c r="AG110" i="15"/>
  <c r="CX110" i="15"/>
  <c r="CD110" i="15"/>
  <c r="BN110" i="15"/>
  <c r="AX110" i="15"/>
  <c r="CY110" i="15"/>
  <c r="CI110" i="15"/>
  <c r="CL110" i="15"/>
  <c r="BV110" i="15"/>
  <c r="BF110" i="15"/>
  <c r="AP110" i="15"/>
  <c r="CQ110" i="15"/>
  <c r="CA110" i="15"/>
  <c r="CS110" i="15"/>
  <c r="BE110" i="15"/>
  <c r="BJ110" i="15"/>
  <c r="CU110" i="15"/>
  <c r="BW110" i="15"/>
  <c r="BK110" i="15"/>
  <c r="AU110" i="15"/>
  <c r="AE110" i="15"/>
  <c r="BM110" i="15"/>
  <c r="CH110" i="15"/>
  <c r="BB110" i="15"/>
  <c r="CM110" i="15"/>
  <c r="BG110" i="15"/>
  <c r="AQ110" i="15"/>
  <c r="AA110" i="15"/>
  <c r="W110" i="15"/>
  <c r="CK110" i="15"/>
  <c r="U110" i="15"/>
  <c r="AT110" i="15"/>
  <c r="AD110" i="15"/>
  <c r="AM110" i="15"/>
  <c r="AI110" i="15"/>
  <c r="N110" i="15"/>
  <c r="G110" i="15"/>
  <c r="J110" i="15"/>
  <c r="BZ110" i="15"/>
  <c r="AL110" i="15"/>
  <c r="V110" i="15"/>
  <c r="CE110" i="15"/>
  <c r="BS110" i="15"/>
  <c r="BC110" i="15"/>
  <c r="AY110" i="15"/>
  <c r="S110" i="15"/>
  <c r="P110" i="15"/>
  <c r="I110" i="15"/>
  <c r="O110" i="15"/>
  <c r="K110" i="15"/>
  <c r="AH110" i="15"/>
  <c r="BO110" i="15"/>
  <c r="Q110" i="15"/>
  <c r="Z110" i="15"/>
  <c r="R110" i="15"/>
  <c r="A111" i="15"/>
  <c r="BR110" i="15"/>
  <c r="E110" i="15"/>
  <c r="L111" i="15"/>
  <c r="M111" i="15"/>
  <c r="CV111" i="15"/>
  <c r="D111" i="15"/>
  <c r="CB111" i="15"/>
  <c r="H111" i="15"/>
  <c r="CN111" i="15"/>
  <c r="BX111" i="15"/>
  <c r="BH111" i="15"/>
  <c r="AR111" i="15"/>
  <c r="CJ111" i="15"/>
  <c r="BP111" i="15"/>
  <c r="AZ111" i="15"/>
  <c r="BL111" i="15"/>
  <c r="AV111" i="15"/>
  <c r="AJ111" i="15"/>
  <c r="AF111" i="15"/>
  <c r="F111" i="15"/>
  <c r="CR111" i="15"/>
  <c r="CS111" i="15"/>
  <c r="CC111" i="15"/>
  <c r="BM111" i="15"/>
  <c r="AW111" i="15"/>
  <c r="AG111" i="15"/>
  <c r="CX111" i="15"/>
  <c r="BT111" i="15"/>
  <c r="AN111" i="15"/>
  <c r="AB111" i="15"/>
  <c r="X111" i="15"/>
  <c r="T111" i="15"/>
  <c r="CK111" i="15"/>
  <c r="BU111" i="15"/>
  <c r="BE111" i="15"/>
  <c r="AO111" i="15"/>
  <c r="Y111" i="15"/>
  <c r="BY111" i="15"/>
  <c r="AS111" i="15"/>
  <c r="CF111" i="15"/>
  <c r="CW111" i="15"/>
  <c r="BQ111" i="15"/>
  <c r="AK111" i="15"/>
  <c r="CO111" i="15"/>
  <c r="CG111" i="15"/>
  <c r="CT111" i="15"/>
  <c r="CP111" i="15"/>
  <c r="BZ111" i="15"/>
  <c r="BJ111" i="15"/>
  <c r="AT111" i="15"/>
  <c r="CY111" i="15"/>
  <c r="BI111" i="15"/>
  <c r="BA111" i="15"/>
  <c r="AC111" i="15"/>
  <c r="CH111" i="15"/>
  <c r="BR111" i="15"/>
  <c r="BB111" i="15"/>
  <c r="AL111" i="15"/>
  <c r="AH111" i="15"/>
  <c r="AD111" i="15"/>
  <c r="Z111" i="15"/>
  <c r="V111" i="15"/>
  <c r="CM111" i="15"/>
  <c r="BW111" i="15"/>
  <c r="U111" i="15"/>
  <c r="CL111" i="15"/>
  <c r="BF111" i="15"/>
  <c r="CU111" i="15"/>
  <c r="CQ111" i="15"/>
  <c r="BG111" i="15"/>
  <c r="AQ111" i="15"/>
  <c r="BD111" i="15"/>
  <c r="CD111" i="15"/>
  <c r="AX111" i="15"/>
  <c r="CI111" i="15"/>
  <c r="CA111" i="15"/>
  <c r="BS111" i="15"/>
  <c r="BC111" i="15"/>
  <c r="AM111" i="15"/>
  <c r="W111" i="15"/>
  <c r="BV111" i="15"/>
  <c r="AA111" i="15"/>
  <c r="O111" i="15"/>
  <c r="G111" i="15"/>
  <c r="J111" i="15"/>
  <c r="BO111" i="15"/>
  <c r="S111" i="15"/>
  <c r="R111" i="15"/>
  <c r="Q111" i="15"/>
  <c r="K111" i="15"/>
  <c r="A112" i="15"/>
  <c r="I111" i="15"/>
  <c r="AU111" i="15"/>
  <c r="P111" i="15"/>
  <c r="E111" i="15"/>
  <c r="AY111" i="15"/>
  <c r="BN111" i="15"/>
  <c r="AP111" i="15"/>
  <c r="AE111" i="15"/>
  <c r="BK111" i="15"/>
  <c r="CE111" i="15"/>
  <c r="N111" i="15"/>
  <c r="AI111" i="15"/>
  <c r="L112" i="15"/>
  <c r="D112" i="15"/>
  <c r="F112" i="15"/>
  <c r="H112" i="15"/>
  <c r="M112" i="15"/>
  <c r="E112" i="15"/>
  <c r="CV112" i="15"/>
  <c r="CB112" i="15"/>
  <c r="CN112" i="15"/>
  <c r="BX112" i="15"/>
  <c r="BH112" i="15"/>
  <c r="BD112" i="15"/>
  <c r="AN112" i="15"/>
  <c r="CJ112" i="15"/>
  <c r="BP112" i="15"/>
  <c r="AV112" i="15"/>
  <c r="BL112" i="15"/>
  <c r="AR112" i="15"/>
  <c r="CF112" i="15"/>
  <c r="AZ112" i="15"/>
  <c r="CS112" i="15"/>
  <c r="CC112" i="15"/>
  <c r="BM112" i="15"/>
  <c r="AW112" i="15"/>
  <c r="AG112" i="15"/>
  <c r="CX112" i="15"/>
  <c r="CR112" i="15"/>
  <c r="BT112" i="15"/>
  <c r="AF112" i="15"/>
  <c r="CK112" i="15"/>
  <c r="BU112" i="15"/>
  <c r="BE112" i="15"/>
  <c r="AO112" i="15"/>
  <c r="U112" i="15"/>
  <c r="CP112" i="15"/>
  <c r="AB112" i="15"/>
  <c r="X112" i="15"/>
  <c r="T112" i="15"/>
  <c r="BY112" i="15"/>
  <c r="AS112" i="15"/>
  <c r="CW112" i="15"/>
  <c r="BQ112" i="15"/>
  <c r="AK112" i="15"/>
  <c r="AJ112" i="15"/>
  <c r="CO112" i="15"/>
  <c r="CG112" i="15"/>
  <c r="AC112" i="15"/>
  <c r="Y112" i="15"/>
  <c r="BZ112" i="15"/>
  <c r="BJ112" i="15"/>
  <c r="AT112" i="15"/>
  <c r="CU112" i="15"/>
  <c r="BI112" i="15"/>
  <c r="BA112" i="15"/>
  <c r="CT112" i="15"/>
  <c r="CH112" i="15"/>
  <c r="BR112" i="15"/>
  <c r="BB112" i="15"/>
  <c r="AL112" i="15"/>
  <c r="AH112" i="15"/>
  <c r="AD112" i="15"/>
  <c r="Z112" i="15"/>
  <c r="V112" i="15"/>
  <c r="CM112" i="15"/>
  <c r="BW112" i="15"/>
  <c r="CL112" i="15"/>
  <c r="BF112" i="15"/>
  <c r="CQ112" i="15"/>
  <c r="BG112" i="15"/>
  <c r="AQ112" i="15"/>
  <c r="CD112" i="15"/>
  <c r="AX112" i="15"/>
  <c r="CI112" i="15"/>
  <c r="CA112" i="15"/>
  <c r="BS112" i="15"/>
  <c r="BC112" i="15"/>
  <c r="AM112" i="15"/>
  <c r="S112" i="15"/>
  <c r="BV112" i="15"/>
  <c r="AA112" i="15"/>
  <c r="P112" i="15"/>
  <c r="K112" i="15"/>
  <c r="BO112" i="15"/>
  <c r="N112" i="15"/>
  <c r="I112" i="15"/>
  <c r="AU112" i="15"/>
  <c r="Q112" i="15"/>
  <c r="A113" i="15"/>
  <c r="CE112" i="15"/>
  <c r="R112" i="15"/>
  <c r="CY112" i="15"/>
  <c r="AE112" i="15"/>
  <c r="AY112" i="15"/>
  <c r="AI112" i="15"/>
  <c r="W112" i="15"/>
  <c r="BN112" i="15"/>
  <c r="O112" i="15"/>
  <c r="G112" i="15"/>
  <c r="J112" i="15"/>
  <c r="AP112" i="15"/>
  <c r="BK112" i="15"/>
  <c r="D113" i="15"/>
  <c r="CR113" i="15"/>
  <c r="H113" i="15"/>
  <c r="CV113" i="15"/>
  <c r="CN113" i="15"/>
  <c r="L113" i="15"/>
  <c r="F113" i="15"/>
  <c r="M113" i="15"/>
  <c r="CF113" i="15"/>
  <c r="BT113" i="15"/>
  <c r="BD113" i="15"/>
  <c r="AN113" i="15"/>
  <c r="CB113" i="15"/>
  <c r="BL113" i="15"/>
  <c r="AV113" i="15"/>
  <c r="CJ113" i="15"/>
  <c r="AR113" i="15"/>
  <c r="BP113" i="15"/>
  <c r="AZ113" i="15"/>
  <c r="BH113" i="15"/>
  <c r="CO113" i="15"/>
  <c r="BY113" i="15"/>
  <c r="BI113" i="15"/>
  <c r="AS113" i="15"/>
  <c r="AC113" i="15"/>
  <c r="CT113" i="15"/>
  <c r="AF113" i="15"/>
  <c r="CW113" i="15"/>
  <c r="CG113" i="15"/>
  <c r="BQ113" i="15"/>
  <c r="BA113" i="15"/>
  <c r="AK113" i="15"/>
  <c r="U113" i="15"/>
  <c r="AJ113" i="15"/>
  <c r="AB113" i="15"/>
  <c r="X113" i="15"/>
  <c r="T113" i="15"/>
  <c r="BU113" i="15"/>
  <c r="AO113" i="15"/>
  <c r="CS113" i="15"/>
  <c r="BM113" i="15"/>
  <c r="AG113" i="15"/>
  <c r="CC113" i="15"/>
  <c r="BE113" i="15"/>
  <c r="CL113" i="15"/>
  <c r="BV113" i="15"/>
  <c r="BF113" i="15"/>
  <c r="AP113" i="15"/>
  <c r="CU113" i="15"/>
  <c r="CQ113" i="15"/>
  <c r="CK113" i="15"/>
  <c r="AW113" i="15"/>
  <c r="Y113" i="15"/>
  <c r="CD113" i="15"/>
  <c r="BN113" i="15"/>
  <c r="AX113" i="15"/>
  <c r="CI113" i="15"/>
  <c r="BX113" i="15"/>
  <c r="CH113" i="15"/>
  <c r="BB113" i="15"/>
  <c r="CM113" i="15"/>
  <c r="CA113" i="15"/>
  <c r="BS113" i="15"/>
  <c r="BC113" i="15"/>
  <c r="AM113" i="15"/>
  <c r="CP113" i="15"/>
  <c r="BZ113" i="15"/>
  <c r="AT113" i="15"/>
  <c r="CE113" i="15"/>
  <c r="BO113" i="15"/>
  <c r="AY113" i="15"/>
  <c r="AI113" i="15"/>
  <c r="S113" i="15"/>
  <c r="Z113" i="15"/>
  <c r="BG113" i="15"/>
  <c r="AU113" i="15"/>
  <c r="R113" i="15"/>
  <c r="Q113" i="15"/>
  <c r="A114" i="15"/>
  <c r="E113" i="15"/>
  <c r="CX113" i="15"/>
  <c r="BR113" i="15"/>
  <c r="AH113" i="15"/>
  <c r="BW113" i="15"/>
  <c r="BK113" i="15"/>
  <c r="AQ113" i="15"/>
  <c r="AE113" i="15"/>
  <c r="O113" i="15"/>
  <c r="V113" i="15"/>
  <c r="K113" i="15"/>
  <c r="BJ113" i="15"/>
  <c r="AA113" i="15"/>
  <c r="W113" i="15"/>
  <c r="AL113" i="15"/>
  <c r="N113" i="15"/>
  <c r="CY113" i="15"/>
  <c r="P113" i="15"/>
  <c r="J113" i="15"/>
  <c r="I113" i="15"/>
  <c r="AD113" i="15"/>
  <c r="G113" i="15"/>
  <c r="F114" i="15"/>
  <c r="D114" i="15"/>
  <c r="L114" i="15"/>
  <c r="H114" i="15"/>
  <c r="CR114" i="15"/>
  <c r="CV114" i="15"/>
  <c r="CN114" i="15"/>
  <c r="M114" i="15"/>
  <c r="CF114" i="15"/>
  <c r="BT114" i="15"/>
  <c r="AZ114" i="15"/>
  <c r="CB114" i="15"/>
  <c r="BL114" i="15"/>
  <c r="AR114" i="15"/>
  <c r="BP114" i="15"/>
  <c r="BD114" i="15"/>
  <c r="BH114" i="15"/>
  <c r="AJ114" i="15"/>
  <c r="AB114" i="15"/>
  <c r="X114" i="15"/>
  <c r="T114" i="15"/>
  <c r="CO114" i="15"/>
  <c r="BY114" i="15"/>
  <c r="BI114" i="15"/>
  <c r="AS114" i="15"/>
  <c r="AC114" i="15"/>
  <c r="Y114" i="15"/>
  <c r="CT114" i="15"/>
  <c r="CW114" i="15"/>
  <c r="CG114" i="15"/>
  <c r="BQ114" i="15"/>
  <c r="BA114" i="15"/>
  <c r="AK114" i="15"/>
  <c r="CJ114" i="15"/>
  <c r="BX114" i="15"/>
  <c r="BU114" i="15"/>
  <c r="AO114" i="15"/>
  <c r="CS114" i="15"/>
  <c r="BM114" i="15"/>
  <c r="AG114" i="15"/>
  <c r="CC114" i="15"/>
  <c r="BE114" i="15"/>
  <c r="CP114" i="15"/>
  <c r="CL114" i="15"/>
  <c r="BV114" i="15"/>
  <c r="BF114" i="15"/>
  <c r="AP114" i="15"/>
  <c r="CQ114" i="15"/>
  <c r="AN114" i="15"/>
  <c r="CK114" i="15"/>
  <c r="AW114" i="15"/>
  <c r="U114" i="15"/>
  <c r="CD114" i="15"/>
  <c r="BN114" i="15"/>
  <c r="AX114" i="15"/>
  <c r="CY114" i="15"/>
  <c r="CI114" i="15"/>
  <c r="CH114" i="15"/>
  <c r="BB114" i="15"/>
  <c r="CM114" i="15"/>
  <c r="CA114" i="15"/>
  <c r="BS114" i="15"/>
  <c r="BC114" i="15"/>
  <c r="AM114" i="15"/>
  <c r="BZ114" i="15"/>
  <c r="AT114" i="15"/>
  <c r="CE114" i="15"/>
  <c r="BO114" i="15"/>
  <c r="AY114" i="15"/>
  <c r="AI114" i="15"/>
  <c r="Z114" i="15"/>
  <c r="BW114" i="15"/>
  <c r="BG114" i="15"/>
  <c r="AU114" i="15"/>
  <c r="N114" i="15"/>
  <c r="E114" i="15"/>
  <c r="BR114" i="15"/>
  <c r="AH114" i="15"/>
  <c r="BK114" i="15"/>
  <c r="AQ114" i="15"/>
  <c r="AE114" i="15"/>
  <c r="W114" i="15"/>
  <c r="P114" i="15"/>
  <c r="G114" i="15"/>
  <c r="J114" i="15"/>
  <c r="CX114" i="15"/>
  <c r="AL114" i="15"/>
  <c r="V114" i="15"/>
  <c r="S114" i="15"/>
  <c r="O114" i="15"/>
  <c r="AD114" i="15"/>
  <c r="CU114" i="15"/>
  <c r="R114" i="15"/>
  <c r="A115" i="15"/>
  <c r="AF114" i="15"/>
  <c r="BJ114" i="15"/>
  <c r="AA114" i="15"/>
  <c r="AV114" i="15"/>
  <c r="Q114" i="15"/>
  <c r="K114" i="15"/>
  <c r="I114" i="15"/>
  <c r="CV115" i="15"/>
  <c r="F115" i="15"/>
  <c r="M115" i="15"/>
  <c r="CJ115" i="15"/>
  <c r="L115" i="15"/>
  <c r="D115" i="15"/>
  <c r="BP115" i="15"/>
  <c r="AZ115" i="15"/>
  <c r="CR115" i="15"/>
  <c r="BX115" i="15"/>
  <c r="BH115" i="15"/>
  <c r="AR115" i="15"/>
  <c r="H115" i="15"/>
  <c r="BT115" i="15"/>
  <c r="BD115" i="15"/>
  <c r="BL115" i="15"/>
  <c r="AJ115" i="15"/>
  <c r="AB115" i="15"/>
  <c r="X115" i="15"/>
  <c r="T115" i="15"/>
  <c r="CK115" i="15"/>
  <c r="BU115" i="15"/>
  <c r="BE115" i="15"/>
  <c r="AO115" i="15"/>
  <c r="Y115" i="15"/>
  <c r="CN115" i="15"/>
  <c r="CF115" i="15"/>
  <c r="CS115" i="15"/>
  <c r="CC115" i="15"/>
  <c r="BM115" i="15"/>
  <c r="AW115" i="15"/>
  <c r="AG115" i="15"/>
  <c r="CX115" i="15"/>
  <c r="AV115" i="15"/>
  <c r="AN115" i="15"/>
  <c r="AF115" i="15"/>
  <c r="CW115" i="15"/>
  <c r="BQ115" i="15"/>
  <c r="CB115" i="15"/>
  <c r="CO115" i="15"/>
  <c r="BI115" i="15"/>
  <c r="AC115" i="15"/>
  <c r="CP115" i="15"/>
  <c r="AS115" i="15"/>
  <c r="U115" i="15"/>
  <c r="CH115" i="15"/>
  <c r="BR115" i="15"/>
  <c r="BB115" i="15"/>
  <c r="AL115" i="15"/>
  <c r="AH115" i="15"/>
  <c r="AD115" i="15"/>
  <c r="Z115" i="15"/>
  <c r="V115" i="15"/>
  <c r="CM115" i="15"/>
  <c r="BZ115" i="15"/>
  <c r="BJ115" i="15"/>
  <c r="AT115" i="15"/>
  <c r="CY115" i="15"/>
  <c r="CE115" i="15"/>
  <c r="AK115" i="15"/>
  <c r="CD115" i="15"/>
  <c r="AX115" i="15"/>
  <c r="CI115" i="15"/>
  <c r="BO115" i="15"/>
  <c r="AY115" i="15"/>
  <c r="AI115" i="15"/>
  <c r="CG115" i="15"/>
  <c r="CT115" i="15"/>
  <c r="BV115" i="15"/>
  <c r="AP115" i="15"/>
  <c r="BK115" i="15"/>
  <c r="AU115" i="15"/>
  <c r="AE115" i="15"/>
  <c r="BY115" i="15"/>
  <c r="BA115" i="15"/>
  <c r="O115" i="15"/>
  <c r="K115" i="15"/>
  <c r="E115" i="15"/>
  <c r="BN115" i="15"/>
  <c r="AA115" i="15"/>
  <c r="W115" i="15"/>
  <c r="R115" i="15"/>
  <c r="Q115" i="15"/>
  <c r="G115" i="15"/>
  <c r="A116" i="15"/>
  <c r="J115" i="15"/>
  <c r="CQ115" i="15"/>
  <c r="BC115" i="15"/>
  <c r="S115" i="15"/>
  <c r="BF115" i="15"/>
  <c r="AQ115" i="15"/>
  <c r="CL115" i="15"/>
  <c r="BG115" i="15"/>
  <c r="AM115" i="15"/>
  <c r="N115" i="15"/>
  <c r="I115" i="15"/>
  <c r="BW115" i="15"/>
  <c r="BS115" i="15"/>
  <c r="P115" i="15"/>
  <c r="CA115" i="15"/>
  <c r="CU115" i="15"/>
  <c r="L116" i="15"/>
  <c r="H116" i="15"/>
  <c r="CV116" i="15"/>
  <c r="M116" i="15"/>
  <c r="D116" i="15"/>
  <c r="CJ116" i="15"/>
  <c r="F116" i="15"/>
  <c r="CR116" i="15"/>
  <c r="BP116" i="15"/>
  <c r="AV116" i="15"/>
  <c r="BX116" i="15"/>
  <c r="BH116" i="15"/>
  <c r="BD116" i="15"/>
  <c r="AN116" i="15"/>
  <c r="CF116" i="15"/>
  <c r="AZ116" i="15"/>
  <c r="CN116" i="15"/>
  <c r="CB116" i="15"/>
  <c r="BT116" i="15"/>
  <c r="BL116" i="15"/>
  <c r="AF116" i="15"/>
  <c r="CK116" i="15"/>
  <c r="BU116" i="15"/>
  <c r="BE116" i="15"/>
  <c r="AO116" i="15"/>
  <c r="U116" i="15"/>
  <c r="CP116" i="15"/>
  <c r="AR116" i="15"/>
  <c r="CS116" i="15"/>
  <c r="CC116" i="15"/>
  <c r="BM116" i="15"/>
  <c r="AW116" i="15"/>
  <c r="AG116" i="15"/>
  <c r="CX116" i="15"/>
  <c r="CW116" i="15"/>
  <c r="BQ116" i="15"/>
  <c r="AJ116" i="15"/>
  <c r="CO116" i="15"/>
  <c r="BI116" i="15"/>
  <c r="AC116" i="15"/>
  <c r="Y116" i="15"/>
  <c r="AS116" i="15"/>
  <c r="CH116" i="15"/>
  <c r="BR116" i="15"/>
  <c r="BB116" i="15"/>
  <c r="AL116" i="15"/>
  <c r="AH116" i="15"/>
  <c r="AD116" i="15"/>
  <c r="Z116" i="15"/>
  <c r="V116" i="15"/>
  <c r="CM116" i="15"/>
  <c r="X116" i="15"/>
  <c r="BZ116" i="15"/>
  <c r="BJ116" i="15"/>
  <c r="AT116" i="15"/>
  <c r="CU116" i="15"/>
  <c r="CE116" i="15"/>
  <c r="BY116" i="15"/>
  <c r="BA116" i="15"/>
  <c r="CD116" i="15"/>
  <c r="AX116" i="15"/>
  <c r="CI116" i="15"/>
  <c r="BO116" i="15"/>
  <c r="AY116" i="15"/>
  <c r="AI116" i="15"/>
  <c r="BV116" i="15"/>
  <c r="AP116" i="15"/>
  <c r="BK116" i="15"/>
  <c r="AU116" i="15"/>
  <c r="AE116" i="15"/>
  <c r="T116" i="15"/>
  <c r="AK116" i="15"/>
  <c r="CT116" i="15"/>
  <c r="S116" i="15"/>
  <c r="P116" i="15"/>
  <c r="CG116" i="15"/>
  <c r="BN116" i="15"/>
  <c r="CY116" i="15"/>
  <c r="AA116" i="15"/>
  <c r="N116" i="15"/>
  <c r="K116" i="15"/>
  <c r="E116" i="15"/>
  <c r="BF116" i="15"/>
  <c r="BC116" i="15"/>
  <c r="R116" i="15"/>
  <c r="CA116" i="15"/>
  <c r="BS116" i="15"/>
  <c r="W116" i="15"/>
  <c r="Q116" i="15"/>
  <c r="BW116" i="15"/>
  <c r="BG116" i="15"/>
  <c r="AM116" i="15"/>
  <c r="O116" i="15"/>
  <c r="I116" i="15"/>
  <c r="CQ116" i="15"/>
  <c r="AQ116" i="15"/>
  <c r="G116" i="15"/>
  <c r="A117" i="15"/>
  <c r="J116" i="15"/>
  <c r="CL116" i="15"/>
  <c r="AB116" i="15"/>
  <c r="H117" i="15"/>
  <c r="L117" i="15"/>
  <c r="F117" i="15"/>
  <c r="D117" i="15"/>
  <c r="CR117" i="15"/>
  <c r="CF117" i="15"/>
  <c r="M117" i="15"/>
  <c r="CJ117" i="15"/>
  <c r="CB117" i="15"/>
  <c r="BL117" i="15"/>
  <c r="AV117" i="15"/>
  <c r="CN117" i="15"/>
  <c r="BT117" i="15"/>
  <c r="BD117" i="15"/>
  <c r="AN117" i="15"/>
  <c r="CV117" i="15"/>
  <c r="BP117" i="15"/>
  <c r="AZ117" i="15"/>
  <c r="AF117" i="15"/>
  <c r="CW117" i="15"/>
  <c r="CG117" i="15"/>
  <c r="BQ117" i="15"/>
  <c r="BA117" i="15"/>
  <c r="AK117" i="15"/>
  <c r="U117" i="15"/>
  <c r="BX117" i="15"/>
  <c r="AR117" i="15"/>
  <c r="CO117" i="15"/>
  <c r="BY117" i="15"/>
  <c r="BI117" i="15"/>
  <c r="AS117" i="15"/>
  <c r="AC117" i="15"/>
  <c r="CT117" i="15"/>
  <c r="BH117" i="15"/>
  <c r="CS117" i="15"/>
  <c r="BM117" i="15"/>
  <c r="CK117" i="15"/>
  <c r="BE117" i="15"/>
  <c r="Y117" i="15"/>
  <c r="CX117" i="15"/>
  <c r="CD117" i="15"/>
  <c r="BN117" i="15"/>
  <c r="AX117" i="15"/>
  <c r="CI117" i="15"/>
  <c r="X117" i="15"/>
  <c r="AO117" i="15"/>
  <c r="CP117" i="15"/>
  <c r="CL117" i="15"/>
  <c r="BV117" i="15"/>
  <c r="BF117" i="15"/>
  <c r="AP117" i="15"/>
  <c r="CU117" i="15"/>
  <c r="CQ117" i="15"/>
  <c r="CA117" i="15"/>
  <c r="T117" i="15"/>
  <c r="AG117" i="15"/>
  <c r="BZ117" i="15"/>
  <c r="AT117" i="15"/>
  <c r="CE117" i="15"/>
  <c r="BK117" i="15"/>
  <c r="AU117" i="15"/>
  <c r="AE117" i="15"/>
  <c r="AJ117" i="15"/>
  <c r="AB117" i="15"/>
  <c r="CC117" i="15"/>
  <c r="BR117" i="15"/>
  <c r="AL117" i="15"/>
  <c r="AH117" i="15"/>
  <c r="AD117" i="15"/>
  <c r="Z117" i="15"/>
  <c r="V117" i="15"/>
  <c r="BW117" i="15"/>
  <c r="BG117" i="15"/>
  <c r="AQ117" i="15"/>
  <c r="AA117" i="15"/>
  <c r="BS117" i="15"/>
  <c r="BC117" i="15"/>
  <c r="AY117" i="15"/>
  <c r="S117" i="15"/>
  <c r="R117" i="15"/>
  <c r="Q117" i="15"/>
  <c r="A118" i="15"/>
  <c r="I117" i="15"/>
  <c r="BU117" i="15"/>
  <c r="AW117" i="15"/>
  <c r="BJ117" i="15"/>
  <c r="CY117" i="15"/>
  <c r="AM117" i="15"/>
  <c r="AI117" i="15"/>
  <c r="O117" i="15"/>
  <c r="BO117" i="15"/>
  <c r="W117" i="15"/>
  <c r="N117" i="15"/>
  <c r="CM117" i="15"/>
  <c r="P117" i="15"/>
  <c r="CH117" i="15"/>
  <c r="G117" i="15"/>
  <c r="J117" i="15"/>
  <c r="K117" i="15"/>
  <c r="BB117" i="15"/>
  <c r="E117" i="15"/>
  <c r="F118" i="15"/>
  <c r="M118" i="15"/>
  <c r="CR118" i="15"/>
  <c r="L118" i="15"/>
  <c r="CF118" i="15"/>
  <c r="H118" i="15"/>
  <c r="CJ118" i="15"/>
  <c r="CB118" i="15"/>
  <c r="BL118" i="15"/>
  <c r="AR118" i="15"/>
  <c r="CN118" i="15"/>
  <c r="BT118" i="15"/>
  <c r="AZ118" i="15"/>
  <c r="BP118" i="15"/>
  <c r="BD118" i="15"/>
  <c r="AJ118" i="15"/>
  <c r="AF118" i="15"/>
  <c r="D118" i="15"/>
  <c r="CV118" i="15"/>
  <c r="AN118" i="15"/>
  <c r="AV118" i="15"/>
  <c r="CW118" i="15"/>
  <c r="CG118" i="15"/>
  <c r="BQ118" i="15"/>
  <c r="BA118" i="15"/>
  <c r="AK118" i="15"/>
  <c r="BX118" i="15"/>
  <c r="AB118" i="15"/>
  <c r="X118" i="15"/>
  <c r="T118" i="15"/>
  <c r="CO118" i="15"/>
  <c r="BY118" i="15"/>
  <c r="BI118" i="15"/>
  <c r="AS118" i="15"/>
  <c r="AC118" i="15"/>
  <c r="Y118" i="15"/>
  <c r="CT118" i="15"/>
  <c r="CS118" i="15"/>
  <c r="BM118" i="15"/>
  <c r="CK118" i="15"/>
  <c r="BE118" i="15"/>
  <c r="U118" i="15"/>
  <c r="CD118" i="15"/>
  <c r="BN118" i="15"/>
  <c r="AX118" i="15"/>
  <c r="CY118" i="15"/>
  <c r="CI118" i="15"/>
  <c r="BH118" i="15"/>
  <c r="AO118" i="15"/>
  <c r="CX118" i="15"/>
  <c r="CL118" i="15"/>
  <c r="BV118" i="15"/>
  <c r="BF118" i="15"/>
  <c r="AP118" i="15"/>
  <c r="CQ118" i="15"/>
  <c r="CA118" i="15"/>
  <c r="AW118" i="15"/>
  <c r="BZ118" i="15"/>
  <c r="AT118" i="15"/>
  <c r="CE118" i="15"/>
  <c r="BK118" i="15"/>
  <c r="AU118" i="15"/>
  <c r="AE118" i="15"/>
  <c r="BU118" i="15"/>
  <c r="CP118" i="15"/>
  <c r="BR118" i="15"/>
  <c r="AL118" i="15"/>
  <c r="AH118" i="15"/>
  <c r="AD118" i="15"/>
  <c r="Z118" i="15"/>
  <c r="V118" i="15"/>
  <c r="BW118" i="15"/>
  <c r="BG118" i="15"/>
  <c r="AQ118" i="15"/>
  <c r="AA118" i="15"/>
  <c r="W118" i="15"/>
  <c r="CC118" i="15"/>
  <c r="BS118" i="15"/>
  <c r="BC118" i="15"/>
  <c r="AY118" i="15"/>
  <c r="N118" i="15"/>
  <c r="G118" i="15"/>
  <c r="J118" i="15"/>
  <c r="I118" i="15"/>
  <c r="BJ118" i="15"/>
  <c r="CU118" i="15"/>
  <c r="AM118" i="15"/>
  <c r="AI118" i="15"/>
  <c r="P118" i="15"/>
  <c r="AG118" i="15"/>
  <c r="CH118" i="15"/>
  <c r="BO118" i="15"/>
  <c r="O118" i="15"/>
  <c r="E118" i="15"/>
  <c r="BB118" i="15"/>
  <c r="S118" i="15"/>
  <c r="Q118" i="15"/>
  <c r="K118" i="15"/>
  <c r="CM118" i="15"/>
  <c r="R118" i="15"/>
  <c r="A119" i="15"/>
  <c r="L119" i="15"/>
  <c r="H119" i="15"/>
  <c r="CV119" i="15"/>
  <c r="F119" i="15"/>
  <c r="M119" i="15"/>
  <c r="CB119" i="15"/>
  <c r="BX119" i="15"/>
  <c r="BH119" i="15"/>
  <c r="AR119" i="15"/>
  <c r="CF119" i="15"/>
  <c r="BP119" i="15"/>
  <c r="AZ119" i="15"/>
  <c r="D119" i="15"/>
  <c r="CR119" i="15"/>
  <c r="BT119" i="15"/>
  <c r="BD119" i="15"/>
  <c r="AJ119" i="15"/>
  <c r="AF119" i="15"/>
  <c r="AN119" i="15"/>
  <c r="AV119" i="15"/>
  <c r="CS119" i="15"/>
  <c r="CC119" i="15"/>
  <c r="BM119" i="15"/>
  <c r="AW119" i="15"/>
  <c r="AG119" i="15"/>
  <c r="CX119" i="15"/>
  <c r="CJ119" i="15"/>
  <c r="AB119" i="15"/>
  <c r="X119" i="15"/>
  <c r="T119" i="15"/>
  <c r="CK119" i="15"/>
  <c r="BU119" i="15"/>
  <c r="BE119" i="15"/>
  <c r="AO119" i="15"/>
  <c r="Y119" i="15"/>
  <c r="BL119" i="15"/>
  <c r="CO119" i="15"/>
  <c r="BI119" i="15"/>
  <c r="CN119" i="15"/>
  <c r="CG119" i="15"/>
  <c r="BA119" i="15"/>
  <c r="U119" i="15"/>
  <c r="CW119" i="15"/>
  <c r="BY119" i="15"/>
  <c r="AK119" i="15"/>
  <c r="BZ119" i="15"/>
  <c r="BJ119" i="15"/>
  <c r="AT119" i="15"/>
  <c r="CY119" i="15"/>
  <c r="BQ119" i="15"/>
  <c r="CT119" i="15"/>
  <c r="CH119" i="15"/>
  <c r="BR119" i="15"/>
  <c r="BB119" i="15"/>
  <c r="AL119" i="15"/>
  <c r="AH119" i="15"/>
  <c r="AD119" i="15"/>
  <c r="Z119" i="15"/>
  <c r="V119" i="15"/>
  <c r="CM119" i="15"/>
  <c r="BW119" i="15"/>
  <c r="AC119" i="15"/>
  <c r="CP119" i="15"/>
  <c r="BV119" i="15"/>
  <c r="AP119" i="15"/>
  <c r="BG119" i="15"/>
  <c r="AQ119" i="15"/>
  <c r="BN119" i="15"/>
  <c r="BS119" i="15"/>
  <c r="BC119" i="15"/>
  <c r="AM119" i="15"/>
  <c r="W119" i="15"/>
  <c r="BF119" i="15"/>
  <c r="CQ119" i="15"/>
  <c r="BO119" i="15"/>
  <c r="O119" i="15"/>
  <c r="K119" i="15"/>
  <c r="J119" i="15"/>
  <c r="CL119" i="15"/>
  <c r="CU119" i="15"/>
  <c r="CE119" i="15"/>
  <c r="CA119" i="15"/>
  <c r="R119" i="15"/>
  <c r="Q119" i="15"/>
  <c r="A120" i="15"/>
  <c r="E119" i="15"/>
  <c r="AS119" i="15"/>
  <c r="CD119" i="15"/>
  <c r="AE119" i="15"/>
  <c r="AA119" i="15"/>
  <c r="P119" i="15"/>
  <c r="AI119" i="15"/>
  <c r="I119" i="15"/>
  <c r="AX119" i="15"/>
  <c r="AY119" i="15"/>
  <c r="G119" i="15"/>
  <c r="BK119" i="15"/>
  <c r="N119" i="15"/>
  <c r="CI119" i="15"/>
  <c r="S119" i="15"/>
  <c r="AU119" i="15"/>
  <c r="D120" i="15"/>
  <c r="L120" i="15"/>
  <c r="F120" i="15"/>
  <c r="M120" i="15"/>
  <c r="CV120" i="15"/>
  <c r="CB120" i="15"/>
  <c r="H120" i="15"/>
  <c r="BX120" i="15"/>
  <c r="BH120" i="15"/>
  <c r="BD120" i="15"/>
  <c r="AN120" i="15"/>
  <c r="CF120" i="15"/>
  <c r="BP120" i="15"/>
  <c r="AV120" i="15"/>
  <c r="CN120" i="15"/>
  <c r="BT120" i="15"/>
  <c r="CR120" i="15"/>
  <c r="CJ120" i="15"/>
  <c r="CS120" i="15"/>
  <c r="CC120" i="15"/>
  <c r="BM120" i="15"/>
  <c r="AW120" i="15"/>
  <c r="AG120" i="15"/>
  <c r="CX120" i="15"/>
  <c r="AJ120" i="15"/>
  <c r="CK120" i="15"/>
  <c r="BU120" i="15"/>
  <c r="BE120" i="15"/>
  <c r="AO120" i="15"/>
  <c r="U120" i="15"/>
  <c r="CP120" i="15"/>
  <c r="AZ120" i="15"/>
  <c r="CO120" i="15"/>
  <c r="BI120" i="15"/>
  <c r="AF120" i="15"/>
  <c r="CG120" i="15"/>
  <c r="BA120" i="15"/>
  <c r="BL120" i="15"/>
  <c r="T120" i="15"/>
  <c r="CW120" i="15"/>
  <c r="BY120" i="15"/>
  <c r="CT120" i="15"/>
  <c r="BZ120" i="15"/>
  <c r="BJ120" i="15"/>
  <c r="AT120" i="15"/>
  <c r="CU120" i="15"/>
  <c r="AB120" i="15"/>
  <c r="BQ120" i="15"/>
  <c r="AK120" i="15"/>
  <c r="CH120" i="15"/>
  <c r="BR120" i="15"/>
  <c r="BB120" i="15"/>
  <c r="AL120" i="15"/>
  <c r="AH120" i="15"/>
  <c r="AD120" i="15"/>
  <c r="Z120" i="15"/>
  <c r="V120" i="15"/>
  <c r="CM120" i="15"/>
  <c r="BW120" i="15"/>
  <c r="X120" i="15"/>
  <c r="BV120" i="15"/>
  <c r="AP120" i="15"/>
  <c r="BG120" i="15"/>
  <c r="AQ120" i="15"/>
  <c r="AS120" i="15"/>
  <c r="BN120" i="15"/>
  <c r="CY120" i="15"/>
  <c r="BS120" i="15"/>
  <c r="BC120" i="15"/>
  <c r="AM120" i="15"/>
  <c r="S120" i="15"/>
  <c r="AR120" i="15"/>
  <c r="BF120" i="15"/>
  <c r="CQ120" i="15"/>
  <c r="CE120" i="15"/>
  <c r="CA120" i="15"/>
  <c r="BO120" i="15"/>
  <c r="W120" i="15"/>
  <c r="P120" i="15"/>
  <c r="AC120" i="15"/>
  <c r="CL120" i="15"/>
  <c r="N120" i="15"/>
  <c r="G120" i="15"/>
  <c r="E120" i="15"/>
  <c r="AE120" i="15"/>
  <c r="Q120" i="15"/>
  <c r="A121" i="15"/>
  <c r="I120" i="15"/>
  <c r="BK120" i="15"/>
  <c r="AA120" i="15"/>
  <c r="Y120" i="15"/>
  <c r="CI120" i="15"/>
  <c r="AY120" i="15"/>
  <c r="K120" i="15"/>
  <c r="J120" i="15"/>
  <c r="CD120" i="15"/>
  <c r="AI120" i="15"/>
  <c r="R120" i="15"/>
  <c r="AU120" i="15"/>
  <c r="O120" i="15"/>
  <c r="AX120" i="15"/>
  <c r="H121" i="15"/>
  <c r="D121" i="15"/>
  <c r="CR121" i="15"/>
  <c r="CN121" i="15"/>
  <c r="CV121" i="15"/>
  <c r="BT121" i="15"/>
  <c r="BD121" i="15"/>
  <c r="AN121" i="15"/>
  <c r="CJ121" i="15"/>
  <c r="BL121" i="15"/>
  <c r="AV121" i="15"/>
  <c r="F121" i="15"/>
  <c r="CF121" i="15"/>
  <c r="BX121" i="15"/>
  <c r="BH121" i="15"/>
  <c r="BP121" i="15"/>
  <c r="CO121" i="15"/>
  <c r="BY121" i="15"/>
  <c r="BI121" i="15"/>
  <c r="AS121" i="15"/>
  <c r="AC121" i="15"/>
  <c r="CT121" i="15"/>
  <c r="CB121" i="15"/>
  <c r="AJ121" i="15"/>
  <c r="CW121" i="15"/>
  <c r="CG121" i="15"/>
  <c r="BQ121" i="15"/>
  <c r="BA121" i="15"/>
  <c r="AK121" i="15"/>
  <c r="U121" i="15"/>
  <c r="AR121" i="15"/>
  <c r="CK121" i="15"/>
  <c r="BE121" i="15"/>
  <c r="L121" i="15"/>
  <c r="CC121" i="15"/>
  <c r="AW121" i="15"/>
  <c r="CX121" i="15"/>
  <c r="AF121" i="15"/>
  <c r="T121" i="15"/>
  <c r="CS121" i="15"/>
  <c r="AG121" i="15"/>
  <c r="CP121" i="15"/>
  <c r="CL121" i="15"/>
  <c r="BV121" i="15"/>
  <c r="BF121" i="15"/>
  <c r="AP121" i="15"/>
  <c r="CU121" i="15"/>
  <c r="CQ121" i="15"/>
  <c r="M121" i="15"/>
  <c r="AB121" i="15"/>
  <c r="BU121" i="15"/>
  <c r="BM121" i="15"/>
  <c r="CD121" i="15"/>
  <c r="BN121" i="15"/>
  <c r="AX121" i="15"/>
  <c r="CI121" i="15"/>
  <c r="AO121" i="15"/>
  <c r="Y121" i="15"/>
  <c r="BR121" i="15"/>
  <c r="AL121" i="15"/>
  <c r="AH121" i="15"/>
  <c r="AD121" i="15"/>
  <c r="Z121" i="15"/>
  <c r="V121" i="15"/>
  <c r="BW121" i="15"/>
  <c r="BS121" i="15"/>
  <c r="BC121" i="15"/>
  <c r="AM121" i="15"/>
  <c r="AZ121" i="15"/>
  <c r="BJ121" i="15"/>
  <c r="CY121" i="15"/>
  <c r="CA121" i="15"/>
  <c r="BO121" i="15"/>
  <c r="AY121" i="15"/>
  <c r="AI121" i="15"/>
  <c r="S121" i="15"/>
  <c r="CH121" i="15"/>
  <c r="BK121" i="15"/>
  <c r="AQ121" i="15"/>
  <c r="AE121" i="15"/>
  <c r="AA121" i="15"/>
  <c r="W121" i="15"/>
  <c r="R121" i="15"/>
  <c r="Q121" i="15"/>
  <c r="A122" i="15"/>
  <c r="BB121" i="15"/>
  <c r="CM121" i="15"/>
  <c r="BG121" i="15"/>
  <c r="AU121" i="15"/>
  <c r="O121" i="15"/>
  <c r="K121" i="15"/>
  <c r="I121" i="15"/>
  <c r="G121" i="15"/>
  <c r="BZ121" i="15"/>
  <c r="CE121" i="15"/>
  <c r="N121" i="15"/>
  <c r="E121" i="15"/>
  <c r="X121" i="15"/>
  <c r="J121" i="15"/>
  <c r="AT121" i="15"/>
  <c r="P121" i="15"/>
  <c r="F122" i="15"/>
  <c r="L122" i="15"/>
  <c r="H122" i="15"/>
  <c r="M122" i="15"/>
  <c r="D122" i="15"/>
  <c r="CR122" i="15"/>
  <c r="CN122" i="15"/>
  <c r="BT122" i="15"/>
  <c r="AZ122" i="15"/>
  <c r="CV122" i="15"/>
  <c r="CJ122" i="15"/>
  <c r="BL122" i="15"/>
  <c r="AR122" i="15"/>
  <c r="CB122" i="15"/>
  <c r="AN122" i="15"/>
  <c r="BX122" i="15"/>
  <c r="BH122" i="15"/>
  <c r="AV122" i="15"/>
  <c r="BP122" i="15"/>
  <c r="AB122" i="15"/>
  <c r="X122" i="15"/>
  <c r="T122" i="15"/>
  <c r="CO122" i="15"/>
  <c r="BY122" i="15"/>
  <c r="BI122" i="15"/>
  <c r="AS122" i="15"/>
  <c r="AC122" i="15"/>
  <c r="Y122" i="15"/>
  <c r="CT122" i="15"/>
  <c r="BD122" i="15"/>
  <c r="AF122" i="15"/>
  <c r="CW122" i="15"/>
  <c r="CG122" i="15"/>
  <c r="BQ122" i="15"/>
  <c r="BA122" i="15"/>
  <c r="AK122" i="15"/>
  <c r="AJ122" i="15"/>
  <c r="CK122" i="15"/>
  <c r="BE122" i="15"/>
  <c r="CC122" i="15"/>
  <c r="AW122" i="15"/>
  <c r="CX122" i="15"/>
  <c r="CS122" i="15"/>
  <c r="CL122" i="15"/>
  <c r="BV122" i="15"/>
  <c r="BF122" i="15"/>
  <c r="AP122" i="15"/>
  <c r="CQ122" i="15"/>
  <c r="CF122" i="15"/>
  <c r="BU122" i="15"/>
  <c r="BM122" i="15"/>
  <c r="AG122" i="15"/>
  <c r="CP122" i="15"/>
  <c r="CD122" i="15"/>
  <c r="BN122" i="15"/>
  <c r="AX122" i="15"/>
  <c r="CY122" i="15"/>
  <c r="CI122" i="15"/>
  <c r="BR122" i="15"/>
  <c r="AL122" i="15"/>
  <c r="AH122" i="15"/>
  <c r="AD122" i="15"/>
  <c r="Z122" i="15"/>
  <c r="V122" i="15"/>
  <c r="BW122" i="15"/>
  <c r="BS122" i="15"/>
  <c r="BC122" i="15"/>
  <c r="AM122" i="15"/>
  <c r="BJ122" i="15"/>
  <c r="CU122" i="15"/>
  <c r="CA122" i="15"/>
  <c r="BO122" i="15"/>
  <c r="AY122" i="15"/>
  <c r="AI122" i="15"/>
  <c r="AO122" i="15"/>
  <c r="CH122" i="15"/>
  <c r="BK122" i="15"/>
  <c r="AQ122" i="15"/>
  <c r="AE122" i="15"/>
  <c r="AA122" i="15"/>
  <c r="N122" i="15"/>
  <c r="G122" i="15"/>
  <c r="BB122" i="15"/>
  <c r="CM122" i="15"/>
  <c r="BG122" i="15"/>
  <c r="AU122" i="15"/>
  <c r="S122" i="15"/>
  <c r="P122" i="15"/>
  <c r="J122" i="15"/>
  <c r="I122" i="15"/>
  <c r="BZ122" i="15"/>
  <c r="K122" i="15"/>
  <c r="U122" i="15"/>
  <c r="AT122" i="15"/>
  <c r="CE122" i="15"/>
  <c r="W122" i="15"/>
  <c r="R122" i="15"/>
  <c r="A123" i="15"/>
  <c r="O122" i="15"/>
  <c r="E122" i="15"/>
  <c r="Q122" i="15"/>
  <c r="F123" i="15"/>
  <c r="CV123" i="15"/>
  <c r="H123" i="15"/>
  <c r="CR123" i="15"/>
  <c r="CJ123" i="15"/>
  <c r="CN123" i="15"/>
  <c r="CF123" i="15"/>
  <c r="BP123" i="15"/>
  <c r="AZ123" i="15"/>
  <c r="L123" i="15"/>
  <c r="M123" i="15"/>
  <c r="D123" i="15"/>
  <c r="CB123" i="15"/>
  <c r="BX123" i="15"/>
  <c r="BH123" i="15"/>
  <c r="AR123" i="15"/>
  <c r="AN123" i="15"/>
  <c r="BL123" i="15"/>
  <c r="AV123" i="15"/>
  <c r="AB123" i="15"/>
  <c r="X123" i="15"/>
  <c r="T123" i="15"/>
  <c r="CK123" i="15"/>
  <c r="BU123" i="15"/>
  <c r="BE123" i="15"/>
  <c r="AO123" i="15"/>
  <c r="Y123" i="15"/>
  <c r="CP123" i="15"/>
  <c r="BD123" i="15"/>
  <c r="AF123" i="15"/>
  <c r="CS123" i="15"/>
  <c r="CC123" i="15"/>
  <c r="BM123" i="15"/>
  <c r="AW123" i="15"/>
  <c r="AG123" i="15"/>
  <c r="CX123" i="15"/>
  <c r="CG123" i="15"/>
  <c r="BA123" i="15"/>
  <c r="BT123" i="15"/>
  <c r="BY123" i="15"/>
  <c r="AS123" i="15"/>
  <c r="CT123" i="15"/>
  <c r="AC123" i="15"/>
  <c r="CH123" i="15"/>
  <c r="BR123" i="15"/>
  <c r="BB123" i="15"/>
  <c r="AL123" i="15"/>
  <c r="AH123" i="15"/>
  <c r="AD123" i="15"/>
  <c r="Z123" i="15"/>
  <c r="V123" i="15"/>
  <c r="CM123" i="15"/>
  <c r="AJ123" i="15"/>
  <c r="BZ123" i="15"/>
  <c r="BJ123" i="15"/>
  <c r="AT123" i="15"/>
  <c r="CY123" i="15"/>
  <c r="CE123" i="15"/>
  <c r="BQ123" i="15"/>
  <c r="BI123" i="15"/>
  <c r="BN123" i="15"/>
  <c r="CA123" i="15"/>
  <c r="BO123" i="15"/>
  <c r="AY123" i="15"/>
  <c r="AI123" i="15"/>
  <c r="CL123" i="15"/>
  <c r="BF123" i="15"/>
  <c r="CU123" i="15"/>
  <c r="CQ123" i="15"/>
  <c r="BK123" i="15"/>
  <c r="AU123" i="15"/>
  <c r="AE123" i="15"/>
  <c r="CO123" i="15"/>
  <c r="CD123" i="15"/>
  <c r="BW123" i="15"/>
  <c r="O123" i="15"/>
  <c r="K123" i="15"/>
  <c r="E123" i="15"/>
  <c r="CW123" i="15"/>
  <c r="AK123" i="15"/>
  <c r="U123" i="15"/>
  <c r="AX123" i="15"/>
  <c r="AP123" i="15"/>
  <c r="CI123" i="15"/>
  <c r="S123" i="15"/>
  <c r="R123" i="15"/>
  <c r="Q123" i="15"/>
  <c r="A124" i="15"/>
  <c r="J123" i="15"/>
  <c r="BG123" i="15"/>
  <c r="AM123" i="15"/>
  <c r="P123" i="15"/>
  <c r="BS123" i="15"/>
  <c r="AQ123" i="15"/>
  <c r="N123" i="15"/>
  <c r="I123" i="15"/>
  <c r="BC123" i="15"/>
  <c r="G123" i="15"/>
  <c r="BV123" i="15"/>
  <c r="AA123" i="15"/>
  <c r="W123" i="15"/>
  <c r="L124" i="15"/>
  <c r="CV124" i="15"/>
  <c r="D124" i="15"/>
  <c r="H124" i="15"/>
  <c r="M124" i="15"/>
  <c r="CR124" i="15"/>
  <c r="CJ124" i="15"/>
  <c r="CN124" i="15"/>
  <c r="CF124" i="15"/>
  <c r="BP124" i="15"/>
  <c r="AV124" i="15"/>
  <c r="F124" i="15"/>
  <c r="CB124" i="15"/>
  <c r="BX124" i="15"/>
  <c r="BH124" i="15"/>
  <c r="BD124" i="15"/>
  <c r="AN124" i="15"/>
  <c r="BL124" i="15"/>
  <c r="AR124" i="15"/>
  <c r="AZ124" i="15"/>
  <c r="AJ124" i="15"/>
  <c r="CK124" i="15"/>
  <c r="BU124" i="15"/>
  <c r="BE124" i="15"/>
  <c r="AO124" i="15"/>
  <c r="U124" i="15"/>
  <c r="CP124" i="15"/>
  <c r="CS124" i="15"/>
  <c r="CC124" i="15"/>
  <c r="BM124" i="15"/>
  <c r="AW124" i="15"/>
  <c r="AG124" i="15"/>
  <c r="CX124" i="15"/>
  <c r="AF124" i="15"/>
  <c r="CG124" i="15"/>
  <c r="BA124" i="15"/>
  <c r="AB124" i="15"/>
  <c r="X124" i="15"/>
  <c r="T124" i="15"/>
  <c r="BY124" i="15"/>
  <c r="AS124" i="15"/>
  <c r="CT124" i="15"/>
  <c r="CH124" i="15"/>
  <c r="BR124" i="15"/>
  <c r="BB124" i="15"/>
  <c r="AL124" i="15"/>
  <c r="AH124" i="15"/>
  <c r="AD124" i="15"/>
  <c r="Z124" i="15"/>
  <c r="V124" i="15"/>
  <c r="CM124" i="15"/>
  <c r="AC124" i="15"/>
  <c r="Y124" i="15"/>
  <c r="BZ124" i="15"/>
  <c r="BJ124" i="15"/>
  <c r="AT124" i="15"/>
  <c r="CU124" i="15"/>
  <c r="CE124" i="15"/>
  <c r="BN124" i="15"/>
  <c r="CY124" i="15"/>
  <c r="CA124" i="15"/>
  <c r="BO124" i="15"/>
  <c r="AY124" i="15"/>
  <c r="AI124" i="15"/>
  <c r="CW124" i="15"/>
  <c r="CO124" i="15"/>
  <c r="CL124" i="15"/>
  <c r="BF124" i="15"/>
  <c r="CQ124" i="15"/>
  <c r="BK124" i="15"/>
  <c r="AU124" i="15"/>
  <c r="AE124" i="15"/>
  <c r="BI124" i="15"/>
  <c r="CD124" i="15"/>
  <c r="P124" i="15"/>
  <c r="E124" i="15"/>
  <c r="BQ124" i="15"/>
  <c r="AX124" i="15"/>
  <c r="AP124" i="15"/>
  <c r="CI124" i="15"/>
  <c r="BW124" i="15"/>
  <c r="W124" i="15"/>
  <c r="N124" i="15"/>
  <c r="G124" i="15"/>
  <c r="BG124" i="15"/>
  <c r="AM124" i="15"/>
  <c r="S124" i="15"/>
  <c r="R124" i="15"/>
  <c r="J124" i="15"/>
  <c r="BT124" i="15"/>
  <c r="BV124" i="15"/>
  <c r="BS124" i="15"/>
  <c r="AQ124" i="15"/>
  <c r="AA124" i="15"/>
  <c r="O124" i="15"/>
  <c r="Q124" i="15"/>
  <c r="A125" i="15"/>
  <c r="AK124" i="15"/>
  <c r="K124" i="15"/>
  <c r="BC124" i="15"/>
  <c r="I124" i="15"/>
  <c r="H125" i="15"/>
  <c r="D125" i="15"/>
  <c r="CR125" i="15"/>
  <c r="L125" i="15"/>
  <c r="F125" i="15"/>
  <c r="CF125" i="15"/>
  <c r="M125" i="15"/>
  <c r="BL125" i="15"/>
  <c r="AV125" i="15"/>
  <c r="BT125" i="15"/>
  <c r="BD125" i="15"/>
  <c r="AN125" i="15"/>
  <c r="BX125" i="15"/>
  <c r="BH125" i="15"/>
  <c r="CN125" i="15"/>
  <c r="CB125" i="15"/>
  <c r="AR125" i="15"/>
  <c r="AZ125" i="15"/>
  <c r="AJ125" i="15"/>
  <c r="CW125" i="15"/>
  <c r="CG125" i="15"/>
  <c r="BQ125" i="15"/>
  <c r="BA125" i="15"/>
  <c r="AK125" i="15"/>
  <c r="U125" i="15"/>
  <c r="CO125" i="15"/>
  <c r="BY125" i="15"/>
  <c r="BI125" i="15"/>
  <c r="AS125" i="15"/>
  <c r="AC125" i="15"/>
  <c r="CT125" i="15"/>
  <c r="CV125" i="15"/>
  <c r="CC125" i="15"/>
  <c r="AW125" i="15"/>
  <c r="CJ125" i="15"/>
  <c r="AB125" i="15"/>
  <c r="X125" i="15"/>
  <c r="T125" i="15"/>
  <c r="BU125" i="15"/>
  <c r="AO125" i="15"/>
  <c r="CP125" i="15"/>
  <c r="Y125" i="15"/>
  <c r="CD125" i="15"/>
  <c r="BN125" i="15"/>
  <c r="AX125" i="15"/>
  <c r="CI125" i="15"/>
  <c r="BP125" i="15"/>
  <c r="CL125" i="15"/>
  <c r="BV125" i="15"/>
  <c r="BF125" i="15"/>
  <c r="AP125" i="15"/>
  <c r="CU125" i="15"/>
  <c r="CQ125" i="15"/>
  <c r="CA125" i="15"/>
  <c r="CK125" i="15"/>
  <c r="BJ125" i="15"/>
  <c r="CY125" i="15"/>
  <c r="BK125" i="15"/>
  <c r="AU125" i="15"/>
  <c r="AE125" i="15"/>
  <c r="CS125" i="15"/>
  <c r="BE125" i="15"/>
  <c r="CX125" i="15"/>
  <c r="CH125" i="15"/>
  <c r="BB125" i="15"/>
  <c r="CM125" i="15"/>
  <c r="CE125" i="15"/>
  <c r="BG125" i="15"/>
  <c r="AQ125" i="15"/>
  <c r="AA125" i="15"/>
  <c r="BZ125" i="15"/>
  <c r="AL125" i="15"/>
  <c r="V125" i="15"/>
  <c r="AM125" i="15"/>
  <c r="AI125" i="15"/>
  <c r="R125" i="15"/>
  <c r="Q125" i="15"/>
  <c r="A126" i="15"/>
  <c r="I125" i="15"/>
  <c r="AF125" i="15"/>
  <c r="AT125" i="15"/>
  <c r="AD125" i="15"/>
  <c r="BS125" i="15"/>
  <c r="BC125" i="15"/>
  <c r="AY125" i="15"/>
  <c r="W125" i="15"/>
  <c r="O125" i="15"/>
  <c r="K125" i="15"/>
  <c r="BR125" i="15"/>
  <c r="N125" i="15"/>
  <c r="J125" i="15"/>
  <c r="S125" i="15"/>
  <c r="BM125" i="15"/>
  <c r="BW125" i="15"/>
  <c r="P125" i="15"/>
  <c r="E125" i="15"/>
  <c r="AH125" i="15"/>
  <c r="G125" i="15"/>
  <c r="Z125" i="15"/>
  <c r="BO125" i="15"/>
  <c r="AG125" i="15"/>
  <c r="F126" i="15"/>
  <c r="M126" i="15"/>
  <c r="CR126" i="15"/>
  <c r="CF126" i="15"/>
  <c r="L126" i="15"/>
  <c r="D126" i="15"/>
  <c r="BL126" i="15"/>
  <c r="AR126" i="15"/>
  <c r="BT126" i="15"/>
  <c r="AZ126" i="15"/>
  <c r="H126" i="15"/>
  <c r="CV126" i="15"/>
  <c r="CJ126" i="15"/>
  <c r="BX126" i="15"/>
  <c r="BH126" i="15"/>
  <c r="AV126" i="15"/>
  <c r="AJ126" i="15"/>
  <c r="AF126" i="15"/>
  <c r="AN126" i="15"/>
  <c r="CW126" i="15"/>
  <c r="CG126" i="15"/>
  <c r="BQ126" i="15"/>
  <c r="BA126" i="15"/>
  <c r="AK126" i="15"/>
  <c r="CN126" i="15"/>
  <c r="AB126" i="15"/>
  <c r="X126" i="15"/>
  <c r="T126" i="15"/>
  <c r="CO126" i="15"/>
  <c r="BY126" i="15"/>
  <c r="BI126" i="15"/>
  <c r="AS126" i="15"/>
  <c r="AC126" i="15"/>
  <c r="Y126" i="15"/>
  <c r="CT126" i="15"/>
  <c r="BP126" i="15"/>
  <c r="CC126" i="15"/>
  <c r="AW126" i="15"/>
  <c r="BU126" i="15"/>
  <c r="AO126" i="15"/>
  <c r="CP126" i="15"/>
  <c r="U126" i="15"/>
  <c r="CD126" i="15"/>
  <c r="BN126" i="15"/>
  <c r="AX126" i="15"/>
  <c r="CY126" i="15"/>
  <c r="CI126" i="15"/>
  <c r="BD126" i="15"/>
  <c r="CL126" i="15"/>
  <c r="BV126" i="15"/>
  <c r="BF126" i="15"/>
  <c r="AP126" i="15"/>
  <c r="CQ126" i="15"/>
  <c r="CA126" i="15"/>
  <c r="CB126" i="15"/>
  <c r="BM126" i="15"/>
  <c r="BJ126" i="15"/>
  <c r="CU126" i="15"/>
  <c r="BK126" i="15"/>
  <c r="AU126" i="15"/>
  <c r="AE126" i="15"/>
  <c r="CH126" i="15"/>
  <c r="BB126" i="15"/>
  <c r="CM126" i="15"/>
  <c r="CE126" i="15"/>
  <c r="BG126" i="15"/>
  <c r="AQ126" i="15"/>
  <c r="AA126" i="15"/>
  <c r="W126" i="15"/>
  <c r="AG126" i="15"/>
  <c r="CX126" i="15"/>
  <c r="BZ126" i="15"/>
  <c r="AL126" i="15"/>
  <c r="V126" i="15"/>
  <c r="AM126" i="15"/>
  <c r="AI126" i="15"/>
  <c r="S126" i="15"/>
  <c r="N126" i="15"/>
  <c r="G126" i="15"/>
  <c r="J126" i="15"/>
  <c r="I126" i="15"/>
  <c r="AT126" i="15"/>
  <c r="AD126" i="15"/>
  <c r="BS126" i="15"/>
  <c r="BC126" i="15"/>
  <c r="AY126" i="15"/>
  <c r="P126" i="15"/>
  <c r="AH126" i="15"/>
  <c r="BW126" i="15"/>
  <c r="O126" i="15"/>
  <c r="BR126" i="15"/>
  <c r="K126" i="15"/>
  <c r="CS126" i="15"/>
  <c r="BE126" i="15"/>
  <c r="Z126" i="15"/>
  <c r="Q126" i="15"/>
  <c r="E126" i="15"/>
  <c r="BO126" i="15"/>
  <c r="CK126" i="15"/>
  <c r="R126" i="15"/>
  <c r="A127" i="15"/>
  <c r="L127" i="15"/>
  <c r="H127" i="15"/>
  <c r="CV127" i="15"/>
  <c r="M127" i="15"/>
  <c r="D127" i="15"/>
  <c r="CB127" i="15"/>
  <c r="F127" i="15"/>
  <c r="CR127" i="15"/>
  <c r="CJ127" i="15"/>
  <c r="BX127" i="15"/>
  <c r="BH127" i="15"/>
  <c r="AR127" i="15"/>
  <c r="CN127" i="15"/>
  <c r="BP127" i="15"/>
  <c r="AZ127" i="15"/>
  <c r="CF127" i="15"/>
  <c r="BL127" i="15"/>
  <c r="AV127" i="15"/>
  <c r="AJ127" i="15"/>
  <c r="AF127" i="15"/>
  <c r="BT127" i="15"/>
  <c r="AN127" i="15"/>
  <c r="CS127" i="15"/>
  <c r="CC127" i="15"/>
  <c r="BM127" i="15"/>
  <c r="AW127" i="15"/>
  <c r="AG127" i="15"/>
  <c r="CX127" i="15"/>
  <c r="AB127" i="15"/>
  <c r="X127" i="15"/>
  <c r="T127" i="15"/>
  <c r="CK127" i="15"/>
  <c r="BU127" i="15"/>
  <c r="BE127" i="15"/>
  <c r="AO127" i="15"/>
  <c r="Y127" i="15"/>
  <c r="CP127" i="15"/>
  <c r="BY127" i="15"/>
  <c r="AS127" i="15"/>
  <c r="BD127" i="15"/>
  <c r="CW127" i="15"/>
  <c r="BQ127" i="15"/>
  <c r="AK127" i="15"/>
  <c r="BI127" i="15"/>
  <c r="BA127" i="15"/>
  <c r="BZ127" i="15"/>
  <c r="BJ127" i="15"/>
  <c r="AT127" i="15"/>
  <c r="CY127" i="15"/>
  <c r="CO127" i="15"/>
  <c r="CG127" i="15"/>
  <c r="U127" i="15"/>
  <c r="CH127" i="15"/>
  <c r="BR127" i="15"/>
  <c r="BB127" i="15"/>
  <c r="AL127" i="15"/>
  <c r="AH127" i="15"/>
  <c r="AD127" i="15"/>
  <c r="Z127" i="15"/>
  <c r="V127" i="15"/>
  <c r="CM127" i="15"/>
  <c r="BW127" i="15"/>
  <c r="CT127" i="15"/>
  <c r="CL127" i="15"/>
  <c r="BF127" i="15"/>
  <c r="CU127" i="15"/>
  <c r="CQ127" i="15"/>
  <c r="CE127" i="15"/>
  <c r="BG127" i="15"/>
  <c r="AQ127" i="15"/>
  <c r="CD127" i="15"/>
  <c r="AX127" i="15"/>
  <c r="CI127" i="15"/>
  <c r="BS127" i="15"/>
  <c r="BC127" i="15"/>
  <c r="AM127" i="15"/>
  <c r="W127" i="15"/>
  <c r="AC127" i="15"/>
  <c r="S127" i="15"/>
  <c r="O127" i="15"/>
  <c r="K127" i="15"/>
  <c r="J127" i="15"/>
  <c r="BV127" i="15"/>
  <c r="BO127" i="15"/>
  <c r="AA127" i="15"/>
  <c r="R127" i="15"/>
  <c r="Q127" i="15"/>
  <c r="A128" i="15"/>
  <c r="E127" i="15"/>
  <c r="BN127" i="15"/>
  <c r="AP127" i="15"/>
  <c r="AY127" i="15"/>
  <c r="P127" i="15"/>
  <c r="I127" i="15"/>
  <c r="AU127" i="15"/>
  <c r="BK127" i="15"/>
  <c r="AI127" i="15"/>
  <c r="G127" i="15"/>
  <c r="CA127" i="15"/>
  <c r="N127" i="15"/>
  <c r="AE127" i="15"/>
  <c r="L128" i="15"/>
  <c r="F128" i="15"/>
  <c r="M128" i="15"/>
  <c r="CV128" i="15"/>
  <c r="CB128" i="15"/>
  <c r="CJ128" i="15"/>
  <c r="BX128" i="15"/>
  <c r="BH128" i="15"/>
  <c r="BD128" i="15"/>
  <c r="AN128" i="15"/>
  <c r="H128" i="15"/>
  <c r="CR128" i="15"/>
  <c r="CN128" i="15"/>
  <c r="BP128" i="15"/>
  <c r="AV128" i="15"/>
  <c r="BL128" i="15"/>
  <c r="AR128" i="15"/>
  <c r="AZ128" i="15"/>
  <c r="BT128" i="15"/>
  <c r="AF128" i="15"/>
  <c r="CS128" i="15"/>
  <c r="CC128" i="15"/>
  <c r="BM128" i="15"/>
  <c r="AW128" i="15"/>
  <c r="AG128" i="15"/>
  <c r="CX128" i="15"/>
  <c r="CF128" i="15"/>
  <c r="CK128" i="15"/>
  <c r="BU128" i="15"/>
  <c r="BE128" i="15"/>
  <c r="AO128" i="15"/>
  <c r="U128" i="15"/>
  <c r="CP128" i="15"/>
  <c r="AB128" i="15"/>
  <c r="X128" i="15"/>
  <c r="T128" i="15"/>
  <c r="BY128" i="15"/>
  <c r="AS128" i="15"/>
  <c r="CW128" i="15"/>
  <c r="BQ128" i="15"/>
  <c r="AK128" i="15"/>
  <c r="BI128" i="15"/>
  <c r="BA128" i="15"/>
  <c r="BZ128" i="15"/>
  <c r="BJ128" i="15"/>
  <c r="AT128" i="15"/>
  <c r="CU128" i="15"/>
  <c r="CO128" i="15"/>
  <c r="CG128" i="15"/>
  <c r="CH128" i="15"/>
  <c r="BR128" i="15"/>
  <c r="BB128" i="15"/>
  <c r="AL128" i="15"/>
  <c r="AH128" i="15"/>
  <c r="AD128" i="15"/>
  <c r="Z128" i="15"/>
  <c r="V128" i="15"/>
  <c r="CM128" i="15"/>
  <c r="BW128" i="15"/>
  <c r="CL128" i="15"/>
  <c r="BF128" i="15"/>
  <c r="CQ128" i="15"/>
  <c r="CE128" i="15"/>
  <c r="BG128" i="15"/>
  <c r="AQ128" i="15"/>
  <c r="CT128" i="15"/>
  <c r="CD128" i="15"/>
  <c r="AX128" i="15"/>
  <c r="CI128" i="15"/>
  <c r="BS128" i="15"/>
  <c r="BC128" i="15"/>
  <c r="AM128" i="15"/>
  <c r="S128" i="15"/>
  <c r="P128" i="15"/>
  <c r="Y128" i="15"/>
  <c r="BV128" i="15"/>
  <c r="BO128" i="15"/>
  <c r="AA128" i="15"/>
  <c r="N128" i="15"/>
  <c r="G128" i="15"/>
  <c r="E128" i="15"/>
  <c r="AC128" i="15"/>
  <c r="CY128" i="15"/>
  <c r="AY128" i="15"/>
  <c r="W128" i="15"/>
  <c r="Q128" i="15"/>
  <c r="A129" i="15"/>
  <c r="D128" i="15"/>
  <c r="BN128" i="15"/>
  <c r="AP128" i="15"/>
  <c r="R128" i="15"/>
  <c r="I128" i="15"/>
  <c r="CA128" i="15"/>
  <c r="BK128" i="15"/>
  <c r="AI128" i="15"/>
  <c r="K128" i="15"/>
  <c r="AU128" i="15"/>
  <c r="AJ128" i="15"/>
  <c r="J128" i="15"/>
  <c r="O128" i="15"/>
  <c r="AE128" i="15"/>
  <c r="H129" i="15"/>
  <c r="D129" i="15"/>
  <c r="CR129" i="15"/>
  <c r="L129" i="15"/>
  <c r="F129" i="15"/>
  <c r="CV129" i="15"/>
  <c r="CN129" i="15"/>
  <c r="CB129" i="15"/>
  <c r="BT129" i="15"/>
  <c r="BD129" i="15"/>
  <c r="AN129" i="15"/>
  <c r="CF129" i="15"/>
  <c r="BL129" i="15"/>
  <c r="AV129" i="15"/>
  <c r="AR129" i="15"/>
  <c r="M129" i="15"/>
  <c r="CJ129" i="15"/>
  <c r="BP129" i="15"/>
  <c r="AZ129" i="15"/>
  <c r="AF129" i="15"/>
  <c r="CO129" i="15"/>
  <c r="BY129" i="15"/>
  <c r="BI129" i="15"/>
  <c r="AS129" i="15"/>
  <c r="AC129" i="15"/>
  <c r="CT129" i="15"/>
  <c r="BH129" i="15"/>
  <c r="CW129" i="15"/>
  <c r="CG129" i="15"/>
  <c r="BQ129" i="15"/>
  <c r="BA129" i="15"/>
  <c r="AK129" i="15"/>
  <c r="U129" i="15"/>
  <c r="AB129" i="15"/>
  <c r="X129" i="15"/>
  <c r="T129" i="15"/>
  <c r="BU129" i="15"/>
  <c r="AO129" i="15"/>
  <c r="BX129" i="15"/>
  <c r="AJ129" i="15"/>
  <c r="CS129" i="15"/>
  <c r="BM129" i="15"/>
  <c r="AG129" i="15"/>
  <c r="CK129" i="15"/>
  <c r="AW129" i="15"/>
  <c r="CL129" i="15"/>
  <c r="BV129" i="15"/>
  <c r="BF129" i="15"/>
  <c r="AP129" i="15"/>
  <c r="CU129" i="15"/>
  <c r="CQ129" i="15"/>
  <c r="CC129" i="15"/>
  <c r="BE129" i="15"/>
  <c r="CX129" i="15"/>
  <c r="CD129" i="15"/>
  <c r="BN129" i="15"/>
  <c r="AX129" i="15"/>
  <c r="CI129" i="15"/>
  <c r="CH129" i="15"/>
  <c r="BB129" i="15"/>
  <c r="CM129" i="15"/>
  <c r="BS129" i="15"/>
  <c r="BC129" i="15"/>
  <c r="AM129" i="15"/>
  <c r="BZ129" i="15"/>
  <c r="AT129" i="15"/>
  <c r="BW129" i="15"/>
  <c r="BO129" i="15"/>
  <c r="AY129" i="15"/>
  <c r="AI129" i="15"/>
  <c r="S129" i="15"/>
  <c r="BR129" i="15"/>
  <c r="AH129" i="15"/>
  <c r="CE129" i="15"/>
  <c r="CA129" i="15"/>
  <c r="BG129" i="15"/>
  <c r="AU129" i="15"/>
  <c r="R129" i="15"/>
  <c r="Q129" i="15"/>
  <c r="A130" i="15"/>
  <c r="Z129" i="15"/>
  <c r="BK129" i="15"/>
  <c r="AQ129" i="15"/>
  <c r="AE129" i="15"/>
  <c r="O129" i="15"/>
  <c r="K129" i="15"/>
  <c r="I129" i="15"/>
  <c r="Y129" i="15"/>
  <c r="CP129" i="15"/>
  <c r="BJ129" i="15"/>
  <c r="G129" i="15"/>
  <c r="E129" i="15"/>
  <c r="AD129" i="15"/>
  <c r="CY129" i="15"/>
  <c r="AA129" i="15"/>
  <c r="AL129" i="15"/>
  <c r="W129" i="15"/>
  <c r="N129" i="15"/>
  <c r="V129" i="15"/>
  <c r="J129" i="15"/>
  <c r="P129" i="15"/>
  <c r="F130" i="15"/>
  <c r="M130" i="15"/>
  <c r="D130" i="15"/>
  <c r="L130" i="15"/>
  <c r="H130" i="15"/>
  <c r="CR130" i="15"/>
  <c r="CV130" i="15"/>
  <c r="CN130" i="15"/>
  <c r="CB130" i="15"/>
  <c r="BT130" i="15"/>
  <c r="AZ130" i="15"/>
  <c r="CF130" i="15"/>
  <c r="BL130" i="15"/>
  <c r="AR130" i="15"/>
  <c r="BP130" i="15"/>
  <c r="BD130" i="15"/>
  <c r="AB130" i="15"/>
  <c r="X130" i="15"/>
  <c r="T130" i="15"/>
  <c r="CO130" i="15"/>
  <c r="BY130" i="15"/>
  <c r="BI130" i="15"/>
  <c r="AS130" i="15"/>
  <c r="AC130" i="15"/>
  <c r="Y130" i="15"/>
  <c r="CT130" i="15"/>
  <c r="CJ130" i="15"/>
  <c r="BH130" i="15"/>
  <c r="AJ130" i="15"/>
  <c r="CW130" i="15"/>
  <c r="CG130" i="15"/>
  <c r="BQ130" i="15"/>
  <c r="BA130" i="15"/>
  <c r="AK130" i="15"/>
  <c r="BU130" i="15"/>
  <c r="AO130" i="15"/>
  <c r="AV130" i="15"/>
  <c r="AN130" i="15"/>
  <c r="CS130" i="15"/>
  <c r="BM130" i="15"/>
  <c r="AG130" i="15"/>
  <c r="AF130" i="15"/>
  <c r="CK130" i="15"/>
  <c r="AW130" i="15"/>
  <c r="CL130" i="15"/>
  <c r="BV130" i="15"/>
  <c r="BF130" i="15"/>
  <c r="AP130" i="15"/>
  <c r="CQ130" i="15"/>
  <c r="BX130" i="15"/>
  <c r="CC130" i="15"/>
  <c r="BE130" i="15"/>
  <c r="CD130" i="15"/>
  <c r="BN130" i="15"/>
  <c r="AX130" i="15"/>
  <c r="CY130" i="15"/>
  <c r="CI130" i="15"/>
  <c r="CX130" i="15"/>
  <c r="CP130" i="15"/>
  <c r="CH130" i="15"/>
  <c r="BB130" i="15"/>
  <c r="CM130" i="15"/>
  <c r="BS130" i="15"/>
  <c r="BC130" i="15"/>
  <c r="AM130" i="15"/>
  <c r="U130" i="15"/>
  <c r="BZ130" i="15"/>
  <c r="AT130" i="15"/>
  <c r="BW130" i="15"/>
  <c r="BO130" i="15"/>
  <c r="AY130" i="15"/>
  <c r="AI130" i="15"/>
  <c r="BR130" i="15"/>
  <c r="AH130" i="15"/>
  <c r="BG130" i="15"/>
  <c r="AU130" i="15"/>
  <c r="W130" i="15"/>
  <c r="N130" i="15"/>
  <c r="G130" i="15"/>
  <c r="Z130" i="15"/>
  <c r="CE130" i="15"/>
  <c r="CA130" i="15"/>
  <c r="BK130" i="15"/>
  <c r="AQ130" i="15"/>
  <c r="AE130" i="15"/>
  <c r="P130" i="15"/>
  <c r="J130" i="15"/>
  <c r="I130" i="15"/>
  <c r="AD130" i="15"/>
  <c r="AA130" i="15"/>
  <c r="K130" i="15"/>
  <c r="E130" i="15"/>
  <c r="CU130" i="15"/>
  <c r="O130" i="15"/>
  <c r="V130" i="15"/>
  <c r="R130" i="15"/>
  <c r="A131" i="15"/>
  <c r="BJ130" i="15"/>
  <c r="AL130" i="15"/>
  <c r="S130" i="15"/>
  <c r="Q130" i="15"/>
  <c r="F131" i="15"/>
  <c r="CV131" i="15"/>
  <c r="CJ131" i="15"/>
  <c r="H131" i="15"/>
  <c r="M131" i="15"/>
  <c r="BP131" i="15"/>
  <c r="AZ131" i="15"/>
  <c r="BX131" i="15"/>
  <c r="BH131" i="15"/>
  <c r="AR131" i="15"/>
  <c r="CR131" i="15"/>
  <c r="L131" i="15"/>
  <c r="D131" i="15"/>
  <c r="CF131" i="15"/>
  <c r="BT131" i="15"/>
  <c r="BD131" i="15"/>
  <c r="AB131" i="15"/>
  <c r="X131" i="15"/>
  <c r="T131" i="15"/>
  <c r="CK131" i="15"/>
  <c r="BU131" i="15"/>
  <c r="BE131" i="15"/>
  <c r="AO131" i="15"/>
  <c r="Y131" i="15"/>
  <c r="CT131" i="15"/>
  <c r="CP131" i="15"/>
  <c r="CB131" i="15"/>
  <c r="BL131" i="15"/>
  <c r="AJ131" i="15"/>
  <c r="CS131" i="15"/>
  <c r="CC131" i="15"/>
  <c r="BM131" i="15"/>
  <c r="AW131" i="15"/>
  <c r="AG131" i="15"/>
  <c r="CW131" i="15"/>
  <c r="BQ131" i="15"/>
  <c r="AF131" i="15"/>
  <c r="CO131" i="15"/>
  <c r="BI131" i="15"/>
  <c r="AC131" i="15"/>
  <c r="AV131" i="15"/>
  <c r="AS131" i="15"/>
  <c r="CX131" i="15"/>
  <c r="CH131" i="15"/>
  <c r="BR131" i="15"/>
  <c r="BB131" i="15"/>
  <c r="AL131" i="15"/>
  <c r="AH131" i="15"/>
  <c r="AD131" i="15"/>
  <c r="Z131" i="15"/>
  <c r="V131" i="15"/>
  <c r="CM131" i="15"/>
  <c r="CN131" i="15"/>
  <c r="U131" i="15"/>
  <c r="BZ131" i="15"/>
  <c r="BJ131" i="15"/>
  <c r="AT131" i="15"/>
  <c r="CU131" i="15"/>
  <c r="CE131" i="15"/>
  <c r="BY131" i="15"/>
  <c r="BA131" i="15"/>
  <c r="CD131" i="15"/>
  <c r="AX131" i="15"/>
  <c r="CI131" i="15"/>
  <c r="BO131" i="15"/>
  <c r="AY131" i="15"/>
  <c r="AI131" i="15"/>
  <c r="AK131" i="15"/>
  <c r="BV131" i="15"/>
  <c r="AP131" i="15"/>
  <c r="BK131" i="15"/>
  <c r="AU131" i="15"/>
  <c r="AE131" i="15"/>
  <c r="CG131" i="15"/>
  <c r="BN131" i="15"/>
  <c r="O131" i="15"/>
  <c r="K131" i="15"/>
  <c r="E131" i="15"/>
  <c r="CY131" i="15"/>
  <c r="AA131" i="15"/>
  <c r="W131" i="15"/>
  <c r="R131" i="15"/>
  <c r="Q131" i="15"/>
  <c r="A132" i="15"/>
  <c r="J131" i="15"/>
  <c r="AN131" i="15"/>
  <c r="CA131" i="15"/>
  <c r="BC131" i="15"/>
  <c r="BS131" i="15"/>
  <c r="AQ131" i="15"/>
  <c r="BG131" i="15"/>
  <c r="AM131" i="15"/>
  <c r="N131" i="15"/>
  <c r="CL131" i="15"/>
  <c r="CQ131" i="15"/>
  <c r="S131" i="15"/>
  <c r="P131" i="15"/>
  <c r="BF131" i="15"/>
  <c r="I131" i="15"/>
  <c r="BW131" i="15"/>
  <c r="G131" i="15"/>
  <c r="L132" i="15"/>
  <c r="H132" i="15"/>
  <c r="CV132" i="15"/>
  <c r="M132" i="15"/>
  <c r="CJ132" i="15"/>
  <c r="BP132" i="15"/>
  <c r="AV132" i="15"/>
  <c r="CR132" i="15"/>
  <c r="BX132" i="15"/>
  <c r="BH132" i="15"/>
  <c r="BD132" i="15"/>
  <c r="AN132" i="15"/>
  <c r="AZ132" i="15"/>
  <c r="BT132" i="15"/>
  <c r="F132" i="15"/>
  <c r="CN132" i="15"/>
  <c r="CF132" i="15"/>
  <c r="BL132" i="15"/>
  <c r="AF132" i="15"/>
  <c r="CK132" i="15"/>
  <c r="BU132" i="15"/>
  <c r="BE132" i="15"/>
  <c r="AO132" i="15"/>
  <c r="Y132" i="15"/>
  <c r="CP132" i="15"/>
  <c r="AR132" i="15"/>
  <c r="CS132" i="15"/>
  <c r="CC132" i="15"/>
  <c r="BM132" i="15"/>
  <c r="AW132" i="15"/>
  <c r="AG132" i="15"/>
  <c r="CX132" i="15"/>
  <c r="CW132" i="15"/>
  <c r="BQ132" i="15"/>
  <c r="CO132" i="15"/>
  <c r="BI132" i="15"/>
  <c r="AC132" i="15"/>
  <c r="CH132" i="15"/>
  <c r="BR132" i="15"/>
  <c r="BN132" i="15"/>
  <c r="AX132" i="15"/>
  <c r="CM132" i="15"/>
  <c r="CB132" i="15"/>
  <c r="X132" i="15"/>
  <c r="AS132" i="15"/>
  <c r="AK132" i="15"/>
  <c r="BZ132" i="15"/>
  <c r="BF132" i="15"/>
  <c r="AP132" i="15"/>
  <c r="CU132" i="15"/>
  <c r="CE132" i="15"/>
  <c r="T132" i="15"/>
  <c r="CG132" i="15"/>
  <c r="CD132" i="15"/>
  <c r="AT132" i="15"/>
  <c r="CI132" i="15"/>
  <c r="BW132" i="15"/>
  <c r="BO132" i="15"/>
  <c r="AY132" i="15"/>
  <c r="AI132" i="15"/>
  <c r="AB132" i="15"/>
  <c r="BY132" i="15"/>
  <c r="BA132" i="15"/>
  <c r="BV132" i="15"/>
  <c r="AL132" i="15"/>
  <c r="AH132" i="15"/>
  <c r="AD132" i="15"/>
  <c r="Z132" i="15"/>
  <c r="V132" i="15"/>
  <c r="CA132" i="15"/>
  <c r="BK132" i="15"/>
  <c r="AU132" i="15"/>
  <c r="AE132" i="15"/>
  <c r="CY132" i="15"/>
  <c r="AA132" i="15"/>
  <c r="W132" i="15"/>
  <c r="P132" i="15"/>
  <c r="E132" i="15"/>
  <c r="AJ132" i="15"/>
  <c r="BJ132" i="15"/>
  <c r="N132" i="15"/>
  <c r="G132" i="15"/>
  <c r="U132" i="15"/>
  <c r="BS132" i="15"/>
  <c r="AQ132" i="15"/>
  <c r="R132" i="15"/>
  <c r="J132" i="15"/>
  <c r="CL132" i="15"/>
  <c r="S132" i="15"/>
  <c r="O132" i="15"/>
  <c r="I132" i="15"/>
  <c r="BC132" i="15"/>
  <c r="Q132" i="15"/>
  <c r="A133" i="15"/>
  <c r="BB132" i="15"/>
  <c r="D132" i="15"/>
  <c r="CQ132" i="15"/>
  <c r="K132" i="15"/>
  <c r="CT132" i="15"/>
  <c r="AM132" i="15"/>
  <c r="BG132" i="15"/>
  <c r="H133" i="15"/>
  <c r="L133" i="15"/>
  <c r="F133" i="15"/>
  <c r="D133" i="15"/>
  <c r="CV133" i="15"/>
  <c r="CR133" i="15"/>
  <c r="CF133" i="15"/>
  <c r="M133" i="15"/>
  <c r="CN133" i="15"/>
  <c r="BL133" i="15"/>
  <c r="AV133" i="15"/>
  <c r="CJ133" i="15"/>
  <c r="CB133" i="15"/>
  <c r="BT133" i="15"/>
  <c r="BD133" i="15"/>
  <c r="AN133" i="15"/>
  <c r="BP133" i="15"/>
  <c r="AZ133" i="15"/>
  <c r="BX133" i="15"/>
  <c r="AR133" i="15"/>
  <c r="CW133" i="15"/>
  <c r="CG133" i="15"/>
  <c r="BQ133" i="15"/>
  <c r="BA133" i="15"/>
  <c r="AK133" i="15"/>
  <c r="U133" i="15"/>
  <c r="AF133" i="15"/>
  <c r="CO133" i="15"/>
  <c r="BY133" i="15"/>
  <c r="BI133" i="15"/>
  <c r="AS133" i="15"/>
  <c r="AC133" i="15"/>
  <c r="CX133" i="15"/>
  <c r="CS133" i="15"/>
  <c r="BM133" i="15"/>
  <c r="BH133" i="15"/>
  <c r="CK133" i="15"/>
  <c r="BE133" i="15"/>
  <c r="Y133" i="15"/>
  <c r="X133" i="15"/>
  <c r="CP133" i="15"/>
  <c r="CD133" i="15"/>
  <c r="BN133" i="15"/>
  <c r="AX133" i="15"/>
  <c r="CY133" i="15"/>
  <c r="CI133" i="15"/>
  <c r="AJ133" i="15"/>
  <c r="AO133" i="15"/>
  <c r="CT133" i="15"/>
  <c r="CL133" i="15"/>
  <c r="BV133" i="15"/>
  <c r="BF133" i="15"/>
  <c r="AP133" i="15"/>
  <c r="CQ133" i="15"/>
  <c r="CA133" i="15"/>
  <c r="AW133" i="15"/>
  <c r="BZ133" i="15"/>
  <c r="AT133" i="15"/>
  <c r="CE133" i="15"/>
  <c r="BK133" i="15"/>
  <c r="AU133" i="15"/>
  <c r="AE133" i="15"/>
  <c r="T133" i="15"/>
  <c r="BU133" i="15"/>
  <c r="AG133" i="15"/>
  <c r="BR133" i="15"/>
  <c r="AL133" i="15"/>
  <c r="AH133" i="15"/>
  <c r="AD133" i="15"/>
  <c r="Z133" i="15"/>
  <c r="V133" i="15"/>
  <c r="BW133" i="15"/>
  <c r="BG133" i="15"/>
  <c r="AQ133" i="15"/>
  <c r="AA133" i="15"/>
  <c r="BJ133" i="15"/>
  <c r="BS133" i="15"/>
  <c r="BC133" i="15"/>
  <c r="AY133" i="15"/>
  <c r="S133" i="15"/>
  <c r="R133" i="15"/>
  <c r="Q133" i="15"/>
  <c r="A134" i="15"/>
  <c r="I133" i="15"/>
  <c r="AB133" i="15"/>
  <c r="CC133" i="15"/>
  <c r="CU133" i="15"/>
  <c r="AM133" i="15"/>
  <c r="AI133" i="15"/>
  <c r="O133" i="15"/>
  <c r="K133" i="15"/>
  <c r="BB133" i="15"/>
  <c r="BO133" i="15"/>
  <c r="N133" i="15"/>
  <c r="W133" i="15"/>
  <c r="J133" i="15"/>
  <c r="P133" i="15"/>
  <c r="G133" i="15"/>
  <c r="CH133" i="15"/>
  <c r="CM133" i="15"/>
  <c r="E133" i="15"/>
  <c r="F134" i="15"/>
  <c r="M134" i="15"/>
  <c r="CR134" i="15"/>
  <c r="H134" i="15"/>
  <c r="D134" i="15"/>
  <c r="CF134" i="15"/>
  <c r="L134" i="15"/>
  <c r="CJ134" i="15"/>
  <c r="CB134" i="15"/>
  <c r="BL134" i="15"/>
  <c r="AR134" i="15"/>
  <c r="CN134" i="15"/>
  <c r="BT134" i="15"/>
  <c r="AZ134" i="15"/>
  <c r="BP134" i="15"/>
  <c r="BD134" i="15"/>
  <c r="AJ134" i="15"/>
  <c r="AF134" i="15"/>
  <c r="AN134" i="15"/>
  <c r="CV134" i="15"/>
  <c r="AV134" i="15"/>
  <c r="CW134" i="15"/>
  <c r="CG134" i="15"/>
  <c r="BQ134" i="15"/>
  <c r="BA134" i="15"/>
  <c r="AK134" i="15"/>
  <c r="U134" i="15"/>
  <c r="BX134" i="15"/>
  <c r="AB134" i="15"/>
  <c r="X134" i="15"/>
  <c r="T134" i="15"/>
  <c r="CO134" i="15"/>
  <c r="BY134" i="15"/>
  <c r="BI134" i="15"/>
  <c r="AS134" i="15"/>
  <c r="AC134" i="15"/>
  <c r="CT134" i="15"/>
  <c r="BH134" i="15"/>
  <c r="CS134" i="15"/>
  <c r="BM134" i="15"/>
  <c r="CK134" i="15"/>
  <c r="BE134" i="15"/>
  <c r="Y134" i="15"/>
  <c r="AO134" i="15"/>
  <c r="CX134" i="15"/>
  <c r="CD134" i="15"/>
  <c r="BJ134" i="15"/>
  <c r="AT134" i="15"/>
  <c r="CY134" i="15"/>
  <c r="CI134" i="15"/>
  <c r="AG134" i="15"/>
  <c r="CL134" i="15"/>
  <c r="BV134" i="15"/>
  <c r="BB134" i="15"/>
  <c r="AL134" i="15"/>
  <c r="AH134" i="15"/>
  <c r="AD134" i="15"/>
  <c r="Z134" i="15"/>
  <c r="V134" i="15"/>
  <c r="CQ134" i="15"/>
  <c r="CA134" i="15"/>
  <c r="CC134" i="15"/>
  <c r="BZ134" i="15"/>
  <c r="AP134" i="15"/>
  <c r="BK134" i="15"/>
  <c r="AU134" i="15"/>
  <c r="AE134" i="15"/>
  <c r="AW134" i="15"/>
  <c r="BR134" i="15"/>
  <c r="BN134" i="15"/>
  <c r="BG134" i="15"/>
  <c r="AQ134" i="15"/>
  <c r="AA134" i="15"/>
  <c r="BF134" i="15"/>
  <c r="CU134" i="15"/>
  <c r="BS134" i="15"/>
  <c r="BC134" i="15"/>
  <c r="AY134" i="15"/>
  <c r="N134" i="15"/>
  <c r="G134" i="15"/>
  <c r="J134" i="15"/>
  <c r="I134" i="15"/>
  <c r="CP134" i="15"/>
  <c r="BW134" i="15"/>
  <c r="AM134" i="15"/>
  <c r="AI134" i="15"/>
  <c r="S134" i="15"/>
  <c r="P134" i="15"/>
  <c r="CM134" i="15"/>
  <c r="O134" i="15"/>
  <c r="BO134" i="15"/>
  <c r="K134" i="15"/>
  <c r="AX134" i="15"/>
  <c r="CE134" i="15"/>
  <c r="W134" i="15"/>
  <c r="Q134" i="15"/>
  <c r="BU134" i="15"/>
  <c r="CH134" i="15"/>
  <c r="R134" i="15"/>
  <c r="A135" i="15"/>
  <c r="E134" i="15"/>
  <c r="L135" i="15"/>
  <c r="H135" i="15"/>
  <c r="M135" i="15"/>
  <c r="CB135" i="15"/>
  <c r="F135" i="15"/>
  <c r="D135" i="15"/>
  <c r="CV135" i="15"/>
  <c r="CR135" i="15"/>
  <c r="CF135" i="15"/>
  <c r="BX135" i="15"/>
  <c r="BH135" i="15"/>
  <c r="AR135" i="15"/>
  <c r="BP135" i="15"/>
  <c r="AZ135" i="15"/>
  <c r="BT135" i="15"/>
  <c r="BD135" i="15"/>
  <c r="AJ135" i="15"/>
  <c r="AF135" i="15"/>
  <c r="CN135" i="15"/>
  <c r="AN135" i="15"/>
  <c r="CS135" i="15"/>
  <c r="CC135" i="15"/>
  <c r="BM135" i="15"/>
  <c r="AW135" i="15"/>
  <c r="AG135" i="15"/>
  <c r="AV135" i="15"/>
  <c r="AB135" i="15"/>
  <c r="X135" i="15"/>
  <c r="T135" i="15"/>
  <c r="CK135" i="15"/>
  <c r="BU135" i="15"/>
  <c r="BE135" i="15"/>
  <c r="AO135" i="15"/>
  <c r="Y135" i="15"/>
  <c r="CT135" i="15"/>
  <c r="CP135" i="15"/>
  <c r="CO135" i="15"/>
  <c r="BI135" i="15"/>
  <c r="BL135" i="15"/>
  <c r="CG135" i="15"/>
  <c r="BA135" i="15"/>
  <c r="U135" i="15"/>
  <c r="CW135" i="15"/>
  <c r="BY135" i="15"/>
  <c r="BZ135" i="15"/>
  <c r="BJ135" i="15"/>
  <c r="AT135" i="15"/>
  <c r="CU135" i="15"/>
  <c r="CJ135" i="15"/>
  <c r="BQ135" i="15"/>
  <c r="AK135" i="15"/>
  <c r="CH135" i="15"/>
  <c r="BR135" i="15"/>
  <c r="BB135" i="15"/>
  <c r="AL135" i="15"/>
  <c r="AH135" i="15"/>
  <c r="AD135" i="15"/>
  <c r="Z135" i="15"/>
  <c r="V135" i="15"/>
  <c r="CM135" i="15"/>
  <c r="BW135" i="15"/>
  <c r="BV135" i="15"/>
  <c r="AP135" i="15"/>
  <c r="BG135" i="15"/>
  <c r="AQ135" i="15"/>
  <c r="AS135" i="15"/>
  <c r="AC135" i="15"/>
  <c r="CX135" i="15"/>
  <c r="BN135" i="15"/>
  <c r="CY135" i="15"/>
  <c r="BS135" i="15"/>
  <c r="BC135" i="15"/>
  <c r="AM135" i="15"/>
  <c r="W135" i="15"/>
  <c r="CL135" i="15"/>
  <c r="CQ135" i="15"/>
  <c r="CE135" i="15"/>
  <c r="CA135" i="15"/>
  <c r="BO135" i="15"/>
  <c r="O135" i="15"/>
  <c r="K135" i="15"/>
  <c r="J135" i="15"/>
  <c r="BF135" i="15"/>
  <c r="R135" i="15"/>
  <c r="Q135" i="15"/>
  <c r="A136" i="15"/>
  <c r="E135" i="15"/>
  <c r="AE135" i="15"/>
  <c r="P135" i="15"/>
  <c r="AX135" i="15"/>
  <c r="BK135" i="15"/>
  <c r="CD135" i="15"/>
  <c r="CI135" i="15"/>
  <c r="AY135" i="15"/>
  <c r="S135" i="15"/>
  <c r="G135" i="15"/>
  <c r="AI135" i="15"/>
  <c r="AA135" i="15"/>
  <c r="I135" i="15"/>
  <c r="N135" i="15"/>
  <c r="AU135" i="15"/>
  <c r="L136" i="15"/>
  <c r="F136" i="15"/>
  <c r="M136" i="15"/>
  <c r="CV136" i="15"/>
  <c r="CB136" i="15"/>
  <c r="BX136" i="15"/>
  <c r="BH136" i="15"/>
  <c r="BD136" i="15"/>
  <c r="AN136" i="15"/>
  <c r="CF136" i="15"/>
  <c r="BP136" i="15"/>
  <c r="AV136" i="15"/>
  <c r="BT136" i="15"/>
  <c r="H136" i="15"/>
  <c r="CR136" i="15"/>
  <c r="CJ136" i="15"/>
  <c r="CS136" i="15"/>
  <c r="CC136" i="15"/>
  <c r="BM136" i="15"/>
  <c r="AW136" i="15"/>
  <c r="AG136" i="15"/>
  <c r="CX136" i="15"/>
  <c r="AJ136" i="15"/>
  <c r="CK136" i="15"/>
  <c r="BU136" i="15"/>
  <c r="BE136" i="15"/>
  <c r="AO136" i="15"/>
  <c r="Y136" i="15"/>
  <c r="CP136" i="15"/>
  <c r="BL136" i="15"/>
  <c r="AR136" i="15"/>
  <c r="CO136" i="15"/>
  <c r="BI136" i="15"/>
  <c r="CG136" i="15"/>
  <c r="BA136" i="15"/>
  <c r="U136" i="15"/>
  <c r="T136" i="15"/>
  <c r="BQ136" i="15"/>
  <c r="BZ136" i="15"/>
  <c r="BF136" i="15"/>
  <c r="AP136" i="15"/>
  <c r="CU136" i="15"/>
  <c r="AF136" i="15"/>
  <c r="AB136" i="15"/>
  <c r="CW136" i="15"/>
  <c r="BY136" i="15"/>
  <c r="AC136" i="15"/>
  <c r="CT136" i="15"/>
  <c r="CH136" i="15"/>
  <c r="BR136" i="15"/>
  <c r="BN136" i="15"/>
  <c r="AX136" i="15"/>
  <c r="CM136" i="15"/>
  <c r="BW136" i="15"/>
  <c r="CN136" i="15"/>
  <c r="AZ136" i="15"/>
  <c r="BV136" i="15"/>
  <c r="AL136" i="15"/>
  <c r="AH136" i="15"/>
  <c r="AD136" i="15"/>
  <c r="Z136" i="15"/>
  <c r="V136" i="15"/>
  <c r="CA136" i="15"/>
  <c r="BG136" i="15"/>
  <c r="AQ136" i="15"/>
  <c r="BJ136" i="15"/>
  <c r="CY136" i="15"/>
  <c r="CE136" i="15"/>
  <c r="BS136" i="15"/>
  <c r="BC136" i="15"/>
  <c r="AM136" i="15"/>
  <c r="W136" i="15"/>
  <c r="AS136" i="15"/>
  <c r="BO136" i="15"/>
  <c r="P136" i="15"/>
  <c r="D136" i="15"/>
  <c r="CL136" i="15"/>
  <c r="BB136" i="15"/>
  <c r="CQ136" i="15"/>
  <c r="N136" i="15"/>
  <c r="G136" i="15"/>
  <c r="E136" i="15"/>
  <c r="X136" i="15"/>
  <c r="CD136" i="15"/>
  <c r="BK136" i="15"/>
  <c r="AI136" i="15"/>
  <c r="S136" i="15"/>
  <c r="Q136" i="15"/>
  <c r="A137" i="15"/>
  <c r="I136" i="15"/>
  <c r="AU136" i="15"/>
  <c r="AA136" i="15"/>
  <c r="K136" i="15"/>
  <c r="J136" i="15"/>
  <c r="AK136" i="15"/>
  <c r="CI136" i="15"/>
  <c r="AE136" i="15"/>
  <c r="R136" i="15"/>
  <c r="AT136" i="15"/>
  <c r="AY136" i="15"/>
  <c r="O136" i="15"/>
  <c r="H137" i="15"/>
  <c r="D137" i="15"/>
  <c r="CV137" i="15"/>
  <c r="CR137" i="15"/>
  <c r="CN137" i="15"/>
  <c r="L137" i="15"/>
  <c r="F137" i="15"/>
  <c r="CJ137" i="15"/>
  <c r="BT137" i="15"/>
  <c r="BD137" i="15"/>
  <c r="AN137" i="15"/>
  <c r="BL137" i="15"/>
  <c r="AV137" i="15"/>
  <c r="M137" i="15"/>
  <c r="CF137" i="15"/>
  <c r="CB137" i="15"/>
  <c r="BX137" i="15"/>
  <c r="BH137" i="15"/>
  <c r="AJ137" i="15"/>
  <c r="CO137" i="15"/>
  <c r="BY137" i="15"/>
  <c r="BI137" i="15"/>
  <c r="AS137" i="15"/>
  <c r="AC137" i="15"/>
  <c r="CX137" i="15"/>
  <c r="BP137" i="15"/>
  <c r="CW137" i="15"/>
  <c r="CG137" i="15"/>
  <c r="BQ137" i="15"/>
  <c r="BA137" i="15"/>
  <c r="AK137" i="15"/>
  <c r="U137" i="15"/>
  <c r="CK137" i="15"/>
  <c r="BE137" i="15"/>
  <c r="AR137" i="15"/>
  <c r="CC137" i="15"/>
  <c r="AW137" i="15"/>
  <c r="AZ137" i="15"/>
  <c r="AB137" i="15"/>
  <c r="CS137" i="15"/>
  <c r="CL137" i="15"/>
  <c r="BV137" i="15"/>
  <c r="BF137" i="15"/>
  <c r="AP137" i="15"/>
  <c r="CQ137" i="15"/>
  <c r="T137" i="15"/>
  <c r="BU137" i="15"/>
  <c r="BM137" i="15"/>
  <c r="AG137" i="15"/>
  <c r="CD137" i="15"/>
  <c r="BN137" i="15"/>
  <c r="AX137" i="15"/>
  <c r="CY137" i="15"/>
  <c r="CI137" i="15"/>
  <c r="CT137" i="15"/>
  <c r="BR137" i="15"/>
  <c r="AL137" i="15"/>
  <c r="AH137" i="15"/>
  <c r="AD137" i="15"/>
  <c r="Z137" i="15"/>
  <c r="V137" i="15"/>
  <c r="BW137" i="15"/>
  <c r="BS137" i="15"/>
  <c r="BC137" i="15"/>
  <c r="AM137" i="15"/>
  <c r="AF137" i="15"/>
  <c r="Y137" i="15"/>
  <c r="BJ137" i="15"/>
  <c r="CU137" i="15"/>
  <c r="CA137" i="15"/>
  <c r="BO137" i="15"/>
  <c r="AY137" i="15"/>
  <c r="AI137" i="15"/>
  <c r="S137" i="15"/>
  <c r="BB137" i="15"/>
  <c r="BK137" i="15"/>
  <c r="AQ137" i="15"/>
  <c r="AE137" i="15"/>
  <c r="AA137" i="15"/>
  <c r="W137" i="15"/>
  <c r="R137" i="15"/>
  <c r="Q137" i="15"/>
  <c r="A138" i="15"/>
  <c r="X137" i="15"/>
  <c r="AO137" i="15"/>
  <c r="CH137" i="15"/>
  <c r="CM137" i="15"/>
  <c r="BG137" i="15"/>
  <c r="AU137" i="15"/>
  <c r="O137" i="15"/>
  <c r="K137" i="15"/>
  <c r="I137" i="15"/>
  <c r="AT137" i="15"/>
  <c r="G137" i="15"/>
  <c r="N137" i="15"/>
  <c r="J137" i="15"/>
  <c r="E137" i="15"/>
  <c r="CP137" i="15"/>
  <c r="CE137" i="15"/>
  <c r="P137" i="15"/>
  <c r="BZ137" i="15"/>
  <c r="F138" i="15"/>
  <c r="L138" i="15"/>
  <c r="H138" i="15"/>
  <c r="M138" i="15"/>
  <c r="D138" i="15"/>
  <c r="CR138" i="15"/>
  <c r="CN138" i="15"/>
  <c r="CV138" i="15"/>
  <c r="BT138" i="15"/>
  <c r="AZ138" i="15"/>
  <c r="CJ138" i="15"/>
  <c r="BL138" i="15"/>
  <c r="AR138" i="15"/>
  <c r="AN138" i="15"/>
  <c r="CF138" i="15"/>
  <c r="BX138" i="15"/>
  <c r="BH138" i="15"/>
  <c r="AV138" i="15"/>
  <c r="CB138" i="15"/>
  <c r="BP138" i="15"/>
  <c r="AB138" i="15"/>
  <c r="X138" i="15"/>
  <c r="T138" i="15"/>
  <c r="CO138" i="15"/>
  <c r="BY138" i="15"/>
  <c r="BI138" i="15"/>
  <c r="AS138" i="15"/>
  <c r="AC138" i="15"/>
  <c r="CT138" i="15"/>
  <c r="BD138" i="15"/>
  <c r="AF138" i="15"/>
  <c r="CW138" i="15"/>
  <c r="CG138" i="15"/>
  <c r="BQ138" i="15"/>
  <c r="BA138" i="15"/>
  <c r="AK138" i="15"/>
  <c r="U138" i="15"/>
  <c r="CK138" i="15"/>
  <c r="BE138" i="15"/>
  <c r="CC138" i="15"/>
  <c r="AW138" i="15"/>
  <c r="CX138" i="15"/>
  <c r="AJ138" i="15"/>
  <c r="BU138" i="15"/>
  <c r="BM138" i="15"/>
  <c r="CP138" i="15"/>
  <c r="CL138" i="15"/>
  <c r="BV138" i="15"/>
  <c r="BB138" i="15"/>
  <c r="AL138" i="15"/>
  <c r="AH138" i="15"/>
  <c r="AD138" i="15"/>
  <c r="Z138" i="15"/>
  <c r="V138" i="15"/>
  <c r="CQ138" i="15"/>
  <c r="CS138" i="15"/>
  <c r="Y138" i="15"/>
  <c r="CD138" i="15"/>
  <c r="BJ138" i="15"/>
  <c r="AT138" i="15"/>
  <c r="CY138" i="15"/>
  <c r="CI138" i="15"/>
  <c r="BR138" i="15"/>
  <c r="BN138" i="15"/>
  <c r="CE138" i="15"/>
  <c r="BS138" i="15"/>
  <c r="BC138" i="15"/>
  <c r="AM138" i="15"/>
  <c r="BF138" i="15"/>
  <c r="CU138" i="15"/>
  <c r="BO138" i="15"/>
  <c r="AY138" i="15"/>
  <c r="AI138" i="15"/>
  <c r="S138" i="15"/>
  <c r="CH138" i="15"/>
  <c r="CM138" i="15"/>
  <c r="BK138" i="15"/>
  <c r="AQ138" i="15"/>
  <c r="AE138" i="15"/>
  <c r="N138" i="15"/>
  <c r="G138" i="15"/>
  <c r="AG138" i="15"/>
  <c r="AX138" i="15"/>
  <c r="AP138" i="15"/>
  <c r="BG138" i="15"/>
  <c r="AU138" i="15"/>
  <c r="AA138" i="15"/>
  <c r="W138" i="15"/>
  <c r="P138" i="15"/>
  <c r="J138" i="15"/>
  <c r="I138" i="15"/>
  <c r="BW138" i="15"/>
  <c r="K138" i="15"/>
  <c r="E138" i="15"/>
  <c r="AO138" i="15"/>
  <c r="CA138" i="15"/>
  <c r="R138" i="15"/>
  <c r="A139" i="15"/>
  <c r="BZ138" i="15"/>
  <c r="O138" i="15"/>
  <c r="Q138" i="15"/>
  <c r="F139" i="15"/>
  <c r="L139" i="15"/>
  <c r="CR139" i="15"/>
  <c r="CJ139" i="15"/>
  <c r="H139" i="15"/>
  <c r="CB139" i="15"/>
  <c r="BP139" i="15"/>
  <c r="AZ139" i="15"/>
  <c r="M139" i="15"/>
  <c r="CN139" i="15"/>
  <c r="CF139" i="15"/>
  <c r="BX139" i="15"/>
  <c r="BH139" i="15"/>
  <c r="AR139" i="15"/>
  <c r="AN139" i="15"/>
  <c r="BL139" i="15"/>
  <c r="AV139" i="15"/>
  <c r="D139" i="15"/>
  <c r="BD139" i="15"/>
  <c r="AF139" i="15"/>
  <c r="AB139" i="15"/>
  <c r="X139" i="15"/>
  <c r="T139" i="15"/>
  <c r="CK139" i="15"/>
  <c r="BU139" i="15"/>
  <c r="BE139" i="15"/>
  <c r="AO139" i="15"/>
  <c r="Y139" i="15"/>
  <c r="CT139" i="15"/>
  <c r="CP139" i="15"/>
  <c r="CS139" i="15"/>
  <c r="CC139" i="15"/>
  <c r="BM139" i="15"/>
  <c r="AW139" i="15"/>
  <c r="AG139" i="15"/>
  <c r="CG139" i="15"/>
  <c r="BA139" i="15"/>
  <c r="AJ139" i="15"/>
  <c r="BY139" i="15"/>
  <c r="AS139" i="15"/>
  <c r="CX139" i="15"/>
  <c r="CH139" i="15"/>
  <c r="BR139" i="15"/>
  <c r="BB139" i="15"/>
  <c r="AL139" i="15"/>
  <c r="AH139" i="15"/>
  <c r="AD139" i="15"/>
  <c r="Z139" i="15"/>
  <c r="V139" i="15"/>
  <c r="CM139" i="15"/>
  <c r="BT139" i="15"/>
  <c r="AC139" i="15"/>
  <c r="BZ139" i="15"/>
  <c r="BJ139" i="15"/>
  <c r="AT139" i="15"/>
  <c r="CU139" i="15"/>
  <c r="CE139" i="15"/>
  <c r="AK139" i="15"/>
  <c r="U139" i="15"/>
  <c r="BN139" i="15"/>
  <c r="CY139" i="15"/>
  <c r="CA139" i="15"/>
  <c r="BO139" i="15"/>
  <c r="AY139" i="15"/>
  <c r="AI139" i="15"/>
  <c r="CV139" i="15"/>
  <c r="CW139" i="15"/>
  <c r="CO139" i="15"/>
  <c r="CL139" i="15"/>
  <c r="BF139" i="15"/>
  <c r="CQ139" i="15"/>
  <c r="BK139" i="15"/>
  <c r="AU139" i="15"/>
  <c r="AE139" i="15"/>
  <c r="BQ139" i="15"/>
  <c r="AX139" i="15"/>
  <c r="AP139" i="15"/>
  <c r="O139" i="15"/>
  <c r="K139" i="15"/>
  <c r="E139" i="15"/>
  <c r="BI139" i="15"/>
  <c r="CD139" i="15"/>
  <c r="CI139" i="15"/>
  <c r="BW139" i="15"/>
  <c r="S139" i="15"/>
  <c r="R139" i="15"/>
  <c r="Q139" i="15"/>
  <c r="A140" i="15"/>
  <c r="J139" i="15"/>
  <c r="BV139" i="15"/>
  <c r="BG139" i="15"/>
  <c r="AM139" i="15"/>
  <c r="P139" i="15"/>
  <c r="BS139" i="15"/>
  <c r="AQ139" i="15"/>
  <c r="AA139" i="15"/>
  <c r="W139" i="15"/>
  <c r="N139" i="15"/>
  <c r="I139" i="15"/>
  <c r="G139" i="15"/>
  <c r="BC139" i="15"/>
  <c r="L140" i="15"/>
  <c r="CV140" i="15"/>
  <c r="H140" i="15"/>
  <c r="M140" i="15"/>
  <c r="F140" i="15"/>
  <c r="CR140" i="15"/>
  <c r="CJ140" i="15"/>
  <c r="CN140" i="15"/>
  <c r="CF140" i="15"/>
  <c r="BP140" i="15"/>
  <c r="AV140" i="15"/>
  <c r="CB140" i="15"/>
  <c r="BX140" i="15"/>
  <c r="BH140" i="15"/>
  <c r="BD140" i="15"/>
  <c r="AN140" i="15"/>
  <c r="BL140" i="15"/>
  <c r="AR140" i="15"/>
  <c r="AZ140" i="15"/>
  <c r="AJ140" i="15"/>
  <c r="CK140" i="15"/>
  <c r="BU140" i="15"/>
  <c r="BE140" i="15"/>
  <c r="AO140" i="15"/>
  <c r="Y140" i="15"/>
  <c r="CP140" i="15"/>
  <c r="CS140" i="15"/>
  <c r="CC140" i="15"/>
  <c r="BM140" i="15"/>
  <c r="AW140" i="15"/>
  <c r="AG140" i="15"/>
  <c r="CX140" i="15"/>
  <c r="CG140" i="15"/>
  <c r="BA140" i="15"/>
  <c r="BT140" i="15"/>
  <c r="AB140" i="15"/>
  <c r="X140" i="15"/>
  <c r="T140" i="15"/>
  <c r="BY140" i="15"/>
  <c r="AS140" i="15"/>
  <c r="CT140" i="15"/>
  <c r="AK140" i="15"/>
  <c r="U140" i="15"/>
  <c r="CH140" i="15"/>
  <c r="BR140" i="15"/>
  <c r="BN140" i="15"/>
  <c r="AX140" i="15"/>
  <c r="CM140" i="15"/>
  <c r="BZ140" i="15"/>
  <c r="BF140" i="15"/>
  <c r="AP140" i="15"/>
  <c r="CU140" i="15"/>
  <c r="CE140" i="15"/>
  <c r="AF140" i="15"/>
  <c r="BJ140" i="15"/>
  <c r="CY140" i="15"/>
  <c r="BO140" i="15"/>
  <c r="AY140" i="15"/>
  <c r="AI140" i="15"/>
  <c r="CL140" i="15"/>
  <c r="BB140" i="15"/>
  <c r="CQ140" i="15"/>
  <c r="BW140" i="15"/>
  <c r="BK140" i="15"/>
  <c r="AU140" i="15"/>
  <c r="AE140" i="15"/>
  <c r="CD140" i="15"/>
  <c r="AL140" i="15"/>
  <c r="V140" i="15"/>
  <c r="CI140" i="15"/>
  <c r="S140" i="15"/>
  <c r="P140" i="15"/>
  <c r="D140" i="15"/>
  <c r="E140" i="15"/>
  <c r="AT140" i="15"/>
  <c r="AD140" i="15"/>
  <c r="CA140" i="15"/>
  <c r="N140" i="15"/>
  <c r="G140" i="15"/>
  <c r="BQ140" i="15"/>
  <c r="AA140" i="15"/>
  <c r="W140" i="15"/>
  <c r="R140" i="15"/>
  <c r="J140" i="15"/>
  <c r="AH140" i="15"/>
  <c r="AM140" i="15"/>
  <c r="CO140" i="15"/>
  <c r="BC140" i="15"/>
  <c r="O140" i="15"/>
  <c r="CW140" i="15"/>
  <c r="BG140" i="15"/>
  <c r="Q140" i="15"/>
  <c r="A141" i="15"/>
  <c r="AC140" i="15"/>
  <c r="BV140" i="15"/>
  <c r="BS140" i="15"/>
  <c r="BI140" i="15"/>
  <c r="AQ140" i="15"/>
  <c r="I140" i="15"/>
  <c r="Z140" i="15"/>
  <c r="K140" i="15"/>
  <c r="H141" i="15"/>
  <c r="D141" i="15"/>
  <c r="CV141" i="15"/>
  <c r="CR141" i="15"/>
  <c r="L141" i="15"/>
  <c r="F141" i="15"/>
  <c r="CF141" i="15"/>
  <c r="M141" i="15"/>
  <c r="BL141" i="15"/>
  <c r="AV141" i="15"/>
  <c r="BT141" i="15"/>
  <c r="BD141" i="15"/>
  <c r="AN141" i="15"/>
  <c r="CN141" i="15"/>
  <c r="CB141" i="15"/>
  <c r="BX141" i="15"/>
  <c r="BH141" i="15"/>
  <c r="CJ141" i="15"/>
  <c r="AR141" i="15"/>
  <c r="CW141" i="15"/>
  <c r="CG141" i="15"/>
  <c r="BQ141" i="15"/>
  <c r="BA141" i="15"/>
  <c r="AK141" i="15"/>
  <c r="U141" i="15"/>
  <c r="AZ141" i="15"/>
  <c r="AJ141" i="15"/>
  <c r="CO141" i="15"/>
  <c r="BY141" i="15"/>
  <c r="BI141" i="15"/>
  <c r="AS141" i="15"/>
  <c r="AC141" i="15"/>
  <c r="CX141" i="15"/>
  <c r="CC141" i="15"/>
  <c r="AW141" i="15"/>
  <c r="AF141" i="15"/>
  <c r="AB141" i="15"/>
  <c r="X141" i="15"/>
  <c r="T141" i="15"/>
  <c r="BU141" i="15"/>
  <c r="AO141" i="15"/>
  <c r="CT141" i="15"/>
  <c r="CP141" i="15"/>
  <c r="CD141" i="15"/>
  <c r="BN141" i="15"/>
  <c r="AX141" i="15"/>
  <c r="CY141" i="15"/>
  <c r="CI141" i="15"/>
  <c r="Y141" i="15"/>
  <c r="CL141" i="15"/>
  <c r="BV141" i="15"/>
  <c r="BF141" i="15"/>
  <c r="AP141" i="15"/>
  <c r="CQ141" i="15"/>
  <c r="CA141" i="15"/>
  <c r="BM141" i="15"/>
  <c r="AG141" i="15"/>
  <c r="BJ141" i="15"/>
  <c r="CU141" i="15"/>
  <c r="BK141" i="15"/>
  <c r="AU141" i="15"/>
  <c r="AE141" i="15"/>
  <c r="CH141" i="15"/>
  <c r="BB141" i="15"/>
  <c r="CM141" i="15"/>
  <c r="CE141" i="15"/>
  <c r="BG141" i="15"/>
  <c r="AQ141" i="15"/>
  <c r="AA141" i="15"/>
  <c r="BP141" i="15"/>
  <c r="AT141" i="15"/>
  <c r="AD141" i="15"/>
  <c r="AM141" i="15"/>
  <c r="AI141" i="15"/>
  <c r="R141" i="15"/>
  <c r="Q141" i="15"/>
  <c r="A142" i="15"/>
  <c r="I141" i="15"/>
  <c r="BZ141" i="15"/>
  <c r="AL141" i="15"/>
  <c r="V141" i="15"/>
  <c r="BS141" i="15"/>
  <c r="BC141" i="15"/>
  <c r="AY141" i="15"/>
  <c r="W141" i="15"/>
  <c r="O141" i="15"/>
  <c r="K141" i="15"/>
  <c r="CS141" i="15"/>
  <c r="BE141" i="15"/>
  <c r="Z141" i="15"/>
  <c r="S141" i="15"/>
  <c r="N141" i="15"/>
  <c r="J141" i="15"/>
  <c r="CK141" i="15"/>
  <c r="BW141" i="15"/>
  <c r="G141" i="15"/>
  <c r="BR141" i="15"/>
  <c r="P141" i="15"/>
  <c r="E141" i="15"/>
  <c r="AH141" i="15"/>
  <c r="BO141" i="15"/>
  <c r="F142" i="15"/>
  <c r="M142" i="15"/>
  <c r="CR142" i="15"/>
  <c r="CF142" i="15"/>
  <c r="H142" i="15"/>
  <c r="BL142" i="15"/>
  <c r="AR142" i="15"/>
  <c r="BT142" i="15"/>
  <c r="AZ142" i="15"/>
  <c r="L142" i="15"/>
  <c r="BX142" i="15"/>
  <c r="BH142" i="15"/>
  <c r="AV142" i="15"/>
  <c r="AJ142" i="15"/>
  <c r="AF142" i="15"/>
  <c r="CV142" i="15"/>
  <c r="CN142" i="15"/>
  <c r="CB142" i="15"/>
  <c r="D142" i="15"/>
  <c r="AN142" i="15"/>
  <c r="CW142" i="15"/>
  <c r="CG142" i="15"/>
  <c r="BQ142" i="15"/>
  <c r="BA142" i="15"/>
  <c r="AK142" i="15"/>
  <c r="U142" i="15"/>
  <c r="AB142" i="15"/>
  <c r="X142" i="15"/>
  <c r="T142" i="15"/>
  <c r="CO142" i="15"/>
  <c r="BY142" i="15"/>
  <c r="BI142" i="15"/>
  <c r="AS142" i="15"/>
  <c r="AC142" i="15"/>
  <c r="CT142" i="15"/>
  <c r="CC142" i="15"/>
  <c r="AW142" i="15"/>
  <c r="BD142" i="15"/>
  <c r="BU142" i="15"/>
  <c r="AO142" i="15"/>
  <c r="CP142" i="15"/>
  <c r="BP142" i="15"/>
  <c r="AG142" i="15"/>
  <c r="CD142" i="15"/>
  <c r="BJ142" i="15"/>
  <c r="AT142" i="15"/>
  <c r="CY142" i="15"/>
  <c r="CI142" i="15"/>
  <c r="CL142" i="15"/>
  <c r="BV142" i="15"/>
  <c r="BB142" i="15"/>
  <c r="AL142" i="15"/>
  <c r="AH142" i="15"/>
  <c r="AD142" i="15"/>
  <c r="Z142" i="15"/>
  <c r="V142" i="15"/>
  <c r="CQ142" i="15"/>
  <c r="CA142" i="15"/>
  <c r="CJ142" i="15"/>
  <c r="CS142" i="15"/>
  <c r="BE142" i="15"/>
  <c r="BF142" i="15"/>
  <c r="CU142" i="15"/>
  <c r="BW142" i="15"/>
  <c r="BK142" i="15"/>
  <c r="AU142" i="15"/>
  <c r="AE142" i="15"/>
  <c r="BM142" i="15"/>
  <c r="CH142" i="15"/>
  <c r="AX142" i="15"/>
  <c r="CM142" i="15"/>
  <c r="BG142" i="15"/>
  <c r="AQ142" i="15"/>
  <c r="AA142" i="15"/>
  <c r="Y142" i="15"/>
  <c r="BZ142" i="15"/>
  <c r="AM142" i="15"/>
  <c r="AI142" i="15"/>
  <c r="W142" i="15"/>
  <c r="N142" i="15"/>
  <c r="G142" i="15"/>
  <c r="J142" i="15"/>
  <c r="I142" i="15"/>
  <c r="CK142" i="15"/>
  <c r="CE142" i="15"/>
  <c r="BS142" i="15"/>
  <c r="BC142" i="15"/>
  <c r="AY142" i="15"/>
  <c r="P142" i="15"/>
  <c r="BR142" i="15"/>
  <c r="BN142" i="15"/>
  <c r="AP142" i="15"/>
  <c r="O142" i="15"/>
  <c r="BO142" i="15"/>
  <c r="Q142" i="15"/>
  <c r="E142" i="15"/>
  <c r="K142" i="15"/>
  <c r="S142" i="15"/>
  <c r="A143" i="15"/>
  <c r="CX142" i="15"/>
  <c r="R142" i="15"/>
  <c r="L143" i="15"/>
  <c r="H143" i="15"/>
  <c r="M143" i="15"/>
  <c r="D143" i="15"/>
  <c r="CB143" i="15"/>
  <c r="CN143" i="15"/>
  <c r="BX143" i="15"/>
  <c r="BH143" i="15"/>
  <c r="AR143" i="15"/>
  <c r="CV143" i="15"/>
  <c r="CJ143" i="15"/>
  <c r="BP143" i="15"/>
  <c r="AZ143" i="15"/>
  <c r="BL143" i="15"/>
  <c r="AV143" i="15"/>
  <c r="AJ143" i="15"/>
  <c r="AF143" i="15"/>
  <c r="CS143" i="15"/>
  <c r="CC143" i="15"/>
  <c r="BM143" i="15"/>
  <c r="AW143" i="15"/>
  <c r="AG143" i="15"/>
  <c r="BT143" i="15"/>
  <c r="AN143" i="15"/>
  <c r="AB143" i="15"/>
  <c r="X143" i="15"/>
  <c r="T143" i="15"/>
  <c r="CK143" i="15"/>
  <c r="BU143" i="15"/>
  <c r="BE143" i="15"/>
  <c r="AO143" i="15"/>
  <c r="Y143" i="15"/>
  <c r="CT143" i="15"/>
  <c r="CP143" i="15"/>
  <c r="CR143" i="15"/>
  <c r="BY143" i="15"/>
  <c r="AS143" i="15"/>
  <c r="F143" i="15"/>
  <c r="CW143" i="15"/>
  <c r="BQ143" i="15"/>
  <c r="AK143" i="15"/>
  <c r="BI143" i="15"/>
  <c r="BA143" i="15"/>
  <c r="U143" i="15"/>
  <c r="BZ143" i="15"/>
  <c r="BJ143" i="15"/>
  <c r="AT143" i="15"/>
  <c r="CU143" i="15"/>
  <c r="CO143" i="15"/>
  <c r="CG143" i="15"/>
  <c r="CX143" i="15"/>
  <c r="CH143" i="15"/>
  <c r="BR143" i="15"/>
  <c r="BB143" i="15"/>
  <c r="AL143" i="15"/>
  <c r="AH143" i="15"/>
  <c r="AD143" i="15"/>
  <c r="Z143" i="15"/>
  <c r="V143" i="15"/>
  <c r="CM143" i="15"/>
  <c r="BW143" i="15"/>
  <c r="BD143" i="15"/>
  <c r="AC143" i="15"/>
  <c r="CL143" i="15"/>
  <c r="BF143" i="15"/>
  <c r="CQ143" i="15"/>
  <c r="CE143" i="15"/>
  <c r="BG143" i="15"/>
  <c r="AQ143" i="15"/>
  <c r="CD143" i="15"/>
  <c r="AX143" i="15"/>
  <c r="CI143" i="15"/>
  <c r="BS143" i="15"/>
  <c r="BC143" i="15"/>
  <c r="AM143" i="15"/>
  <c r="W143" i="15"/>
  <c r="BV143" i="15"/>
  <c r="S143" i="15"/>
  <c r="O143" i="15"/>
  <c r="K143" i="15"/>
  <c r="J143" i="15"/>
  <c r="BO143" i="15"/>
  <c r="AA143" i="15"/>
  <c r="R143" i="15"/>
  <c r="Q143" i="15"/>
  <c r="A144" i="15"/>
  <c r="E143" i="15"/>
  <c r="CF143" i="15"/>
  <c r="CY143" i="15"/>
  <c r="AY143" i="15"/>
  <c r="P143" i="15"/>
  <c r="I143" i="15"/>
  <c r="BN143" i="15"/>
  <c r="AP143" i="15"/>
  <c r="BK143" i="15"/>
  <c r="AI143" i="15"/>
  <c r="G143" i="15"/>
  <c r="AU143" i="15"/>
  <c r="CA143" i="15"/>
  <c r="AE143" i="15"/>
  <c r="N143" i="15"/>
  <c r="L144" i="15"/>
  <c r="F144" i="15"/>
  <c r="M144" i="15"/>
  <c r="CV144" i="15"/>
  <c r="H144" i="15"/>
  <c r="CB144" i="15"/>
  <c r="CR144" i="15"/>
  <c r="CJ144" i="15"/>
  <c r="BX144" i="15"/>
  <c r="BH144" i="15"/>
  <c r="BD144" i="15"/>
  <c r="AN144" i="15"/>
  <c r="CN144" i="15"/>
  <c r="BP144" i="15"/>
  <c r="AV144" i="15"/>
  <c r="CF144" i="15"/>
  <c r="BL144" i="15"/>
  <c r="AR144" i="15"/>
  <c r="AZ144" i="15"/>
  <c r="BT144" i="15"/>
  <c r="AF144" i="15"/>
  <c r="CS144" i="15"/>
  <c r="CC144" i="15"/>
  <c r="BM144" i="15"/>
  <c r="AW144" i="15"/>
  <c r="AG144" i="15"/>
  <c r="CX144" i="15"/>
  <c r="CK144" i="15"/>
  <c r="BU144" i="15"/>
  <c r="BE144" i="15"/>
  <c r="AO144" i="15"/>
  <c r="Y144" i="15"/>
  <c r="CP144" i="15"/>
  <c r="AB144" i="15"/>
  <c r="X144" i="15"/>
  <c r="T144" i="15"/>
  <c r="BY144" i="15"/>
  <c r="AS144" i="15"/>
  <c r="AJ144" i="15"/>
  <c r="CW144" i="15"/>
  <c r="BQ144" i="15"/>
  <c r="AK144" i="15"/>
  <c r="CO144" i="15"/>
  <c r="CG144" i="15"/>
  <c r="AC144" i="15"/>
  <c r="BZ144" i="15"/>
  <c r="BF144" i="15"/>
  <c r="AP144" i="15"/>
  <c r="CU144" i="15"/>
  <c r="BI144" i="15"/>
  <c r="BA144" i="15"/>
  <c r="CH144" i="15"/>
  <c r="BR144" i="15"/>
  <c r="BN144" i="15"/>
  <c r="AX144" i="15"/>
  <c r="CM144" i="15"/>
  <c r="BW144" i="15"/>
  <c r="CL144" i="15"/>
  <c r="BB144" i="15"/>
  <c r="CQ144" i="15"/>
  <c r="BG144" i="15"/>
  <c r="AQ144" i="15"/>
  <c r="U144" i="15"/>
  <c r="CD144" i="15"/>
  <c r="AT144" i="15"/>
  <c r="CI144" i="15"/>
  <c r="CA144" i="15"/>
  <c r="BS144" i="15"/>
  <c r="BC144" i="15"/>
  <c r="AM144" i="15"/>
  <c r="W144" i="15"/>
  <c r="AH144" i="15"/>
  <c r="AA144" i="15"/>
  <c r="P144" i="15"/>
  <c r="CT144" i="15"/>
  <c r="BV144" i="15"/>
  <c r="Z144" i="15"/>
  <c r="BO144" i="15"/>
  <c r="S144" i="15"/>
  <c r="N144" i="15"/>
  <c r="G144" i="15"/>
  <c r="E144" i="15"/>
  <c r="BJ144" i="15"/>
  <c r="CE144" i="15"/>
  <c r="AU144" i="15"/>
  <c r="Q144" i="15"/>
  <c r="A145" i="15"/>
  <c r="AY144" i="15"/>
  <c r="R144" i="15"/>
  <c r="AL144" i="15"/>
  <c r="CY144" i="15"/>
  <c r="AE144" i="15"/>
  <c r="K144" i="15"/>
  <c r="AD144" i="15"/>
  <c r="I144" i="15"/>
  <c r="D144" i="15"/>
  <c r="V144" i="15"/>
  <c r="J144" i="15"/>
  <c r="AI144" i="15"/>
  <c r="BK144" i="15"/>
  <c r="O144" i="15"/>
  <c r="H145" i="15"/>
  <c r="D145" i="15"/>
  <c r="CV145" i="15"/>
  <c r="CR145" i="15"/>
  <c r="CN145" i="15"/>
  <c r="CF145" i="15"/>
  <c r="BT145" i="15"/>
  <c r="BD145" i="15"/>
  <c r="AN145" i="15"/>
  <c r="L145" i="15"/>
  <c r="F145" i="15"/>
  <c r="CB145" i="15"/>
  <c r="BL145" i="15"/>
  <c r="AV145" i="15"/>
  <c r="CJ145" i="15"/>
  <c r="AR145" i="15"/>
  <c r="BP145" i="15"/>
  <c r="AZ145" i="15"/>
  <c r="M145" i="15"/>
  <c r="BH145" i="15"/>
  <c r="CO145" i="15"/>
  <c r="BY145" i="15"/>
  <c r="BI145" i="15"/>
  <c r="AS145" i="15"/>
  <c r="AC145" i="15"/>
  <c r="CX145" i="15"/>
  <c r="AF145" i="15"/>
  <c r="CW145" i="15"/>
  <c r="CG145" i="15"/>
  <c r="BQ145" i="15"/>
  <c r="BA145" i="15"/>
  <c r="AK145" i="15"/>
  <c r="U145" i="15"/>
  <c r="AJ145" i="15"/>
  <c r="AB145" i="15"/>
  <c r="X145" i="15"/>
  <c r="T145" i="15"/>
  <c r="BU145" i="15"/>
  <c r="AO145" i="15"/>
  <c r="CS145" i="15"/>
  <c r="BM145" i="15"/>
  <c r="AG145" i="15"/>
  <c r="CK145" i="15"/>
  <c r="AW145" i="15"/>
  <c r="CT145" i="15"/>
  <c r="CL145" i="15"/>
  <c r="BV145" i="15"/>
  <c r="BF145" i="15"/>
  <c r="AP145" i="15"/>
  <c r="CQ145" i="15"/>
  <c r="CC145" i="15"/>
  <c r="BE145" i="15"/>
  <c r="CP145" i="15"/>
  <c r="CD145" i="15"/>
  <c r="BN145" i="15"/>
  <c r="AX145" i="15"/>
  <c r="CY145" i="15"/>
  <c r="CI145" i="15"/>
  <c r="Y145" i="15"/>
  <c r="CH145" i="15"/>
  <c r="BB145" i="15"/>
  <c r="CM145" i="15"/>
  <c r="BS145" i="15"/>
  <c r="BC145" i="15"/>
  <c r="AM145" i="15"/>
  <c r="BZ145" i="15"/>
  <c r="AT145" i="15"/>
  <c r="BW145" i="15"/>
  <c r="BO145" i="15"/>
  <c r="AY145" i="15"/>
  <c r="AI145" i="15"/>
  <c r="S145" i="15"/>
  <c r="Z145" i="15"/>
  <c r="BG145" i="15"/>
  <c r="AU145" i="15"/>
  <c r="R145" i="15"/>
  <c r="Q145" i="15"/>
  <c r="A146" i="15"/>
  <c r="BR145" i="15"/>
  <c r="AH145" i="15"/>
  <c r="CE145" i="15"/>
  <c r="CA145" i="15"/>
  <c r="BK145" i="15"/>
  <c r="AQ145" i="15"/>
  <c r="AE145" i="15"/>
  <c r="O145" i="15"/>
  <c r="K145" i="15"/>
  <c r="I145" i="15"/>
  <c r="V145" i="15"/>
  <c r="CU145" i="15"/>
  <c r="AA145" i="15"/>
  <c r="W145" i="15"/>
  <c r="G145" i="15"/>
  <c r="E145" i="15"/>
  <c r="BX145" i="15"/>
  <c r="AL145" i="15"/>
  <c r="N145" i="15"/>
  <c r="BJ145" i="15"/>
  <c r="P145" i="15"/>
  <c r="AD145" i="15"/>
  <c r="J145" i="15"/>
  <c r="F146" i="15"/>
  <c r="M146" i="15"/>
  <c r="D146" i="15"/>
  <c r="L146" i="15"/>
  <c r="H146" i="15"/>
  <c r="CR146" i="15"/>
  <c r="CV146" i="15"/>
  <c r="CN146" i="15"/>
  <c r="CB146" i="15"/>
  <c r="BT146" i="15"/>
  <c r="AZ146" i="15"/>
  <c r="CF146" i="15"/>
  <c r="BL146" i="15"/>
  <c r="AR146" i="15"/>
  <c r="CJ146" i="15"/>
  <c r="BP146" i="15"/>
  <c r="BD146" i="15"/>
  <c r="AB146" i="15"/>
  <c r="X146" i="15"/>
  <c r="T146" i="15"/>
  <c r="CO146" i="15"/>
  <c r="BY146" i="15"/>
  <c r="BI146" i="15"/>
  <c r="AS146" i="15"/>
  <c r="AC146" i="15"/>
  <c r="CT146" i="15"/>
  <c r="BH146" i="15"/>
  <c r="AJ146" i="15"/>
  <c r="CW146" i="15"/>
  <c r="CG146" i="15"/>
  <c r="BQ146" i="15"/>
  <c r="BA146" i="15"/>
  <c r="AK146" i="15"/>
  <c r="U146" i="15"/>
  <c r="BU146" i="15"/>
  <c r="AO146" i="15"/>
  <c r="BX146" i="15"/>
  <c r="AF146" i="15"/>
  <c r="CS146" i="15"/>
  <c r="BM146" i="15"/>
  <c r="AG146" i="15"/>
  <c r="CC146" i="15"/>
  <c r="BE146" i="15"/>
  <c r="Y146" i="15"/>
  <c r="CL146" i="15"/>
  <c r="BV146" i="15"/>
  <c r="BB146" i="15"/>
  <c r="AL146" i="15"/>
  <c r="AH146" i="15"/>
  <c r="AD146" i="15"/>
  <c r="Z146" i="15"/>
  <c r="V146" i="15"/>
  <c r="CQ146" i="15"/>
  <c r="AV146" i="15"/>
  <c r="CK146" i="15"/>
  <c r="AW146" i="15"/>
  <c r="CX146" i="15"/>
  <c r="CD146" i="15"/>
  <c r="BJ146" i="15"/>
  <c r="AT146" i="15"/>
  <c r="CY146" i="15"/>
  <c r="CI146" i="15"/>
  <c r="CH146" i="15"/>
  <c r="AX146" i="15"/>
  <c r="CM146" i="15"/>
  <c r="CA146" i="15"/>
  <c r="BS146" i="15"/>
  <c r="BC146" i="15"/>
  <c r="AM146" i="15"/>
  <c r="CP146" i="15"/>
  <c r="BZ146" i="15"/>
  <c r="AP146" i="15"/>
  <c r="CE146" i="15"/>
  <c r="BO146" i="15"/>
  <c r="AY146" i="15"/>
  <c r="AI146" i="15"/>
  <c r="S146" i="15"/>
  <c r="AN146" i="15"/>
  <c r="BR146" i="15"/>
  <c r="BN146" i="15"/>
  <c r="BW146" i="15"/>
  <c r="BG146" i="15"/>
  <c r="AU146" i="15"/>
  <c r="N146" i="15"/>
  <c r="G146" i="15"/>
  <c r="BK146" i="15"/>
  <c r="AQ146" i="15"/>
  <c r="AE146" i="15"/>
  <c r="P146" i="15"/>
  <c r="J146" i="15"/>
  <c r="I146" i="15"/>
  <c r="K146" i="15"/>
  <c r="E146" i="15"/>
  <c r="O146" i="15"/>
  <c r="BF146" i="15"/>
  <c r="CU146" i="15"/>
  <c r="R146" i="15"/>
  <c r="A147" i="15"/>
  <c r="AA146" i="15"/>
  <c r="W146" i="15"/>
  <c r="Q146" i="15"/>
  <c r="CV147" i="15"/>
  <c r="F147" i="15"/>
  <c r="CJ147" i="15"/>
  <c r="L147" i="15"/>
  <c r="M147" i="15"/>
  <c r="BP147" i="15"/>
  <c r="AZ147" i="15"/>
  <c r="D147" i="15"/>
  <c r="BX147" i="15"/>
  <c r="BH147" i="15"/>
  <c r="AR147" i="15"/>
  <c r="CN147" i="15"/>
  <c r="CB147" i="15"/>
  <c r="CR147" i="15"/>
  <c r="BT147" i="15"/>
  <c r="BD147" i="15"/>
  <c r="AJ147" i="15"/>
  <c r="AB147" i="15"/>
  <c r="X147" i="15"/>
  <c r="T147" i="15"/>
  <c r="CK147" i="15"/>
  <c r="BU147" i="15"/>
  <c r="BE147" i="15"/>
  <c r="AO147" i="15"/>
  <c r="Y147" i="15"/>
  <c r="CP147" i="15"/>
  <c r="BL147" i="15"/>
  <c r="CS147" i="15"/>
  <c r="CC147" i="15"/>
  <c r="BM147" i="15"/>
  <c r="AW147" i="15"/>
  <c r="AG147" i="15"/>
  <c r="CX147" i="15"/>
  <c r="AV147" i="15"/>
  <c r="AN147" i="15"/>
  <c r="AF147" i="15"/>
  <c r="CW147" i="15"/>
  <c r="BQ147" i="15"/>
  <c r="AK147" i="15"/>
  <c r="H147" i="15"/>
  <c r="CF147" i="15"/>
  <c r="CO147" i="15"/>
  <c r="BI147" i="15"/>
  <c r="AC147" i="15"/>
  <c r="CT147" i="15"/>
  <c r="CH147" i="15"/>
  <c r="BR147" i="15"/>
  <c r="BB147" i="15"/>
  <c r="AL147" i="15"/>
  <c r="AH147" i="15"/>
  <c r="AD147" i="15"/>
  <c r="Z147" i="15"/>
  <c r="V147" i="15"/>
  <c r="CM147" i="15"/>
  <c r="AS147" i="15"/>
  <c r="BZ147" i="15"/>
  <c r="BJ147" i="15"/>
  <c r="AT147" i="15"/>
  <c r="CU147" i="15"/>
  <c r="CE147" i="15"/>
  <c r="CD147" i="15"/>
  <c r="AX147" i="15"/>
  <c r="CI147" i="15"/>
  <c r="BO147" i="15"/>
  <c r="AY147" i="15"/>
  <c r="AI147" i="15"/>
  <c r="CG147" i="15"/>
  <c r="BV147" i="15"/>
  <c r="AP147" i="15"/>
  <c r="BK147" i="15"/>
  <c r="AU147" i="15"/>
  <c r="AE147" i="15"/>
  <c r="U147" i="15"/>
  <c r="AA147" i="15"/>
  <c r="W147" i="15"/>
  <c r="O147" i="15"/>
  <c r="K147" i="15"/>
  <c r="E147" i="15"/>
  <c r="BY147" i="15"/>
  <c r="BN147" i="15"/>
  <c r="CY147" i="15"/>
  <c r="R147" i="15"/>
  <c r="Q147" i="15"/>
  <c r="A148" i="15"/>
  <c r="J147" i="15"/>
  <c r="CL147" i="15"/>
  <c r="CQ147" i="15"/>
  <c r="BW147" i="15"/>
  <c r="AQ147" i="15"/>
  <c r="BF147" i="15"/>
  <c r="BA147" i="15"/>
  <c r="CA147" i="15"/>
  <c r="BG147" i="15"/>
  <c r="N147" i="15"/>
  <c r="BS147" i="15"/>
  <c r="BC147" i="15"/>
  <c r="P147" i="15"/>
  <c r="AM147" i="15"/>
  <c r="I147" i="15"/>
  <c r="S147" i="15"/>
  <c r="G147" i="15"/>
  <c r="L148" i="15"/>
  <c r="D148" i="15"/>
  <c r="H148" i="15"/>
  <c r="CV148" i="15"/>
  <c r="M148" i="15"/>
  <c r="CJ148" i="15"/>
  <c r="F148" i="15"/>
  <c r="CR148" i="15"/>
  <c r="BP148" i="15"/>
  <c r="AZ148" i="15"/>
  <c r="AV148" i="15"/>
  <c r="BX148" i="15"/>
  <c r="BH148" i="15"/>
  <c r="AN148" i="15"/>
  <c r="CF148" i="15"/>
  <c r="CN148" i="15"/>
  <c r="CB148" i="15"/>
  <c r="BT148" i="15"/>
  <c r="BD148" i="15"/>
  <c r="BL148" i="15"/>
  <c r="AF148" i="15"/>
  <c r="CK148" i="15"/>
  <c r="BU148" i="15"/>
  <c r="BA148" i="15"/>
  <c r="AK148" i="15"/>
  <c r="U148" i="15"/>
  <c r="CP148" i="15"/>
  <c r="AR148" i="15"/>
  <c r="CS148" i="15"/>
  <c r="CC148" i="15"/>
  <c r="BM148" i="15"/>
  <c r="AS148" i="15"/>
  <c r="AC148" i="15"/>
  <c r="CX148" i="15"/>
  <c r="CW148" i="15"/>
  <c r="BQ148" i="15"/>
  <c r="AJ148" i="15"/>
  <c r="CO148" i="15"/>
  <c r="BI148" i="15"/>
  <c r="BE148" i="15"/>
  <c r="Y148" i="15"/>
  <c r="AO148" i="15"/>
  <c r="AG148" i="15"/>
  <c r="CH148" i="15"/>
  <c r="BN148" i="15"/>
  <c r="AX148" i="15"/>
  <c r="CM148" i="15"/>
  <c r="X148" i="15"/>
  <c r="BZ148" i="15"/>
  <c r="BF148" i="15"/>
  <c r="AP148" i="15"/>
  <c r="CU148" i="15"/>
  <c r="CE148" i="15"/>
  <c r="CT148" i="15"/>
  <c r="CD148" i="15"/>
  <c r="AT148" i="15"/>
  <c r="CI148" i="15"/>
  <c r="BW148" i="15"/>
  <c r="BO148" i="15"/>
  <c r="AU148" i="15"/>
  <c r="AE148" i="15"/>
  <c r="BV148" i="15"/>
  <c r="BR148" i="15"/>
  <c r="AL148" i="15"/>
  <c r="AH148" i="15"/>
  <c r="AD148" i="15"/>
  <c r="Z148" i="15"/>
  <c r="V148" i="15"/>
  <c r="CA148" i="15"/>
  <c r="BK148" i="15"/>
  <c r="AQ148" i="15"/>
  <c r="AA148" i="15"/>
  <c r="CY148" i="15"/>
  <c r="BC148" i="15"/>
  <c r="AY148" i="15"/>
  <c r="P148" i="15"/>
  <c r="E148" i="15"/>
  <c r="T148" i="15"/>
  <c r="BJ148" i="15"/>
  <c r="AM148" i="15"/>
  <c r="AI148" i="15"/>
  <c r="S148" i="15"/>
  <c r="N148" i="15"/>
  <c r="G148" i="15"/>
  <c r="BS148" i="15"/>
  <c r="R148" i="15"/>
  <c r="AB148" i="15"/>
  <c r="BY148" i="15"/>
  <c r="BB148" i="15"/>
  <c r="CQ148" i="15"/>
  <c r="O148" i="15"/>
  <c r="I148" i="15"/>
  <c r="AW148" i="15"/>
  <c r="Q148" i="15"/>
  <c r="A149" i="15"/>
  <c r="J148" i="15"/>
  <c r="W148" i="15"/>
  <c r="CL148" i="15"/>
  <c r="BG148" i="15"/>
  <c r="K148" i="15"/>
  <c r="CG148" i="15"/>
  <c r="H149" i="15"/>
  <c r="L149" i="15"/>
  <c r="F149" i="15"/>
  <c r="D149" i="15"/>
  <c r="CR149" i="15"/>
  <c r="CF149" i="15"/>
  <c r="M149" i="15"/>
  <c r="CN149" i="15"/>
  <c r="BL149" i="15"/>
  <c r="AV149" i="15"/>
  <c r="CV149" i="15"/>
  <c r="CJ149" i="15"/>
  <c r="CB149" i="15"/>
  <c r="BT149" i="15"/>
  <c r="BD149" i="15"/>
  <c r="AN149" i="15"/>
  <c r="BP149" i="15"/>
  <c r="AZ149" i="15"/>
  <c r="BX149" i="15"/>
  <c r="AR149" i="15"/>
  <c r="CW149" i="15"/>
  <c r="CG149" i="15"/>
  <c r="BQ149" i="15"/>
  <c r="BA149" i="15"/>
  <c r="AK149" i="15"/>
  <c r="U149" i="15"/>
  <c r="AF149" i="15"/>
  <c r="CO149" i="15"/>
  <c r="BY149" i="15"/>
  <c r="BI149" i="15"/>
  <c r="AS149" i="15"/>
  <c r="AC149" i="15"/>
  <c r="CT149" i="15"/>
  <c r="AJ149" i="15"/>
  <c r="CS149" i="15"/>
  <c r="BM149" i="15"/>
  <c r="CK149" i="15"/>
  <c r="BE149" i="15"/>
  <c r="Y149" i="15"/>
  <c r="X149" i="15"/>
  <c r="CD149" i="15"/>
  <c r="BN149" i="15"/>
  <c r="AX149" i="15"/>
  <c r="CY149" i="15"/>
  <c r="CI149" i="15"/>
  <c r="AO149" i="15"/>
  <c r="CP149" i="15"/>
  <c r="CL149" i="15"/>
  <c r="BV149" i="15"/>
  <c r="BF149" i="15"/>
  <c r="AP149" i="15"/>
  <c r="CQ149" i="15"/>
  <c r="CA149" i="15"/>
  <c r="AB149" i="15"/>
  <c r="BZ149" i="15"/>
  <c r="AT149" i="15"/>
  <c r="CE149" i="15"/>
  <c r="BK149" i="15"/>
  <c r="AU149" i="15"/>
  <c r="AE149" i="15"/>
  <c r="BH149" i="15"/>
  <c r="CC149" i="15"/>
  <c r="BR149" i="15"/>
  <c r="AL149" i="15"/>
  <c r="AH149" i="15"/>
  <c r="AD149" i="15"/>
  <c r="Z149" i="15"/>
  <c r="V149" i="15"/>
  <c r="BW149" i="15"/>
  <c r="BG149" i="15"/>
  <c r="AQ149" i="15"/>
  <c r="AA149" i="15"/>
  <c r="BU149" i="15"/>
  <c r="AW149" i="15"/>
  <c r="AG149" i="15"/>
  <c r="BJ149" i="15"/>
  <c r="BS149" i="15"/>
  <c r="BC149" i="15"/>
  <c r="AY149" i="15"/>
  <c r="S149" i="15"/>
  <c r="R149" i="15"/>
  <c r="Q149" i="15"/>
  <c r="A150" i="15"/>
  <c r="I149" i="15"/>
  <c r="CX149" i="15"/>
  <c r="CU149" i="15"/>
  <c r="AM149" i="15"/>
  <c r="AI149" i="15"/>
  <c r="O149" i="15"/>
  <c r="K149" i="15"/>
  <c r="BO149" i="15"/>
  <c r="W149" i="15"/>
  <c r="N149" i="15"/>
  <c r="BB149" i="15"/>
  <c r="T149" i="15"/>
  <c r="CH149" i="15"/>
  <c r="CM149" i="15"/>
  <c r="P149" i="15"/>
  <c r="G149" i="15"/>
  <c r="J149" i="15"/>
  <c r="E149" i="15"/>
  <c r="F150" i="15"/>
  <c r="M150" i="15"/>
  <c r="CR150" i="15"/>
  <c r="L150" i="15"/>
  <c r="CF150" i="15"/>
  <c r="CJ150" i="15"/>
  <c r="CB150" i="15"/>
  <c r="BL150" i="15"/>
  <c r="AR150" i="15"/>
  <c r="H150" i="15"/>
  <c r="D150" i="15"/>
  <c r="CN150" i="15"/>
  <c r="BT150" i="15"/>
  <c r="BD150" i="15"/>
  <c r="BP150" i="15"/>
  <c r="AZ150" i="15"/>
  <c r="AJ150" i="15"/>
  <c r="AF150" i="15"/>
  <c r="AN150" i="15"/>
  <c r="AV150" i="15"/>
  <c r="CW150" i="15"/>
  <c r="CG150" i="15"/>
  <c r="BQ150" i="15"/>
  <c r="AW150" i="15"/>
  <c r="AG150" i="15"/>
  <c r="BX150" i="15"/>
  <c r="AB150" i="15"/>
  <c r="X150" i="15"/>
  <c r="T150" i="15"/>
  <c r="CO150" i="15"/>
  <c r="BY150" i="15"/>
  <c r="BI150" i="15"/>
  <c r="BE150" i="15"/>
  <c r="AO150" i="15"/>
  <c r="Y150" i="15"/>
  <c r="CT150" i="15"/>
  <c r="CS150" i="15"/>
  <c r="BM150" i="15"/>
  <c r="CK150" i="15"/>
  <c r="BA150" i="15"/>
  <c r="U150" i="15"/>
  <c r="BH150" i="15"/>
  <c r="AK150" i="15"/>
  <c r="AC150" i="15"/>
  <c r="CD150" i="15"/>
  <c r="BJ150" i="15"/>
  <c r="AT150" i="15"/>
  <c r="CY150" i="15"/>
  <c r="CI150" i="15"/>
  <c r="CV150" i="15"/>
  <c r="CX150" i="15"/>
  <c r="CL150" i="15"/>
  <c r="BV150" i="15"/>
  <c r="BR150" i="15"/>
  <c r="BB150" i="15"/>
  <c r="AL150" i="15"/>
  <c r="AH150" i="15"/>
  <c r="AD150" i="15"/>
  <c r="Z150" i="15"/>
  <c r="V150" i="15"/>
  <c r="CQ150" i="15"/>
  <c r="CA150" i="15"/>
  <c r="BU150" i="15"/>
  <c r="AS150" i="15"/>
  <c r="BZ150" i="15"/>
  <c r="AP150" i="15"/>
  <c r="BK150" i="15"/>
  <c r="AQ150" i="15"/>
  <c r="BN150" i="15"/>
  <c r="BG150" i="15"/>
  <c r="BC150" i="15"/>
  <c r="AM150" i="15"/>
  <c r="W150" i="15"/>
  <c r="BF150" i="15"/>
  <c r="CU150" i="15"/>
  <c r="BW150" i="15"/>
  <c r="BS150" i="15"/>
  <c r="N150" i="15"/>
  <c r="G150" i="15"/>
  <c r="J150" i="15"/>
  <c r="I150" i="15"/>
  <c r="P150" i="15"/>
  <c r="CC150" i="15"/>
  <c r="CH150" i="15"/>
  <c r="AI150" i="15"/>
  <c r="O150" i="15"/>
  <c r="CM150" i="15"/>
  <c r="CE150" i="15"/>
  <c r="BO150" i="15"/>
  <c r="AE150" i="15"/>
  <c r="S150" i="15"/>
  <c r="K150" i="15"/>
  <c r="AU150" i="15"/>
  <c r="Q150" i="15"/>
  <c r="CP150" i="15"/>
  <c r="R150" i="15"/>
  <c r="A151" i="15"/>
  <c r="AY150" i="15"/>
  <c r="AX150" i="15"/>
  <c r="AA150" i="15"/>
  <c r="E150" i="15"/>
  <c r="L151" i="15"/>
  <c r="H151" i="15"/>
  <c r="CV151" i="15"/>
  <c r="F151" i="15"/>
  <c r="M151" i="15"/>
  <c r="CB151" i="15"/>
  <c r="CF151" i="15"/>
  <c r="BX151" i="15"/>
  <c r="BH151" i="15"/>
  <c r="AR151" i="15"/>
  <c r="CR151" i="15"/>
  <c r="BP151" i="15"/>
  <c r="AZ151" i="15"/>
  <c r="CJ151" i="15"/>
  <c r="BT151" i="15"/>
  <c r="BD151" i="15"/>
  <c r="AJ151" i="15"/>
  <c r="AF151" i="15"/>
  <c r="AN151" i="15"/>
  <c r="CS151" i="15"/>
  <c r="CC151" i="15"/>
  <c r="BM151" i="15"/>
  <c r="AW151" i="15"/>
  <c r="AG151" i="15"/>
  <c r="CX151" i="15"/>
  <c r="CN151" i="15"/>
  <c r="AV151" i="15"/>
  <c r="AB151" i="15"/>
  <c r="X151" i="15"/>
  <c r="T151" i="15"/>
  <c r="CK151" i="15"/>
  <c r="BU151" i="15"/>
  <c r="BE151" i="15"/>
  <c r="AO151" i="15"/>
  <c r="Y151" i="15"/>
  <c r="CP151" i="15"/>
  <c r="CO151" i="15"/>
  <c r="BI151" i="15"/>
  <c r="D151" i="15"/>
  <c r="CG151" i="15"/>
  <c r="BA151" i="15"/>
  <c r="U151" i="15"/>
  <c r="CW151" i="15"/>
  <c r="BY151" i="15"/>
  <c r="BZ151" i="15"/>
  <c r="BJ151" i="15"/>
  <c r="AT151" i="15"/>
  <c r="CU151" i="15"/>
  <c r="BQ151" i="15"/>
  <c r="AK151" i="15"/>
  <c r="CH151" i="15"/>
  <c r="BR151" i="15"/>
  <c r="BB151" i="15"/>
  <c r="AL151" i="15"/>
  <c r="AH151" i="15"/>
  <c r="AD151" i="15"/>
  <c r="Z151" i="15"/>
  <c r="V151" i="15"/>
  <c r="CM151" i="15"/>
  <c r="BW151" i="15"/>
  <c r="BL151" i="15"/>
  <c r="BV151" i="15"/>
  <c r="AP151" i="15"/>
  <c r="BG151" i="15"/>
  <c r="AQ151" i="15"/>
  <c r="CT151" i="15"/>
  <c r="BN151" i="15"/>
  <c r="CY151" i="15"/>
  <c r="BS151" i="15"/>
  <c r="BC151" i="15"/>
  <c r="AM151" i="15"/>
  <c r="W151" i="15"/>
  <c r="CL151" i="15"/>
  <c r="CQ151" i="15"/>
  <c r="BO151" i="15"/>
  <c r="O151" i="15"/>
  <c r="K151" i="15"/>
  <c r="J151" i="15"/>
  <c r="BF151" i="15"/>
  <c r="CE151" i="15"/>
  <c r="CA151" i="15"/>
  <c r="R151" i="15"/>
  <c r="Q151" i="15"/>
  <c r="A152" i="15"/>
  <c r="E151" i="15"/>
  <c r="AX151" i="15"/>
  <c r="AE151" i="15"/>
  <c r="AA151" i="15"/>
  <c r="P151" i="15"/>
  <c r="AI151" i="15"/>
  <c r="I151" i="15"/>
  <c r="AY151" i="15"/>
  <c r="G151" i="15"/>
  <c r="AC151" i="15"/>
  <c r="BK151" i="15"/>
  <c r="N151" i="15"/>
  <c r="CI151" i="15"/>
  <c r="AS151" i="15"/>
  <c r="CD151" i="15"/>
  <c r="AU151" i="15"/>
  <c r="S151" i="15"/>
  <c r="L152" i="15"/>
  <c r="M152" i="15"/>
  <c r="CV152" i="15"/>
  <c r="CB152" i="15"/>
  <c r="H152" i="15"/>
  <c r="BX152" i="15"/>
  <c r="BH152" i="15"/>
  <c r="AN152" i="15"/>
  <c r="CF152" i="15"/>
  <c r="BP152" i="15"/>
  <c r="AZ152" i="15"/>
  <c r="AV152" i="15"/>
  <c r="CN152" i="15"/>
  <c r="BT152" i="15"/>
  <c r="BD152" i="15"/>
  <c r="F152" i="15"/>
  <c r="CJ152" i="15"/>
  <c r="CS152" i="15"/>
  <c r="CC152" i="15"/>
  <c r="BM152" i="15"/>
  <c r="AS152" i="15"/>
  <c r="AC152" i="15"/>
  <c r="CX152" i="15"/>
  <c r="AJ152" i="15"/>
  <c r="CK152" i="15"/>
  <c r="BU152" i="15"/>
  <c r="BA152" i="15"/>
  <c r="AK152" i="15"/>
  <c r="U152" i="15"/>
  <c r="CP152" i="15"/>
  <c r="CO152" i="15"/>
  <c r="BI152" i="15"/>
  <c r="BE152" i="15"/>
  <c r="AF152" i="15"/>
  <c r="CG152" i="15"/>
  <c r="AW152" i="15"/>
  <c r="CR152" i="15"/>
  <c r="T152" i="15"/>
  <c r="BQ152" i="15"/>
  <c r="Y152" i="15"/>
  <c r="CT152" i="15"/>
  <c r="BZ152" i="15"/>
  <c r="BF152" i="15"/>
  <c r="AP152" i="15"/>
  <c r="CU152" i="15"/>
  <c r="BL152" i="15"/>
  <c r="AB152" i="15"/>
  <c r="CW152" i="15"/>
  <c r="BY152" i="15"/>
  <c r="CH152" i="15"/>
  <c r="BN152" i="15"/>
  <c r="AX152" i="15"/>
  <c r="CM152" i="15"/>
  <c r="BW152" i="15"/>
  <c r="X152" i="15"/>
  <c r="BV152" i="15"/>
  <c r="BR152" i="15"/>
  <c r="AL152" i="15"/>
  <c r="AH152" i="15"/>
  <c r="AD152" i="15"/>
  <c r="Z152" i="15"/>
  <c r="V152" i="15"/>
  <c r="CA152" i="15"/>
  <c r="BG152" i="15"/>
  <c r="BC152" i="15"/>
  <c r="AM152" i="15"/>
  <c r="AO152" i="15"/>
  <c r="BJ152" i="15"/>
  <c r="CY152" i="15"/>
  <c r="CE152" i="15"/>
  <c r="BS152" i="15"/>
  <c r="AY152" i="15"/>
  <c r="AI152" i="15"/>
  <c r="S152" i="15"/>
  <c r="BO152" i="15"/>
  <c r="AQ152" i="15"/>
  <c r="AE152" i="15"/>
  <c r="P152" i="15"/>
  <c r="CL152" i="15"/>
  <c r="BB152" i="15"/>
  <c r="CQ152" i="15"/>
  <c r="AU152" i="15"/>
  <c r="AA152" i="15"/>
  <c r="W152" i="15"/>
  <c r="N152" i="15"/>
  <c r="G152" i="15"/>
  <c r="D152" i="15"/>
  <c r="AR152" i="15"/>
  <c r="CI152" i="15"/>
  <c r="BK152" i="15"/>
  <c r="Q152" i="15"/>
  <c r="A153" i="15"/>
  <c r="I152" i="15"/>
  <c r="CD152" i="15"/>
  <c r="AT152" i="15"/>
  <c r="K152" i="15"/>
  <c r="J152" i="15"/>
  <c r="AG152" i="15"/>
  <c r="R152" i="15"/>
  <c r="E152" i="15"/>
  <c r="O152" i="15"/>
  <c r="F153" i="15"/>
  <c r="H153" i="15"/>
  <c r="D153" i="15"/>
  <c r="CR153" i="15"/>
  <c r="CN153" i="15"/>
  <c r="CJ153" i="15"/>
  <c r="BT153" i="15"/>
  <c r="BD153" i="15"/>
  <c r="AN153" i="15"/>
  <c r="BL153" i="15"/>
  <c r="AV153" i="15"/>
  <c r="CV153" i="15"/>
  <c r="BX153" i="15"/>
  <c r="BH153" i="15"/>
  <c r="AJ153" i="15"/>
  <c r="CO153" i="15"/>
  <c r="BY153" i="15"/>
  <c r="BI153" i="15"/>
  <c r="AS153" i="15"/>
  <c r="AC153" i="15"/>
  <c r="CT153" i="15"/>
  <c r="L153" i="15"/>
  <c r="CF153" i="15"/>
  <c r="BP153" i="15"/>
  <c r="CW153" i="15"/>
  <c r="CG153" i="15"/>
  <c r="BQ153" i="15"/>
  <c r="BA153" i="15"/>
  <c r="AK153" i="15"/>
  <c r="U153" i="15"/>
  <c r="AF153" i="15"/>
  <c r="CK153" i="15"/>
  <c r="BE153" i="15"/>
  <c r="M153" i="15"/>
  <c r="CB153" i="15"/>
  <c r="AZ153" i="15"/>
  <c r="CC153" i="15"/>
  <c r="AW153" i="15"/>
  <c r="CX153" i="15"/>
  <c r="AR153" i="15"/>
  <c r="AB153" i="15"/>
  <c r="CS153" i="15"/>
  <c r="AG153" i="15"/>
  <c r="CL153" i="15"/>
  <c r="BV153" i="15"/>
  <c r="BF153" i="15"/>
  <c r="AP153" i="15"/>
  <c r="CQ153" i="15"/>
  <c r="T153" i="15"/>
  <c r="BU153" i="15"/>
  <c r="BM153" i="15"/>
  <c r="CD153" i="15"/>
  <c r="BN153" i="15"/>
  <c r="AX153" i="15"/>
  <c r="CY153" i="15"/>
  <c r="CI153" i="15"/>
  <c r="AO153" i="15"/>
  <c r="CP153" i="15"/>
  <c r="BR153" i="15"/>
  <c r="AL153" i="15"/>
  <c r="AH153" i="15"/>
  <c r="AD153" i="15"/>
  <c r="Z153" i="15"/>
  <c r="V153" i="15"/>
  <c r="BW153" i="15"/>
  <c r="BS153" i="15"/>
  <c r="BC153" i="15"/>
  <c r="AM153" i="15"/>
  <c r="X153" i="15"/>
  <c r="BJ153" i="15"/>
  <c r="CU153" i="15"/>
  <c r="CA153" i="15"/>
  <c r="BO153" i="15"/>
  <c r="AY153" i="15"/>
  <c r="AI153" i="15"/>
  <c r="S153" i="15"/>
  <c r="BB153" i="15"/>
  <c r="BK153" i="15"/>
  <c r="AQ153" i="15"/>
  <c r="AE153" i="15"/>
  <c r="AA153" i="15"/>
  <c r="W153" i="15"/>
  <c r="R153" i="15"/>
  <c r="Q153" i="15"/>
  <c r="A154" i="15"/>
  <c r="Y153" i="15"/>
  <c r="CH153" i="15"/>
  <c r="CM153" i="15"/>
  <c r="BG153" i="15"/>
  <c r="AU153" i="15"/>
  <c r="O153" i="15"/>
  <c r="K153" i="15"/>
  <c r="J153" i="15"/>
  <c r="I153" i="15"/>
  <c r="E153" i="15"/>
  <c r="CE153" i="15"/>
  <c r="G153" i="15"/>
  <c r="N153" i="15"/>
  <c r="BZ153" i="15"/>
  <c r="AT153" i="15"/>
  <c r="P153" i="15"/>
  <c r="L154" i="15"/>
  <c r="F154" i="15"/>
  <c r="H154" i="15"/>
  <c r="M154" i="15"/>
  <c r="D154" i="15"/>
  <c r="CR154" i="15"/>
  <c r="CN154" i="15"/>
  <c r="BT154" i="15"/>
  <c r="BD154" i="15"/>
  <c r="CV154" i="15"/>
  <c r="CJ154" i="15"/>
  <c r="BL154" i="15"/>
  <c r="AR154" i="15"/>
  <c r="CB154" i="15"/>
  <c r="AN154" i="15"/>
  <c r="BX154" i="15"/>
  <c r="BH154" i="15"/>
  <c r="AV154" i="15"/>
  <c r="BP154" i="15"/>
  <c r="AB154" i="15"/>
  <c r="X154" i="15"/>
  <c r="T154" i="15"/>
  <c r="CO154" i="15"/>
  <c r="BY154" i="15"/>
  <c r="BI154" i="15"/>
  <c r="BE154" i="15"/>
  <c r="AO154" i="15"/>
  <c r="Y154" i="15"/>
  <c r="CT154" i="15"/>
  <c r="AF154" i="15"/>
  <c r="CW154" i="15"/>
  <c r="CG154" i="15"/>
  <c r="BQ154" i="15"/>
  <c r="AW154" i="15"/>
  <c r="AG154" i="15"/>
  <c r="CF154" i="15"/>
  <c r="AZ154" i="15"/>
  <c r="AJ154" i="15"/>
  <c r="CK154" i="15"/>
  <c r="BA154" i="15"/>
  <c r="CC154" i="15"/>
  <c r="AS154" i="15"/>
  <c r="CX154" i="15"/>
  <c r="BU154" i="15"/>
  <c r="BM154" i="15"/>
  <c r="CL154" i="15"/>
  <c r="BV154" i="15"/>
  <c r="BR154" i="15"/>
  <c r="BB154" i="15"/>
  <c r="AL154" i="15"/>
  <c r="AH154" i="15"/>
  <c r="AD154" i="15"/>
  <c r="Z154" i="15"/>
  <c r="V154" i="15"/>
  <c r="CQ154" i="15"/>
  <c r="CS154" i="15"/>
  <c r="U154" i="15"/>
  <c r="CP154" i="15"/>
  <c r="CD154" i="15"/>
  <c r="BJ154" i="15"/>
  <c r="AT154" i="15"/>
  <c r="CY154" i="15"/>
  <c r="CI154" i="15"/>
  <c r="BN154" i="15"/>
  <c r="CE154" i="15"/>
  <c r="BS154" i="15"/>
  <c r="AY154" i="15"/>
  <c r="AI154" i="15"/>
  <c r="BF154" i="15"/>
  <c r="CU154" i="15"/>
  <c r="BO154" i="15"/>
  <c r="AU154" i="15"/>
  <c r="AE154" i="15"/>
  <c r="AK154" i="15"/>
  <c r="CH154" i="15"/>
  <c r="CM154" i="15"/>
  <c r="BK154" i="15"/>
  <c r="S154" i="15"/>
  <c r="N154" i="15"/>
  <c r="G154" i="15"/>
  <c r="AC154" i="15"/>
  <c r="AX154" i="15"/>
  <c r="AP154" i="15"/>
  <c r="BG154" i="15"/>
  <c r="P154" i="15"/>
  <c r="J154" i="15"/>
  <c r="I154" i="15"/>
  <c r="BZ154" i="15"/>
  <c r="K154" i="15"/>
  <c r="AA154" i="15"/>
  <c r="O154" i="15"/>
  <c r="E154" i="15"/>
  <c r="BW154" i="15"/>
  <c r="BC154" i="15"/>
  <c r="R154" i="15"/>
  <c r="A155" i="15"/>
  <c r="CA154" i="15"/>
  <c r="AM154" i="15"/>
  <c r="W154" i="15"/>
  <c r="AQ154" i="15"/>
  <c r="Q154" i="15"/>
  <c r="CV155" i="15"/>
  <c r="H155" i="15"/>
  <c r="CR155" i="15"/>
  <c r="CJ155" i="15"/>
  <c r="L155" i="15"/>
  <c r="F155" i="15"/>
  <c r="D155" i="15"/>
  <c r="CB155" i="15"/>
  <c r="BP155" i="15"/>
  <c r="AZ155" i="15"/>
  <c r="M155" i="15"/>
  <c r="CN155" i="15"/>
  <c r="CF155" i="15"/>
  <c r="BX155" i="15"/>
  <c r="BH155" i="15"/>
  <c r="AR155" i="15"/>
  <c r="AN155" i="15"/>
  <c r="BL155" i="15"/>
  <c r="AV155" i="15"/>
  <c r="BD155" i="15"/>
  <c r="AF155" i="15"/>
  <c r="AB155" i="15"/>
  <c r="X155" i="15"/>
  <c r="T155" i="15"/>
  <c r="CK155" i="15"/>
  <c r="BU155" i="15"/>
  <c r="BE155" i="15"/>
  <c r="AO155" i="15"/>
  <c r="Y155" i="15"/>
  <c r="CP155" i="15"/>
  <c r="CS155" i="15"/>
  <c r="CC155" i="15"/>
  <c r="BM155" i="15"/>
  <c r="AW155" i="15"/>
  <c r="AG155" i="15"/>
  <c r="CX155" i="15"/>
  <c r="BT155" i="15"/>
  <c r="CG155" i="15"/>
  <c r="BA155" i="15"/>
  <c r="BY155" i="15"/>
  <c r="AS155" i="15"/>
  <c r="CT155" i="15"/>
  <c r="AC155" i="15"/>
  <c r="CH155" i="15"/>
  <c r="BR155" i="15"/>
  <c r="BB155" i="15"/>
  <c r="AL155" i="15"/>
  <c r="AH155" i="15"/>
  <c r="AD155" i="15"/>
  <c r="Z155" i="15"/>
  <c r="V155" i="15"/>
  <c r="CM155" i="15"/>
  <c r="BZ155" i="15"/>
  <c r="BJ155" i="15"/>
  <c r="AT155" i="15"/>
  <c r="CU155" i="15"/>
  <c r="CE155" i="15"/>
  <c r="BQ155" i="15"/>
  <c r="BI155" i="15"/>
  <c r="BN155" i="15"/>
  <c r="CY155" i="15"/>
  <c r="CA155" i="15"/>
  <c r="BO155" i="15"/>
  <c r="AY155" i="15"/>
  <c r="AI155" i="15"/>
  <c r="AJ155" i="15"/>
  <c r="U155" i="15"/>
  <c r="CL155" i="15"/>
  <c r="BF155" i="15"/>
  <c r="CQ155" i="15"/>
  <c r="BK155" i="15"/>
  <c r="AU155" i="15"/>
  <c r="AE155" i="15"/>
  <c r="CW155" i="15"/>
  <c r="AX155" i="15"/>
  <c r="AP155" i="15"/>
  <c r="BW155" i="15"/>
  <c r="O155" i="15"/>
  <c r="K155" i="15"/>
  <c r="CO155" i="15"/>
  <c r="CD155" i="15"/>
  <c r="CI155" i="15"/>
  <c r="S155" i="15"/>
  <c r="R155" i="15"/>
  <c r="Q155" i="15"/>
  <c r="A156" i="15"/>
  <c r="BG155" i="15"/>
  <c r="AM155" i="15"/>
  <c r="J155" i="15"/>
  <c r="P155" i="15"/>
  <c r="AK155" i="15"/>
  <c r="BS155" i="15"/>
  <c r="AQ155" i="15"/>
  <c r="N155" i="15"/>
  <c r="I155" i="15"/>
  <c r="BV155" i="15"/>
  <c r="E155" i="15"/>
  <c r="BC155" i="15"/>
  <c r="AA155" i="15"/>
  <c r="G155" i="15"/>
  <c r="W155" i="15"/>
  <c r="L156" i="15"/>
  <c r="CV156" i="15"/>
  <c r="F156" i="15"/>
  <c r="H156" i="15"/>
  <c r="M156" i="15"/>
  <c r="CR156" i="15"/>
  <c r="CJ156" i="15"/>
  <c r="CN156" i="15"/>
  <c r="CF156" i="15"/>
  <c r="BP156" i="15"/>
  <c r="AZ156" i="15"/>
  <c r="AV156" i="15"/>
  <c r="CB156" i="15"/>
  <c r="BX156" i="15"/>
  <c r="BH156" i="15"/>
  <c r="AN156" i="15"/>
  <c r="BL156" i="15"/>
  <c r="AR156" i="15"/>
  <c r="AJ156" i="15"/>
  <c r="CK156" i="15"/>
  <c r="BU156" i="15"/>
  <c r="BA156" i="15"/>
  <c r="AK156" i="15"/>
  <c r="U156" i="15"/>
  <c r="CP156" i="15"/>
  <c r="BD156" i="15"/>
  <c r="CS156" i="15"/>
  <c r="CC156" i="15"/>
  <c r="BM156" i="15"/>
  <c r="AS156" i="15"/>
  <c r="AC156" i="15"/>
  <c r="CX156" i="15"/>
  <c r="AF156" i="15"/>
  <c r="CG156" i="15"/>
  <c r="AW156" i="15"/>
  <c r="AB156" i="15"/>
  <c r="X156" i="15"/>
  <c r="T156" i="15"/>
  <c r="BY156" i="15"/>
  <c r="AO156" i="15"/>
  <c r="CT156" i="15"/>
  <c r="CH156" i="15"/>
  <c r="BN156" i="15"/>
  <c r="AX156" i="15"/>
  <c r="CM156" i="15"/>
  <c r="AG156" i="15"/>
  <c r="BZ156" i="15"/>
  <c r="BF156" i="15"/>
  <c r="AP156" i="15"/>
  <c r="CU156" i="15"/>
  <c r="CE156" i="15"/>
  <c r="CW156" i="15"/>
  <c r="CO156" i="15"/>
  <c r="BJ156" i="15"/>
  <c r="CY156" i="15"/>
  <c r="BO156" i="15"/>
  <c r="AU156" i="15"/>
  <c r="AE156" i="15"/>
  <c r="BT156" i="15"/>
  <c r="BQ156" i="15"/>
  <c r="BI156" i="15"/>
  <c r="CL156" i="15"/>
  <c r="BB156" i="15"/>
  <c r="CQ156" i="15"/>
  <c r="BW156" i="15"/>
  <c r="BK156" i="15"/>
  <c r="AQ156" i="15"/>
  <c r="AA156" i="15"/>
  <c r="BE156" i="15"/>
  <c r="CD156" i="15"/>
  <c r="AL156" i="15"/>
  <c r="V156" i="15"/>
  <c r="CI156" i="15"/>
  <c r="CA156" i="15"/>
  <c r="AM156" i="15"/>
  <c r="AI156" i="15"/>
  <c r="W156" i="15"/>
  <c r="P156" i="15"/>
  <c r="E156" i="15"/>
  <c r="AT156" i="15"/>
  <c r="AD156" i="15"/>
  <c r="BC156" i="15"/>
  <c r="AY156" i="15"/>
  <c r="N156" i="15"/>
  <c r="G156" i="15"/>
  <c r="AH156" i="15"/>
  <c r="R156" i="15"/>
  <c r="J156" i="15"/>
  <c r="BG156" i="15"/>
  <c r="BV156" i="15"/>
  <c r="Z156" i="15"/>
  <c r="S156" i="15"/>
  <c r="O156" i="15"/>
  <c r="D156" i="15"/>
  <c r="BR156" i="15"/>
  <c r="Q156" i="15"/>
  <c r="A157" i="15"/>
  <c r="K156" i="15"/>
  <c r="I156" i="15"/>
  <c r="BS156" i="15"/>
  <c r="Y156" i="15"/>
  <c r="F157" i="15"/>
  <c r="H157" i="15"/>
  <c r="D157" i="15"/>
  <c r="CR157" i="15"/>
  <c r="L157" i="15"/>
  <c r="CF157" i="15"/>
  <c r="M157" i="15"/>
  <c r="CV157" i="15"/>
  <c r="BL157" i="15"/>
  <c r="AV157" i="15"/>
  <c r="BT157" i="15"/>
  <c r="BD157" i="15"/>
  <c r="AN157" i="15"/>
  <c r="BX157" i="15"/>
  <c r="BH157" i="15"/>
  <c r="AR157" i="15"/>
  <c r="CW157" i="15"/>
  <c r="CG157" i="15"/>
  <c r="BQ157" i="15"/>
  <c r="BA157" i="15"/>
  <c r="AK157" i="15"/>
  <c r="U157" i="15"/>
  <c r="CJ157" i="15"/>
  <c r="CB157" i="15"/>
  <c r="AZ157" i="15"/>
  <c r="AJ157" i="15"/>
  <c r="CO157" i="15"/>
  <c r="BY157" i="15"/>
  <c r="BI157" i="15"/>
  <c r="AS157" i="15"/>
  <c r="AC157" i="15"/>
  <c r="CT157" i="15"/>
  <c r="CC157" i="15"/>
  <c r="AW157" i="15"/>
  <c r="CN157" i="15"/>
  <c r="BP157" i="15"/>
  <c r="AB157" i="15"/>
  <c r="X157" i="15"/>
  <c r="T157" i="15"/>
  <c r="BU157" i="15"/>
  <c r="AO157" i="15"/>
  <c r="CP157" i="15"/>
  <c r="AF157" i="15"/>
  <c r="Y157" i="15"/>
  <c r="CX157" i="15"/>
  <c r="CD157" i="15"/>
  <c r="BN157" i="15"/>
  <c r="AX157" i="15"/>
  <c r="CY157" i="15"/>
  <c r="CI157" i="15"/>
  <c r="CL157" i="15"/>
  <c r="BV157" i="15"/>
  <c r="BF157" i="15"/>
  <c r="AP157" i="15"/>
  <c r="CQ157" i="15"/>
  <c r="CA157" i="15"/>
  <c r="CK157" i="15"/>
  <c r="BJ157" i="15"/>
  <c r="CU157" i="15"/>
  <c r="BK157" i="15"/>
  <c r="AU157" i="15"/>
  <c r="AE157" i="15"/>
  <c r="CS157" i="15"/>
  <c r="BE157" i="15"/>
  <c r="AG157" i="15"/>
  <c r="CH157" i="15"/>
  <c r="BB157" i="15"/>
  <c r="CM157" i="15"/>
  <c r="CE157" i="15"/>
  <c r="BG157" i="15"/>
  <c r="AQ157" i="15"/>
  <c r="AA157" i="15"/>
  <c r="AT157" i="15"/>
  <c r="AD157" i="15"/>
  <c r="AM157" i="15"/>
  <c r="AI157" i="15"/>
  <c r="R157" i="15"/>
  <c r="Q157" i="15"/>
  <c r="A158" i="15"/>
  <c r="J157" i="15"/>
  <c r="I157" i="15"/>
  <c r="E157" i="15"/>
  <c r="BZ157" i="15"/>
  <c r="AL157" i="15"/>
  <c r="V157" i="15"/>
  <c r="BS157" i="15"/>
  <c r="BC157" i="15"/>
  <c r="AY157" i="15"/>
  <c r="W157" i="15"/>
  <c r="O157" i="15"/>
  <c r="K157" i="15"/>
  <c r="BM157" i="15"/>
  <c r="N157" i="15"/>
  <c r="AH157" i="15"/>
  <c r="P157" i="15"/>
  <c r="Z157" i="15"/>
  <c r="S157" i="15"/>
  <c r="G157" i="15"/>
  <c r="BW157" i="15"/>
  <c r="BR157" i="15"/>
  <c r="BO157" i="15"/>
  <c r="M158" i="15"/>
  <c r="CR158" i="15"/>
  <c r="CF158" i="15"/>
  <c r="L158" i="15"/>
  <c r="F158" i="15"/>
  <c r="BL158" i="15"/>
  <c r="AR158" i="15"/>
  <c r="BT158" i="15"/>
  <c r="BD158" i="15"/>
  <c r="CJ158" i="15"/>
  <c r="BX158" i="15"/>
  <c r="BH158" i="15"/>
  <c r="AV158" i="15"/>
  <c r="AJ158" i="15"/>
  <c r="AF158" i="15"/>
  <c r="H158" i="15"/>
  <c r="CN158" i="15"/>
  <c r="AZ158" i="15"/>
  <c r="AN158" i="15"/>
  <c r="CW158" i="15"/>
  <c r="CG158" i="15"/>
  <c r="BQ158" i="15"/>
  <c r="AW158" i="15"/>
  <c r="AG158" i="15"/>
  <c r="CV158" i="15"/>
  <c r="AB158" i="15"/>
  <c r="X158" i="15"/>
  <c r="T158" i="15"/>
  <c r="CO158" i="15"/>
  <c r="BY158" i="15"/>
  <c r="BI158" i="15"/>
  <c r="BE158" i="15"/>
  <c r="AO158" i="15"/>
  <c r="Y158" i="15"/>
  <c r="CT158" i="15"/>
  <c r="CB158" i="15"/>
  <c r="BP158" i="15"/>
  <c r="CC158" i="15"/>
  <c r="AS158" i="15"/>
  <c r="D158" i="15"/>
  <c r="BU158" i="15"/>
  <c r="AK158" i="15"/>
  <c r="CP158" i="15"/>
  <c r="CD158" i="15"/>
  <c r="BJ158" i="15"/>
  <c r="AT158" i="15"/>
  <c r="CY158" i="15"/>
  <c r="CI158" i="15"/>
  <c r="BA158" i="15"/>
  <c r="AC158" i="15"/>
  <c r="CL158" i="15"/>
  <c r="BV158" i="15"/>
  <c r="BR158" i="15"/>
  <c r="BB158" i="15"/>
  <c r="AL158" i="15"/>
  <c r="AH158" i="15"/>
  <c r="AD158" i="15"/>
  <c r="Z158" i="15"/>
  <c r="V158" i="15"/>
  <c r="CQ158" i="15"/>
  <c r="CA158" i="15"/>
  <c r="CX158" i="15"/>
  <c r="BF158" i="15"/>
  <c r="CU158" i="15"/>
  <c r="BW158" i="15"/>
  <c r="BK158" i="15"/>
  <c r="AQ158" i="15"/>
  <c r="CK158" i="15"/>
  <c r="CH158" i="15"/>
  <c r="AX158" i="15"/>
  <c r="CM158" i="15"/>
  <c r="BG158" i="15"/>
  <c r="BC158" i="15"/>
  <c r="AM158" i="15"/>
  <c r="W158" i="15"/>
  <c r="CS158" i="15"/>
  <c r="BZ158" i="15"/>
  <c r="CE158" i="15"/>
  <c r="AA158" i="15"/>
  <c r="N158" i="15"/>
  <c r="G158" i="15"/>
  <c r="J158" i="15"/>
  <c r="I158" i="15"/>
  <c r="BM158" i="15"/>
  <c r="BS158" i="15"/>
  <c r="S158" i="15"/>
  <c r="P158" i="15"/>
  <c r="AU158" i="15"/>
  <c r="O158" i="15"/>
  <c r="AY158" i="15"/>
  <c r="BO158" i="15"/>
  <c r="AE158" i="15"/>
  <c r="Q158" i="15"/>
  <c r="E158" i="15"/>
  <c r="BN158" i="15"/>
  <c r="AP158" i="15"/>
  <c r="K158" i="15"/>
  <c r="A159" i="15"/>
  <c r="U158" i="15"/>
  <c r="AI158" i="15"/>
  <c r="R158" i="15"/>
  <c r="L159" i="15"/>
  <c r="F159" i="15"/>
  <c r="H159" i="15"/>
  <c r="CV159" i="15"/>
  <c r="M159" i="15"/>
  <c r="D159" i="15"/>
  <c r="CB159" i="15"/>
  <c r="CN159" i="15"/>
  <c r="BX159" i="15"/>
  <c r="BH159" i="15"/>
  <c r="AR159" i="15"/>
  <c r="CJ159" i="15"/>
  <c r="BP159" i="15"/>
  <c r="AZ159" i="15"/>
  <c r="CR159" i="15"/>
  <c r="BL159" i="15"/>
  <c r="AV159" i="15"/>
  <c r="AJ159" i="15"/>
  <c r="AF159" i="15"/>
  <c r="CF159" i="15"/>
  <c r="CS159" i="15"/>
  <c r="CC159" i="15"/>
  <c r="BM159" i="15"/>
  <c r="AW159" i="15"/>
  <c r="AG159" i="15"/>
  <c r="CX159" i="15"/>
  <c r="BT159" i="15"/>
  <c r="AN159" i="15"/>
  <c r="AB159" i="15"/>
  <c r="X159" i="15"/>
  <c r="T159" i="15"/>
  <c r="CK159" i="15"/>
  <c r="BU159" i="15"/>
  <c r="BE159" i="15"/>
  <c r="AO159" i="15"/>
  <c r="Y159" i="15"/>
  <c r="CP159" i="15"/>
  <c r="BD159" i="15"/>
  <c r="BY159" i="15"/>
  <c r="AS159" i="15"/>
  <c r="CW159" i="15"/>
  <c r="BQ159" i="15"/>
  <c r="AK159" i="15"/>
  <c r="BI159" i="15"/>
  <c r="BA159" i="15"/>
  <c r="BZ159" i="15"/>
  <c r="BJ159" i="15"/>
  <c r="AT159" i="15"/>
  <c r="CU159" i="15"/>
  <c r="CO159" i="15"/>
  <c r="CG159" i="15"/>
  <c r="U159" i="15"/>
  <c r="CT159" i="15"/>
  <c r="CH159" i="15"/>
  <c r="BR159" i="15"/>
  <c r="BB159" i="15"/>
  <c r="AL159" i="15"/>
  <c r="AH159" i="15"/>
  <c r="AD159" i="15"/>
  <c r="Z159" i="15"/>
  <c r="V159" i="15"/>
  <c r="CM159" i="15"/>
  <c r="BW159" i="15"/>
  <c r="CL159" i="15"/>
  <c r="BF159" i="15"/>
  <c r="CQ159" i="15"/>
  <c r="CE159" i="15"/>
  <c r="BG159" i="15"/>
  <c r="AQ159" i="15"/>
  <c r="AC159" i="15"/>
  <c r="CD159" i="15"/>
  <c r="AX159" i="15"/>
  <c r="CI159" i="15"/>
  <c r="BS159" i="15"/>
  <c r="BC159" i="15"/>
  <c r="AM159" i="15"/>
  <c r="W159" i="15"/>
  <c r="BV159" i="15"/>
  <c r="S159" i="15"/>
  <c r="O159" i="15"/>
  <c r="K159" i="15"/>
  <c r="BO159" i="15"/>
  <c r="AA159" i="15"/>
  <c r="R159" i="15"/>
  <c r="Q159" i="15"/>
  <c r="A160" i="15"/>
  <c r="CA159" i="15"/>
  <c r="AY159" i="15"/>
  <c r="P159" i="15"/>
  <c r="I159" i="15"/>
  <c r="AU159" i="15"/>
  <c r="BK159" i="15"/>
  <c r="AI159" i="15"/>
  <c r="G159" i="15"/>
  <c r="E159" i="15"/>
  <c r="CY159" i="15"/>
  <c r="AP159" i="15"/>
  <c r="AE159" i="15"/>
  <c r="J159" i="15"/>
  <c r="BN159" i="15"/>
  <c r="N159" i="15"/>
  <c r="L160" i="15"/>
  <c r="CN160" i="15"/>
  <c r="M160" i="15"/>
  <c r="CV160" i="15"/>
  <c r="F160" i="15"/>
  <c r="CB160" i="15"/>
  <c r="H160" i="15"/>
  <c r="CJ160" i="15"/>
  <c r="BX160" i="15"/>
  <c r="BH160" i="15"/>
  <c r="AN160" i="15"/>
  <c r="CR160" i="15"/>
  <c r="BP160" i="15"/>
  <c r="AZ160" i="15"/>
  <c r="AV160" i="15"/>
  <c r="BL160" i="15"/>
  <c r="AR160" i="15"/>
  <c r="CF160" i="15"/>
  <c r="BT160" i="15"/>
  <c r="AF160" i="15"/>
  <c r="CS160" i="15"/>
  <c r="CC160" i="15"/>
  <c r="BM160" i="15"/>
  <c r="AS160" i="15"/>
  <c r="AC160" i="15"/>
  <c r="CX160" i="15"/>
  <c r="CK160" i="15"/>
  <c r="BU160" i="15"/>
  <c r="BA160" i="15"/>
  <c r="AK160" i="15"/>
  <c r="U160" i="15"/>
  <c r="CP160" i="15"/>
  <c r="AB160" i="15"/>
  <c r="X160" i="15"/>
  <c r="T160" i="15"/>
  <c r="BY160" i="15"/>
  <c r="AO160" i="15"/>
  <c r="CW160" i="15"/>
  <c r="BQ160" i="15"/>
  <c r="AG160" i="15"/>
  <c r="BD160" i="15"/>
  <c r="CO160" i="15"/>
  <c r="CG160" i="15"/>
  <c r="BE160" i="15"/>
  <c r="BZ160" i="15"/>
  <c r="BF160" i="15"/>
  <c r="AP160" i="15"/>
  <c r="CU160" i="15"/>
  <c r="BI160" i="15"/>
  <c r="AW160" i="15"/>
  <c r="Y160" i="15"/>
  <c r="CH160" i="15"/>
  <c r="BN160" i="15"/>
  <c r="AX160" i="15"/>
  <c r="CM160" i="15"/>
  <c r="BW160" i="15"/>
  <c r="AJ160" i="15"/>
  <c r="CL160" i="15"/>
  <c r="BB160" i="15"/>
  <c r="CQ160" i="15"/>
  <c r="BG160" i="15"/>
  <c r="BC160" i="15"/>
  <c r="AM160" i="15"/>
  <c r="CD160" i="15"/>
  <c r="AT160" i="15"/>
  <c r="CI160" i="15"/>
  <c r="CA160" i="15"/>
  <c r="BS160" i="15"/>
  <c r="AY160" i="15"/>
  <c r="AI160" i="15"/>
  <c r="S160" i="15"/>
  <c r="BR160" i="15"/>
  <c r="AH160" i="15"/>
  <c r="AU160" i="15"/>
  <c r="P160" i="15"/>
  <c r="BV160" i="15"/>
  <c r="Z160" i="15"/>
  <c r="BO160" i="15"/>
  <c r="AQ160" i="15"/>
  <c r="AE160" i="15"/>
  <c r="N160" i="15"/>
  <c r="G160" i="15"/>
  <c r="E160" i="15"/>
  <c r="AD160" i="15"/>
  <c r="Q160" i="15"/>
  <c r="A161" i="15"/>
  <c r="D160" i="15"/>
  <c r="BJ160" i="15"/>
  <c r="R160" i="15"/>
  <c r="I160" i="15"/>
  <c r="V160" i="15"/>
  <c r="CE160" i="15"/>
  <c r="AA160" i="15"/>
  <c r="W160" i="15"/>
  <c r="K160" i="15"/>
  <c r="CT160" i="15"/>
  <c r="BK160" i="15"/>
  <c r="CY160" i="15"/>
  <c r="AL160" i="15"/>
  <c r="O160" i="15"/>
  <c r="J160" i="15"/>
  <c r="F161" i="15"/>
  <c r="H161" i="15"/>
  <c r="D161" i="15"/>
  <c r="CR161" i="15"/>
  <c r="L161" i="15"/>
  <c r="CV161" i="15"/>
  <c r="CN161" i="15"/>
  <c r="CF161" i="15"/>
  <c r="BT161" i="15"/>
  <c r="BD161" i="15"/>
  <c r="AN161" i="15"/>
  <c r="CB161" i="15"/>
  <c r="BL161" i="15"/>
  <c r="AV161" i="15"/>
  <c r="AR161" i="15"/>
  <c r="M161" i="15"/>
  <c r="BP161" i="15"/>
  <c r="AZ161" i="15"/>
  <c r="BH161" i="15"/>
  <c r="CO161" i="15"/>
  <c r="BY161" i="15"/>
  <c r="BI161" i="15"/>
  <c r="AS161" i="15"/>
  <c r="AC161" i="15"/>
  <c r="CT161" i="15"/>
  <c r="AF161" i="15"/>
  <c r="CW161" i="15"/>
  <c r="CG161" i="15"/>
  <c r="BQ161" i="15"/>
  <c r="BA161" i="15"/>
  <c r="AK161" i="15"/>
  <c r="U161" i="15"/>
  <c r="BX161" i="15"/>
  <c r="AB161" i="15"/>
  <c r="X161" i="15"/>
  <c r="T161" i="15"/>
  <c r="BU161" i="15"/>
  <c r="AO161" i="15"/>
  <c r="CJ161" i="15"/>
  <c r="CS161" i="15"/>
  <c r="BM161" i="15"/>
  <c r="AG161" i="15"/>
  <c r="CK161" i="15"/>
  <c r="AW161" i="15"/>
  <c r="CP161" i="15"/>
  <c r="CL161" i="15"/>
  <c r="BV161" i="15"/>
  <c r="BF161" i="15"/>
  <c r="AP161" i="15"/>
  <c r="CQ161" i="15"/>
  <c r="AJ161" i="15"/>
  <c r="CC161" i="15"/>
  <c r="BE161" i="15"/>
  <c r="CD161" i="15"/>
  <c r="BN161" i="15"/>
  <c r="AX161" i="15"/>
  <c r="CY161" i="15"/>
  <c r="CI161" i="15"/>
  <c r="CH161" i="15"/>
  <c r="BB161" i="15"/>
  <c r="CM161" i="15"/>
  <c r="BS161" i="15"/>
  <c r="BC161" i="15"/>
  <c r="AM161" i="15"/>
  <c r="Y161" i="15"/>
  <c r="CX161" i="15"/>
  <c r="BZ161" i="15"/>
  <c r="AT161" i="15"/>
  <c r="BW161" i="15"/>
  <c r="BO161" i="15"/>
  <c r="AY161" i="15"/>
  <c r="AI161" i="15"/>
  <c r="S161" i="15"/>
  <c r="Z161" i="15"/>
  <c r="CE161" i="15"/>
  <c r="CA161" i="15"/>
  <c r="BG161" i="15"/>
  <c r="AU161" i="15"/>
  <c r="R161" i="15"/>
  <c r="Q161" i="15"/>
  <c r="A162" i="15"/>
  <c r="BR161" i="15"/>
  <c r="AH161" i="15"/>
  <c r="BK161" i="15"/>
  <c r="AQ161" i="15"/>
  <c r="AE161" i="15"/>
  <c r="O161" i="15"/>
  <c r="K161" i="15"/>
  <c r="J161" i="15"/>
  <c r="I161" i="15"/>
  <c r="E161" i="15"/>
  <c r="AL161" i="15"/>
  <c r="G161" i="15"/>
  <c r="W161" i="15"/>
  <c r="N161" i="15"/>
  <c r="AD161" i="15"/>
  <c r="V161" i="15"/>
  <c r="CU161" i="15"/>
  <c r="AA161" i="15"/>
  <c r="P161" i="15"/>
  <c r="BJ161" i="15"/>
  <c r="M162" i="15"/>
  <c r="D162" i="15"/>
  <c r="L162" i="15"/>
  <c r="F162" i="15"/>
  <c r="H162" i="15"/>
  <c r="CR162" i="15"/>
  <c r="CV162" i="15"/>
  <c r="CB162" i="15"/>
  <c r="BT162" i="15"/>
  <c r="BD162" i="15"/>
  <c r="CN162" i="15"/>
  <c r="CF162" i="15"/>
  <c r="BL162" i="15"/>
  <c r="AR162" i="15"/>
  <c r="BP162" i="15"/>
  <c r="AZ162" i="15"/>
  <c r="CJ162" i="15"/>
  <c r="AB162" i="15"/>
  <c r="X162" i="15"/>
  <c r="T162" i="15"/>
  <c r="CO162" i="15"/>
  <c r="BY162" i="15"/>
  <c r="BI162" i="15"/>
  <c r="BE162" i="15"/>
  <c r="AO162" i="15"/>
  <c r="Y162" i="15"/>
  <c r="CT162" i="15"/>
  <c r="BH162" i="15"/>
  <c r="AJ162" i="15"/>
  <c r="CW162" i="15"/>
  <c r="CG162" i="15"/>
  <c r="BQ162" i="15"/>
  <c r="AW162" i="15"/>
  <c r="AG162" i="15"/>
  <c r="BU162" i="15"/>
  <c r="AK162" i="15"/>
  <c r="AV162" i="15"/>
  <c r="AN162" i="15"/>
  <c r="CS162" i="15"/>
  <c r="BM162" i="15"/>
  <c r="AC162" i="15"/>
  <c r="BX162" i="15"/>
  <c r="CC162" i="15"/>
  <c r="AS162" i="15"/>
  <c r="U162" i="15"/>
  <c r="CX162" i="15"/>
  <c r="CL162" i="15"/>
  <c r="BV162" i="15"/>
  <c r="BR162" i="15"/>
  <c r="BB162" i="15"/>
  <c r="AL162" i="15"/>
  <c r="AH162" i="15"/>
  <c r="AD162" i="15"/>
  <c r="Z162" i="15"/>
  <c r="V162" i="15"/>
  <c r="CQ162" i="15"/>
  <c r="AF162" i="15"/>
  <c r="CK162" i="15"/>
  <c r="CD162" i="15"/>
  <c r="BJ162" i="15"/>
  <c r="AT162" i="15"/>
  <c r="CY162" i="15"/>
  <c r="CI162" i="15"/>
  <c r="CH162" i="15"/>
  <c r="AX162" i="15"/>
  <c r="CM162" i="15"/>
  <c r="CA162" i="15"/>
  <c r="BS162" i="15"/>
  <c r="AY162" i="15"/>
  <c r="AI162" i="15"/>
  <c r="BZ162" i="15"/>
  <c r="AP162" i="15"/>
  <c r="CE162" i="15"/>
  <c r="BO162" i="15"/>
  <c r="AU162" i="15"/>
  <c r="AE162" i="15"/>
  <c r="CP162" i="15"/>
  <c r="BN162" i="15"/>
  <c r="BG162" i="15"/>
  <c r="N162" i="15"/>
  <c r="G162" i="15"/>
  <c r="BA162" i="15"/>
  <c r="BW162" i="15"/>
  <c r="BK162" i="15"/>
  <c r="AA162" i="15"/>
  <c r="W162" i="15"/>
  <c r="P162" i="15"/>
  <c r="J162" i="15"/>
  <c r="I162" i="15"/>
  <c r="BC162" i="15"/>
  <c r="S162" i="15"/>
  <c r="K162" i="15"/>
  <c r="E162" i="15"/>
  <c r="O162" i="15"/>
  <c r="AM162" i="15"/>
  <c r="R162" i="15"/>
  <c r="A163" i="15"/>
  <c r="AQ162" i="15"/>
  <c r="CU162" i="15"/>
  <c r="BF162" i="15"/>
  <c r="Q162" i="15"/>
  <c r="CV163" i="15"/>
  <c r="CN163" i="15"/>
  <c r="CR163" i="15"/>
  <c r="CJ163" i="15"/>
  <c r="H163" i="15"/>
  <c r="M163" i="15"/>
  <c r="CB163" i="15"/>
  <c r="BP163" i="15"/>
  <c r="AZ163" i="15"/>
  <c r="CF163" i="15"/>
  <c r="BX163" i="15"/>
  <c r="BH163" i="15"/>
  <c r="AR163" i="15"/>
  <c r="F163" i="15"/>
  <c r="D163" i="15"/>
  <c r="BT163" i="15"/>
  <c r="BD163" i="15"/>
  <c r="AJ163" i="15"/>
  <c r="AB163" i="15"/>
  <c r="X163" i="15"/>
  <c r="T163" i="15"/>
  <c r="CK163" i="15"/>
  <c r="BU163" i="15"/>
  <c r="BE163" i="15"/>
  <c r="AO163" i="15"/>
  <c r="Y163" i="15"/>
  <c r="CP163" i="15"/>
  <c r="BL163" i="15"/>
  <c r="CS163" i="15"/>
  <c r="CC163" i="15"/>
  <c r="BM163" i="15"/>
  <c r="AW163" i="15"/>
  <c r="AG163" i="15"/>
  <c r="CX163" i="15"/>
  <c r="L163" i="15"/>
  <c r="CW163" i="15"/>
  <c r="BQ163" i="15"/>
  <c r="AK163" i="15"/>
  <c r="CO163" i="15"/>
  <c r="BI163" i="15"/>
  <c r="AC163" i="15"/>
  <c r="CT163" i="15"/>
  <c r="AN163" i="15"/>
  <c r="CH163" i="15"/>
  <c r="BR163" i="15"/>
  <c r="BB163" i="15"/>
  <c r="AL163" i="15"/>
  <c r="AH163" i="15"/>
  <c r="AD163" i="15"/>
  <c r="Z163" i="15"/>
  <c r="V163" i="15"/>
  <c r="CM163" i="15"/>
  <c r="AS163" i="15"/>
  <c r="BZ163" i="15"/>
  <c r="BJ163" i="15"/>
  <c r="AT163" i="15"/>
  <c r="CU163" i="15"/>
  <c r="CE163" i="15"/>
  <c r="CG163" i="15"/>
  <c r="U163" i="15"/>
  <c r="AX163" i="15"/>
  <c r="CI163" i="15"/>
  <c r="BW163" i="15"/>
  <c r="BO163" i="15"/>
  <c r="AY163" i="15"/>
  <c r="AI163" i="15"/>
  <c r="AV163" i="15"/>
  <c r="BY163" i="15"/>
  <c r="BA163" i="15"/>
  <c r="CL163" i="15"/>
  <c r="AP163" i="15"/>
  <c r="CA163" i="15"/>
  <c r="BK163" i="15"/>
  <c r="AU163" i="15"/>
  <c r="AE163" i="15"/>
  <c r="AF163" i="15"/>
  <c r="CY163" i="15"/>
  <c r="AA163" i="15"/>
  <c r="W163" i="15"/>
  <c r="O163" i="15"/>
  <c r="K163" i="15"/>
  <c r="CD163" i="15"/>
  <c r="BN163" i="15"/>
  <c r="R163" i="15"/>
  <c r="Q163" i="15"/>
  <c r="A164" i="15"/>
  <c r="BV163" i="15"/>
  <c r="BF163" i="15"/>
  <c r="BS163" i="15"/>
  <c r="AQ163" i="15"/>
  <c r="E163" i="15"/>
  <c r="J163" i="15"/>
  <c r="S163" i="15"/>
  <c r="N163" i="15"/>
  <c r="BC163" i="15"/>
  <c r="P163" i="15"/>
  <c r="CQ163" i="15"/>
  <c r="AM163" i="15"/>
  <c r="BG163" i="15"/>
  <c r="G163" i="15"/>
  <c r="I163" i="15"/>
  <c r="D164" i="15"/>
  <c r="L164" i="15"/>
  <c r="F164" i="15"/>
  <c r="H164" i="15"/>
  <c r="CV164" i="15"/>
  <c r="M164" i="15"/>
  <c r="CN164" i="15"/>
  <c r="CJ164" i="15"/>
  <c r="BL164" i="15"/>
  <c r="AV164" i="15"/>
  <c r="BX164" i="15"/>
  <c r="BT164" i="15"/>
  <c r="BD164" i="15"/>
  <c r="AN164" i="15"/>
  <c r="BP164" i="15"/>
  <c r="AZ164" i="15"/>
  <c r="CF164" i="15"/>
  <c r="CB164" i="15"/>
  <c r="AR164" i="15"/>
  <c r="CK164" i="15"/>
  <c r="BQ164" i="15"/>
  <c r="BA164" i="15"/>
  <c r="AK164" i="15"/>
  <c r="U164" i="15"/>
  <c r="CP164" i="15"/>
  <c r="CR164" i="15"/>
  <c r="AF164" i="15"/>
  <c r="CS164" i="15"/>
  <c r="CC164" i="15"/>
  <c r="BY164" i="15"/>
  <c r="BI164" i="15"/>
  <c r="AS164" i="15"/>
  <c r="AC164" i="15"/>
  <c r="CX164" i="15"/>
  <c r="CG164" i="15"/>
  <c r="AW164" i="15"/>
  <c r="BH164" i="15"/>
  <c r="BU164" i="15"/>
  <c r="AO164" i="15"/>
  <c r="AJ164" i="15"/>
  <c r="X164" i="15"/>
  <c r="AG164" i="15"/>
  <c r="CH164" i="15"/>
  <c r="BN164" i="15"/>
  <c r="AX164" i="15"/>
  <c r="CM164" i="15"/>
  <c r="CT164" i="15"/>
  <c r="BZ164" i="15"/>
  <c r="BF164" i="15"/>
  <c r="AP164" i="15"/>
  <c r="CU164" i="15"/>
  <c r="CE164" i="15"/>
  <c r="BE164" i="15"/>
  <c r="Y164" i="15"/>
  <c r="CD164" i="15"/>
  <c r="AT164" i="15"/>
  <c r="CY164" i="15"/>
  <c r="BO164" i="15"/>
  <c r="AY164" i="15"/>
  <c r="AI164" i="15"/>
  <c r="T164" i="15"/>
  <c r="BM164" i="15"/>
  <c r="BV164" i="15"/>
  <c r="BR164" i="15"/>
  <c r="AL164" i="15"/>
  <c r="AH164" i="15"/>
  <c r="AD164" i="15"/>
  <c r="Z164" i="15"/>
  <c r="V164" i="15"/>
  <c r="CQ164" i="15"/>
  <c r="BW164" i="15"/>
  <c r="BK164" i="15"/>
  <c r="AU164" i="15"/>
  <c r="AE164" i="15"/>
  <c r="AB164" i="15"/>
  <c r="BJ164" i="15"/>
  <c r="CI164" i="15"/>
  <c r="W164" i="15"/>
  <c r="P164" i="15"/>
  <c r="E164" i="15"/>
  <c r="CA164" i="15"/>
  <c r="N164" i="15"/>
  <c r="G164" i="15"/>
  <c r="CO164" i="15"/>
  <c r="BB164" i="15"/>
  <c r="AA164" i="15"/>
  <c r="R164" i="15"/>
  <c r="AM164" i="15"/>
  <c r="J164" i="15"/>
  <c r="CW164" i="15"/>
  <c r="BC164" i="15"/>
  <c r="O164" i="15"/>
  <c r="I164" i="15"/>
  <c r="CL164" i="15"/>
  <c r="BG164" i="15"/>
  <c r="Q164" i="15"/>
  <c r="A165" i="15"/>
  <c r="BS164" i="15"/>
  <c r="K164" i="15"/>
  <c r="S164" i="15"/>
  <c r="AQ164" i="15"/>
  <c r="F165" i="15"/>
  <c r="H165" i="15"/>
  <c r="L165" i="15"/>
  <c r="D165" i="15"/>
  <c r="CR165" i="15"/>
  <c r="CF165" i="15"/>
  <c r="M165" i="15"/>
  <c r="CN165" i="15"/>
  <c r="BL165" i="15"/>
  <c r="AV165" i="15"/>
  <c r="CV165" i="15"/>
  <c r="BT165" i="15"/>
  <c r="BD165" i="15"/>
  <c r="AN165" i="15"/>
  <c r="CB165" i="15"/>
  <c r="BX165" i="15"/>
  <c r="BH165" i="15"/>
  <c r="CJ165" i="15"/>
  <c r="AR165" i="15"/>
  <c r="CW165" i="15"/>
  <c r="CG165" i="15"/>
  <c r="BQ165" i="15"/>
  <c r="BA165" i="15"/>
  <c r="AK165" i="15"/>
  <c r="U165" i="15"/>
  <c r="AZ165" i="15"/>
  <c r="AJ165" i="15"/>
  <c r="CO165" i="15"/>
  <c r="BY165" i="15"/>
  <c r="BI165" i="15"/>
  <c r="AS165" i="15"/>
  <c r="AC165" i="15"/>
  <c r="CT165" i="15"/>
  <c r="CS165" i="15"/>
  <c r="BM165" i="15"/>
  <c r="AF165" i="15"/>
  <c r="AB165" i="15"/>
  <c r="X165" i="15"/>
  <c r="T165" i="15"/>
  <c r="CK165" i="15"/>
  <c r="BE165" i="15"/>
  <c r="Y165" i="15"/>
  <c r="CP165" i="15"/>
  <c r="AO165" i="15"/>
  <c r="CD165" i="15"/>
  <c r="BN165" i="15"/>
  <c r="AX165" i="15"/>
  <c r="CY165" i="15"/>
  <c r="CI165" i="15"/>
  <c r="AG165" i="15"/>
  <c r="CX165" i="15"/>
  <c r="CL165" i="15"/>
  <c r="BV165" i="15"/>
  <c r="BF165" i="15"/>
  <c r="AP165" i="15"/>
  <c r="CQ165" i="15"/>
  <c r="CA165" i="15"/>
  <c r="CC165" i="15"/>
  <c r="BJ165" i="15"/>
  <c r="BK165" i="15"/>
  <c r="AU165" i="15"/>
  <c r="AE165" i="15"/>
  <c r="AW165" i="15"/>
  <c r="CH165" i="15"/>
  <c r="BB165" i="15"/>
  <c r="BG165" i="15"/>
  <c r="AQ165" i="15"/>
  <c r="AA165" i="15"/>
  <c r="AT165" i="15"/>
  <c r="AD165" i="15"/>
  <c r="CU165" i="15"/>
  <c r="BS165" i="15"/>
  <c r="BC165" i="15"/>
  <c r="AY165" i="15"/>
  <c r="R165" i="15"/>
  <c r="Q165" i="15"/>
  <c r="A166" i="15"/>
  <c r="J165" i="15"/>
  <c r="I165" i="15"/>
  <c r="E165" i="15"/>
  <c r="BZ165" i="15"/>
  <c r="AL165" i="15"/>
  <c r="V165" i="15"/>
  <c r="BW165" i="15"/>
  <c r="AM165" i="15"/>
  <c r="AI165" i="15"/>
  <c r="S165" i="15"/>
  <c r="O165" i="15"/>
  <c r="K165" i="15"/>
  <c r="Z165" i="15"/>
  <c r="CM165" i="15"/>
  <c r="N165" i="15"/>
  <c r="BO165" i="15"/>
  <c r="BP165" i="15"/>
  <c r="BU165" i="15"/>
  <c r="BR165" i="15"/>
  <c r="W165" i="15"/>
  <c r="P165" i="15"/>
  <c r="G165" i="15"/>
  <c r="CE165" i="15"/>
  <c r="AH165" i="15"/>
  <c r="M166" i="15"/>
  <c r="CR166" i="15"/>
  <c r="H166" i="15"/>
  <c r="D166" i="15"/>
  <c r="CN166" i="15"/>
  <c r="CF166" i="15"/>
  <c r="CV166" i="15"/>
  <c r="BH166" i="15"/>
  <c r="AR166" i="15"/>
  <c r="L166" i="15"/>
  <c r="F166" i="15"/>
  <c r="CJ166" i="15"/>
  <c r="CB166" i="15"/>
  <c r="BP166" i="15"/>
  <c r="AZ166" i="15"/>
  <c r="BT166" i="15"/>
  <c r="BD166" i="15"/>
  <c r="AJ166" i="15"/>
  <c r="AF166" i="15"/>
  <c r="AN166" i="15"/>
  <c r="BX166" i="15"/>
  <c r="CW166" i="15"/>
  <c r="CG166" i="15"/>
  <c r="BM166" i="15"/>
  <c r="AW166" i="15"/>
  <c r="AG166" i="15"/>
  <c r="AV166" i="15"/>
  <c r="AB166" i="15"/>
  <c r="X166" i="15"/>
  <c r="T166" i="15"/>
  <c r="CO166" i="15"/>
  <c r="BU166" i="15"/>
  <c r="BE166" i="15"/>
  <c r="AO166" i="15"/>
  <c r="Y166" i="15"/>
  <c r="CT166" i="15"/>
  <c r="CC166" i="15"/>
  <c r="BY166" i="15"/>
  <c r="AS166" i="15"/>
  <c r="BL166" i="15"/>
  <c r="BQ166" i="15"/>
  <c r="AK166" i="15"/>
  <c r="AC166" i="15"/>
  <c r="CP166" i="15"/>
  <c r="CD166" i="15"/>
  <c r="BJ166" i="15"/>
  <c r="AT166" i="15"/>
  <c r="CY166" i="15"/>
  <c r="CI166" i="15"/>
  <c r="BI166" i="15"/>
  <c r="BA166" i="15"/>
  <c r="CL166" i="15"/>
  <c r="BV166" i="15"/>
  <c r="BR166" i="15"/>
  <c r="BB166" i="15"/>
  <c r="AL166" i="15"/>
  <c r="AH166" i="15"/>
  <c r="AD166" i="15"/>
  <c r="Z166" i="15"/>
  <c r="V166" i="15"/>
  <c r="CQ166" i="15"/>
  <c r="CA166" i="15"/>
  <c r="CS166" i="15"/>
  <c r="BZ166" i="15"/>
  <c r="AP166" i="15"/>
  <c r="CU166" i="15"/>
  <c r="BW166" i="15"/>
  <c r="BK166" i="15"/>
  <c r="AU166" i="15"/>
  <c r="AE166" i="15"/>
  <c r="BN166" i="15"/>
  <c r="CM166" i="15"/>
  <c r="BG166" i="15"/>
  <c r="AQ166" i="15"/>
  <c r="AA166" i="15"/>
  <c r="W166" i="15"/>
  <c r="CK166" i="15"/>
  <c r="AM166" i="15"/>
  <c r="AI166" i="15"/>
  <c r="N166" i="15"/>
  <c r="G166" i="15"/>
  <c r="J166" i="15"/>
  <c r="I166" i="15"/>
  <c r="U166" i="15"/>
  <c r="BF166" i="15"/>
  <c r="CE166" i="15"/>
  <c r="BS166" i="15"/>
  <c r="BC166" i="15"/>
  <c r="AY166" i="15"/>
  <c r="S166" i="15"/>
  <c r="P166" i="15"/>
  <c r="O166" i="15"/>
  <c r="AX166" i="15"/>
  <c r="K166" i="15"/>
  <c r="BO166" i="15"/>
  <c r="Q166" i="15"/>
  <c r="CX166" i="15"/>
  <c r="R166" i="15"/>
  <c r="A167" i="15"/>
  <c r="E166" i="15"/>
  <c r="CH166" i="15"/>
  <c r="CN167" i="15"/>
  <c r="L167" i="15"/>
  <c r="F167" i="15"/>
  <c r="H167" i="15"/>
  <c r="CV167" i="15"/>
  <c r="M167" i="15"/>
  <c r="CB167" i="15"/>
  <c r="BX167" i="15"/>
  <c r="BH167" i="15"/>
  <c r="AR167" i="15"/>
  <c r="D167" i="15"/>
  <c r="CJ167" i="15"/>
  <c r="BP167" i="15"/>
  <c r="AZ167" i="15"/>
  <c r="BL167" i="15"/>
  <c r="AV167" i="15"/>
  <c r="AJ167" i="15"/>
  <c r="AF167" i="15"/>
  <c r="CR167" i="15"/>
  <c r="CS167" i="15"/>
  <c r="CC167" i="15"/>
  <c r="BM167" i="15"/>
  <c r="AW167" i="15"/>
  <c r="AG167" i="15"/>
  <c r="CX167" i="15"/>
  <c r="BT167" i="15"/>
  <c r="AN167" i="15"/>
  <c r="AB167" i="15"/>
  <c r="X167" i="15"/>
  <c r="T167" i="15"/>
  <c r="CK167" i="15"/>
  <c r="BU167" i="15"/>
  <c r="BE167" i="15"/>
  <c r="AO167" i="15"/>
  <c r="Y167" i="15"/>
  <c r="CP167" i="15"/>
  <c r="CO167" i="15"/>
  <c r="BI167" i="15"/>
  <c r="CG167" i="15"/>
  <c r="BA167" i="15"/>
  <c r="U167" i="15"/>
  <c r="CF167" i="15"/>
  <c r="BQ167" i="15"/>
  <c r="AK167" i="15"/>
  <c r="CT167" i="15"/>
  <c r="BZ167" i="15"/>
  <c r="BJ167" i="15"/>
  <c r="AT167" i="15"/>
  <c r="CU167" i="15"/>
  <c r="CW167" i="15"/>
  <c r="BY167" i="15"/>
  <c r="AC167" i="15"/>
  <c r="CH167" i="15"/>
  <c r="BR167" i="15"/>
  <c r="BB167" i="15"/>
  <c r="AL167" i="15"/>
  <c r="AH167" i="15"/>
  <c r="AD167" i="15"/>
  <c r="Z167" i="15"/>
  <c r="V167" i="15"/>
  <c r="CM167" i="15"/>
  <c r="BW167" i="15"/>
  <c r="CL167" i="15"/>
  <c r="BF167" i="15"/>
  <c r="CA167" i="15"/>
  <c r="BG167" i="15"/>
  <c r="AQ167" i="15"/>
  <c r="CD167" i="15"/>
  <c r="AX167" i="15"/>
  <c r="CY167" i="15"/>
  <c r="CE167" i="15"/>
  <c r="BS167" i="15"/>
  <c r="BC167" i="15"/>
  <c r="AM167" i="15"/>
  <c r="W167" i="15"/>
  <c r="BD167" i="15"/>
  <c r="BV167" i="15"/>
  <c r="BO167" i="15"/>
  <c r="O167" i="15"/>
  <c r="K167" i="15"/>
  <c r="AS167" i="15"/>
  <c r="CQ167" i="15"/>
  <c r="R167" i="15"/>
  <c r="Q167" i="15"/>
  <c r="A168" i="15"/>
  <c r="BK167" i="15"/>
  <c r="AI167" i="15"/>
  <c r="S167" i="15"/>
  <c r="P167" i="15"/>
  <c r="BN167" i="15"/>
  <c r="AP167" i="15"/>
  <c r="AU167" i="15"/>
  <c r="AA167" i="15"/>
  <c r="G167" i="15"/>
  <c r="J167" i="15"/>
  <c r="CI167" i="15"/>
  <c r="AE167" i="15"/>
  <c r="I167" i="15"/>
  <c r="N167" i="15"/>
  <c r="AY167" i="15"/>
  <c r="E167" i="15"/>
  <c r="L168" i="15"/>
  <c r="CN168" i="15"/>
  <c r="M168" i="15"/>
  <c r="CV168" i="15"/>
  <c r="CB168" i="15"/>
  <c r="F168" i="15"/>
  <c r="CR168" i="15"/>
  <c r="CF168" i="15"/>
  <c r="BX168" i="15"/>
  <c r="BT168" i="15"/>
  <c r="BD168" i="15"/>
  <c r="AN168" i="15"/>
  <c r="BL168" i="15"/>
  <c r="AV168" i="15"/>
  <c r="H168" i="15"/>
  <c r="BH168" i="15"/>
  <c r="AJ168" i="15"/>
  <c r="CS168" i="15"/>
  <c r="CC168" i="15"/>
  <c r="BY168" i="15"/>
  <c r="BI168" i="15"/>
  <c r="AS168" i="15"/>
  <c r="AC168" i="15"/>
  <c r="CX168" i="15"/>
  <c r="BP168" i="15"/>
  <c r="CK168" i="15"/>
  <c r="BQ168" i="15"/>
  <c r="BA168" i="15"/>
  <c r="AK168" i="15"/>
  <c r="U168" i="15"/>
  <c r="CP168" i="15"/>
  <c r="CJ168" i="15"/>
  <c r="BU168" i="15"/>
  <c r="AO168" i="15"/>
  <c r="AR168" i="15"/>
  <c r="CW168" i="15"/>
  <c r="BM168" i="15"/>
  <c r="AG168" i="15"/>
  <c r="AB168" i="15"/>
  <c r="CO168" i="15"/>
  <c r="CG168" i="15"/>
  <c r="BE168" i="15"/>
  <c r="Y168" i="15"/>
  <c r="BZ168" i="15"/>
  <c r="BF168" i="15"/>
  <c r="AP168" i="15"/>
  <c r="CU168" i="15"/>
  <c r="AZ168" i="15"/>
  <c r="T168" i="15"/>
  <c r="AW168" i="15"/>
  <c r="CH168" i="15"/>
  <c r="BN168" i="15"/>
  <c r="AX168" i="15"/>
  <c r="CM168" i="15"/>
  <c r="BW168" i="15"/>
  <c r="BV168" i="15"/>
  <c r="BR168" i="15"/>
  <c r="AL168" i="15"/>
  <c r="AH168" i="15"/>
  <c r="AD168" i="15"/>
  <c r="Z168" i="15"/>
  <c r="V168" i="15"/>
  <c r="CQ168" i="15"/>
  <c r="BG168" i="15"/>
  <c r="AQ168" i="15"/>
  <c r="BJ168" i="15"/>
  <c r="CI168" i="15"/>
  <c r="CA168" i="15"/>
  <c r="BS168" i="15"/>
  <c r="BC168" i="15"/>
  <c r="AM168" i="15"/>
  <c r="S168" i="15"/>
  <c r="X168" i="15"/>
  <c r="CT168" i="15"/>
  <c r="CL168" i="15"/>
  <c r="BB168" i="15"/>
  <c r="AA168" i="15"/>
  <c r="P168" i="15"/>
  <c r="D168" i="15"/>
  <c r="BO168" i="15"/>
  <c r="N168" i="15"/>
  <c r="G168" i="15"/>
  <c r="E168" i="15"/>
  <c r="AT168" i="15"/>
  <c r="AU168" i="15"/>
  <c r="Q168" i="15"/>
  <c r="A169" i="15"/>
  <c r="I168" i="15"/>
  <c r="CE168" i="15"/>
  <c r="AY168" i="15"/>
  <c r="AF168" i="15"/>
  <c r="CD168" i="15"/>
  <c r="CY168" i="15"/>
  <c r="AE168" i="15"/>
  <c r="K168" i="15"/>
  <c r="J168" i="15"/>
  <c r="R168" i="15"/>
  <c r="AI168" i="15"/>
  <c r="O168" i="15"/>
  <c r="BK168" i="15"/>
  <c r="W168" i="15"/>
  <c r="H169" i="15"/>
  <c r="F169" i="15"/>
  <c r="D169" i="15"/>
  <c r="CR169" i="15"/>
  <c r="CV169" i="15"/>
  <c r="L169" i="15"/>
  <c r="CF169" i="15"/>
  <c r="BT169" i="15"/>
  <c r="BD169" i="15"/>
  <c r="AN169" i="15"/>
  <c r="CB169" i="15"/>
  <c r="BL169" i="15"/>
  <c r="AV169" i="15"/>
  <c r="M169" i="15"/>
  <c r="CJ169" i="15"/>
  <c r="AR169" i="15"/>
  <c r="CN169" i="15"/>
  <c r="BP169" i="15"/>
  <c r="AZ169" i="15"/>
  <c r="BH169" i="15"/>
  <c r="CO169" i="15"/>
  <c r="BY169" i="15"/>
  <c r="BI169" i="15"/>
  <c r="AS169" i="15"/>
  <c r="AC169" i="15"/>
  <c r="CT169" i="15"/>
  <c r="AF169" i="15"/>
  <c r="CW169" i="15"/>
  <c r="CG169" i="15"/>
  <c r="BQ169" i="15"/>
  <c r="BA169" i="15"/>
  <c r="AK169" i="15"/>
  <c r="U169" i="15"/>
  <c r="AJ169" i="15"/>
  <c r="AB169" i="15"/>
  <c r="X169" i="15"/>
  <c r="T169" i="15"/>
  <c r="CK169" i="15"/>
  <c r="BE169" i="15"/>
  <c r="CC169" i="15"/>
  <c r="AW169" i="15"/>
  <c r="BU169" i="15"/>
  <c r="BM169" i="15"/>
  <c r="CL169" i="15"/>
  <c r="BV169" i="15"/>
  <c r="BF169" i="15"/>
  <c r="AP169" i="15"/>
  <c r="CQ169" i="15"/>
  <c r="CS169" i="15"/>
  <c r="Y169" i="15"/>
  <c r="CP169" i="15"/>
  <c r="CD169" i="15"/>
  <c r="BN169" i="15"/>
  <c r="AX169" i="15"/>
  <c r="CY169" i="15"/>
  <c r="CI169" i="15"/>
  <c r="AG169" i="15"/>
  <c r="CH169" i="15"/>
  <c r="BB169" i="15"/>
  <c r="CE169" i="15"/>
  <c r="BS169" i="15"/>
  <c r="BC169" i="15"/>
  <c r="AM169" i="15"/>
  <c r="BZ169" i="15"/>
  <c r="AT169" i="15"/>
  <c r="CU169" i="15"/>
  <c r="BO169" i="15"/>
  <c r="AY169" i="15"/>
  <c r="AI169" i="15"/>
  <c r="S169" i="15"/>
  <c r="BX169" i="15"/>
  <c r="CX169" i="15"/>
  <c r="Z169" i="15"/>
  <c r="CM169" i="15"/>
  <c r="BK169" i="15"/>
  <c r="AQ169" i="15"/>
  <c r="AE169" i="15"/>
  <c r="R169" i="15"/>
  <c r="Q169" i="15"/>
  <c r="A170" i="15"/>
  <c r="BR169" i="15"/>
  <c r="AH169" i="15"/>
  <c r="BG169" i="15"/>
  <c r="AU169" i="15"/>
  <c r="AA169" i="15"/>
  <c r="W169" i="15"/>
  <c r="O169" i="15"/>
  <c r="K169" i="15"/>
  <c r="I169" i="15"/>
  <c r="E169" i="15"/>
  <c r="AO169" i="15"/>
  <c r="V169" i="15"/>
  <c r="G169" i="15"/>
  <c r="N169" i="15"/>
  <c r="BJ169" i="15"/>
  <c r="J169" i="15"/>
  <c r="AL169" i="15"/>
  <c r="BW169" i="15"/>
  <c r="AD169" i="15"/>
  <c r="CA169" i="15"/>
  <c r="P169" i="15"/>
  <c r="F170" i="15"/>
  <c r="L170" i="15"/>
  <c r="H170" i="15"/>
  <c r="M170" i="15"/>
  <c r="D170" i="15"/>
  <c r="CR170" i="15"/>
  <c r="CJ170" i="15"/>
  <c r="BP170" i="15"/>
  <c r="AZ170" i="15"/>
  <c r="BH170" i="15"/>
  <c r="AR170" i="15"/>
  <c r="CF170" i="15"/>
  <c r="AN170" i="15"/>
  <c r="CV170" i="15"/>
  <c r="CB170" i="15"/>
  <c r="BX170" i="15"/>
  <c r="BL170" i="15"/>
  <c r="AV170" i="15"/>
  <c r="BD170" i="15"/>
  <c r="AF170" i="15"/>
  <c r="AB170" i="15"/>
  <c r="X170" i="15"/>
  <c r="T170" i="15"/>
  <c r="CO170" i="15"/>
  <c r="BU170" i="15"/>
  <c r="BE170" i="15"/>
  <c r="AO170" i="15"/>
  <c r="Y170" i="15"/>
  <c r="CT170" i="15"/>
  <c r="CW170" i="15"/>
  <c r="CG170" i="15"/>
  <c r="BM170" i="15"/>
  <c r="AW170" i="15"/>
  <c r="AG170" i="15"/>
  <c r="CN170" i="15"/>
  <c r="BQ170" i="15"/>
  <c r="AK170" i="15"/>
  <c r="AJ170" i="15"/>
  <c r="CS170" i="15"/>
  <c r="BI170" i="15"/>
  <c r="AC170" i="15"/>
  <c r="CX170" i="15"/>
  <c r="BT170" i="15"/>
  <c r="CC170" i="15"/>
  <c r="AS170" i="15"/>
  <c r="CL170" i="15"/>
  <c r="BV170" i="15"/>
  <c r="BR170" i="15"/>
  <c r="BB170" i="15"/>
  <c r="AL170" i="15"/>
  <c r="AH170" i="15"/>
  <c r="AD170" i="15"/>
  <c r="Z170" i="15"/>
  <c r="V170" i="15"/>
  <c r="CQ170" i="15"/>
  <c r="CK170" i="15"/>
  <c r="U170" i="15"/>
  <c r="CD170" i="15"/>
  <c r="BJ170" i="15"/>
  <c r="AT170" i="15"/>
  <c r="CY170" i="15"/>
  <c r="CI170" i="15"/>
  <c r="BY170" i="15"/>
  <c r="BA170" i="15"/>
  <c r="BN170" i="15"/>
  <c r="CM170" i="15"/>
  <c r="CA170" i="15"/>
  <c r="BS170" i="15"/>
  <c r="BC170" i="15"/>
  <c r="AM170" i="15"/>
  <c r="CP170" i="15"/>
  <c r="BF170" i="15"/>
  <c r="CE170" i="15"/>
  <c r="BO170" i="15"/>
  <c r="AY170" i="15"/>
  <c r="AI170" i="15"/>
  <c r="AX170" i="15"/>
  <c r="AP170" i="15"/>
  <c r="BW170" i="15"/>
  <c r="BG170" i="15"/>
  <c r="AU170" i="15"/>
  <c r="N170" i="15"/>
  <c r="G170" i="15"/>
  <c r="CH170" i="15"/>
  <c r="BK170" i="15"/>
  <c r="AQ170" i="15"/>
  <c r="AE170" i="15"/>
  <c r="W170" i="15"/>
  <c r="P170" i="15"/>
  <c r="J170" i="15"/>
  <c r="I170" i="15"/>
  <c r="K170" i="15"/>
  <c r="O170" i="15"/>
  <c r="CU170" i="15"/>
  <c r="R170" i="15"/>
  <c r="A171" i="15"/>
  <c r="S170" i="15"/>
  <c r="E170" i="15"/>
  <c r="Q170" i="15"/>
  <c r="AA170" i="15"/>
  <c r="BZ170" i="15"/>
  <c r="F171" i="15"/>
  <c r="CV171" i="15"/>
  <c r="CN171" i="15"/>
  <c r="L171" i="15"/>
  <c r="CR171" i="15"/>
  <c r="CJ171" i="15"/>
  <c r="CF171" i="15"/>
  <c r="BP171" i="15"/>
  <c r="AZ171" i="15"/>
  <c r="H171" i="15"/>
  <c r="M171" i="15"/>
  <c r="CB171" i="15"/>
  <c r="BX171" i="15"/>
  <c r="BH171" i="15"/>
  <c r="AR171" i="15"/>
  <c r="AN171" i="15"/>
  <c r="D171" i="15"/>
  <c r="BL171" i="15"/>
  <c r="AV171" i="15"/>
  <c r="AB171" i="15"/>
  <c r="X171" i="15"/>
  <c r="T171" i="15"/>
  <c r="CK171" i="15"/>
  <c r="BU171" i="15"/>
  <c r="BE171" i="15"/>
  <c r="AO171" i="15"/>
  <c r="Y171" i="15"/>
  <c r="CT171" i="15"/>
  <c r="BD171" i="15"/>
  <c r="AF171" i="15"/>
  <c r="CS171" i="15"/>
  <c r="CC171" i="15"/>
  <c r="BM171" i="15"/>
  <c r="AW171" i="15"/>
  <c r="AG171" i="15"/>
  <c r="CW171" i="15"/>
  <c r="BA171" i="15"/>
  <c r="BT171" i="15"/>
  <c r="CO171" i="15"/>
  <c r="BY171" i="15"/>
  <c r="AS171" i="15"/>
  <c r="CX171" i="15"/>
  <c r="U171" i="15"/>
  <c r="CP171" i="15"/>
  <c r="CL171" i="15"/>
  <c r="BR171" i="15"/>
  <c r="BB171" i="15"/>
  <c r="AL171" i="15"/>
  <c r="AH171" i="15"/>
  <c r="AD171" i="15"/>
  <c r="Z171" i="15"/>
  <c r="V171" i="15"/>
  <c r="CM171" i="15"/>
  <c r="AJ171" i="15"/>
  <c r="BZ171" i="15"/>
  <c r="BJ171" i="15"/>
  <c r="AT171" i="15"/>
  <c r="CU171" i="15"/>
  <c r="CE171" i="15"/>
  <c r="AC171" i="15"/>
  <c r="BN171" i="15"/>
  <c r="CI171" i="15"/>
  <c r="BO171" i="15"/>
  <c r="AY171" i="15"/>
  <c r="AI171" i="15"/>
  <c r="AK171" i="15"/>
  <c r="BF171" i="15"/>
  <c r="BK171" i="15"/>
  <c r="AU171" i="15"/>
  <c r="AE171" i="15"/>
  <c r="CH171" i="15"/>
  <c r="CD171" i="15"/>
  <c r="S171" i="15"/>
  <c r="O171" i="15"/>
  <c r="K171" i="15"/>
  <c r="CG171" i="15"/>
  <c r="AX171" i="15"/>
  <c r="AP171" i="15"/>
  <c r="CY171" i="15"/>
  <c r="AA171" i="15"/>
  <c r="R171" i="15"/>
  <c r="Q171" i="15"/>
  <c r="A172" i="15"/>
  <c r="J171" i="15"/>
  <c r="BC171" i="15"/>
  <c r="W171" i="15"/>
  <c r="BS171" i="15"/>
  <c r="AQ171" i="15"/>
  <c r="P171" i="15"/>
  <c r="E171" i="15"/>
  <c r="BW171" i="15"/>
  <c r="BG171" i="15"/>
  <c r="AM171" i="15"/>
  <c r="N171" i="15"/>
  <c r="I171" i="15"/>
  <c r="BI171" i="15"/>
  <c r="CQ171" i="15"/>
  <c r="CA171" i="15"/>
  <c r="G171" i="15"/>
  <c r="BV171" i="15"/>
  <c r="BQ171" i="15"/>
  <c r="L172" i="15"/>
  <c r="CV172" i="15"/>
  <c r="H172" i="15"/>
  <c r="M172" i="15"/>
  <c r="CN172" i="15"/>
  <c r="F172" i="15"/>
  <c r="CJ172" i="15"/>
  <c r="BP172" i="15"/>
  <c r="AZ172" i="15"/>
  <c r="CR172" i="15"/>
  <c r="BX172" i="15"/>
  <c r="BH172" i="15"/>
  <c r="AR172" i="15"/>
  <c r="BT172" i="15"/>
  <c r="BD172" i="15"/>
  <c r="BL172" i="15"/>
  <c r="AJ172" i="15"/>
  <c r="AB172" i="15"/>
  <c r="CK172" i="15"/>
  <c r="BU172" i="15"/>
  <c r="BE172" i="15"/>
  <c r="AO172" i="15"/>
  <c r="Y172" i="15"/>
  <c r="CP172" i="15"/>
  <c r="CF172" i="15"/>
  <c r="CS172" i="15"/>
  <c r="CC172" i="15"/>
  <c r="BM172" i="15"/>
  <c r="AW172" i="15"/>
  <c r="AG172" i="15"/>
  <c r="CX172" i="15"/>
  <c r="AV172" i="15"/>
  <c r="AN172" i="15"/>
  <c r="AF172" i="15"/>
  <c r="CG172" i="15"/>
  <c r="BA172" i="15"/>
  <c r="BY172" i="15"/>
  <c r="AS172" i="15"/>
  <c r="CH172" i="15"/>
  <c r="BR172" i="15"/>
  <c r="BB172" i="15"/>
  <c r="AL172" i="15"/>
  <c r="AH172" i="15"/>
  <c r="AD172" i="15"/>
  <c r="Z172" i="15"/>
  <c r="CM172" i="15"/>
  <c r="X172" i="15"/>
  <c r="AC172" i="15"/>
  <c r="BZ172" i="15"/>
  <c r="BJ172" i="15"/>
  <c r="AT172" i="15"/>
  <c r="CU172" i="15"/>
  <c r="CE172" i="15"/>
  <c r="T172" i="15"/>
  <c r="AK172" i="15"/>
  <c r="CD172" i="15"/>
  <c r="AX172" i="15"/>
  <c r="CY172" i="15"/>
  <c r="CA172" i="15"/>
  <c r="BO172" i="15"/>
  <c r="AU172" i="15"/>
  <c r="AE172" i="15"/>
  <c r="CW172" i="15"/>
  <c r="CO172" i="15"/>
  <c r="CT172" i="15"/>
  <c r="BV172" i="15"/>
  <c r="AP172" i="15"/>
  <c r="V172" i="15"/>
  <c r="CQ172" i="15"/>
  <c r="BK172" i="15"/>
  <c r="AQ172" i="15"/>
  <c r="AA172" i="15"/>
  <c r="BI172" i="15"/>
  <c r="AM172" i="15"/>
  <c r="AI172" i="15"/>
  <c r="P172" i="15"/>
  <c r="E172" i="15"/>
  <c r="BQ172" i="15"/>
  <c r="BN172" i="15"/>
  <c r="CI172" i="15"/>
  <c r="BW172" i="15"/>
  <c r="AY172" i="15"/>
  <c r="W172" i="15"/>
  <c r="N172" i="15"/>
  <c r="G172" i="15"/>
  <c r="D172" i="15"/>
  <c r="BG172" i="15"/>
  <c r="S172" i="15"/>
  <c r="R172" i="15"/>
  <c r="J172" i="15"/>
  <c r="BF172" i="15"/>
  <c r="CL172" i="15"/>
  <c r="BS172" i="15"/>
  <c r="O172" i="15"/>
  <c r="CB172" i="15"/>
  <c r="U172" i="15"/>
  <c r="Q172" i="15"/>
  <c r="A173" i="15"/>
  <c r="K172" i="15"/>
  <c r="I172" i="15"/>
  <c r="BC172" i="15"/>
  <c r="H173" i="15"/>
  <c r="D173" i="15"/>
  <c r="CR173" i="15"/>
  <c r="L173" i="15"/>
  <c r="F173" i="15"/>
  <c r="CF173" i="15"/>
  <c r="M173" i="15"/>
  <c r="BL173" i="15"/>
  <c r="AV173" i="15"/>
  <c r="BT173" i="15"/>
  <c r="BD173" i="15"/>
  <c r="AN173" i="15"/>
  <c r="CN173" i="15"/>
  <c r="BX173" i="15"/>
  <c r="BH173" i="15"/>
  <c r="CB173" i="15"/>
  <c r="AR173" i="15"/>
  <c r="AZ173" i="15"/>
  <c r="AJ173" i="15"/>
  <c r="CW173" i="15"/>
  <c r="CG173" i="15"/>
  <c r="BQ173" i="15"/>
  <c r="BA173" i="15"/>
  <c r="AK173" i="15"/>
  <c r="U173" i="15"/>
  <c r="CP173" i="15"/>
  <c r="CO173" i="15"/>
  <c r="BY173" i="15"/>
  <c r="BI173" i="15"/>
  <c r="AS173" i="15"/>
  <c r="AC173" i="15"/>
  <c r="CX173" i="15"/>
  <c r="CS173" i="15"/>
  <c r="BM173" i="15"/>
  <c r="CV173" i="15"/>
  <c r="AB173" i="15"/>
  <c r="X173" i="15"/>
  <c r="T173" i="15"/>
  <c r="CK173" i="15"/>
  <c r="BE173" i="15"/>
  <c r="Y173" i="15"/>
  <c r="CT173" i="15"/>
  <c r="CJ173" i="15"/>
  <c r="CH173" i="15"/>
  <c r="CD173" i="15"/>
  <c r="BN173" i="15"/>
  <c r="AX173" i="15"/>
  <c r="CY173" i="15"/>
  <c r="CI173" i="15"/>
  <c r="BP173" i="15"/>
  <c r="AO173" i="15"/>
  <c r="BV173" i="15"/>
  <c r="BF173" i="15"/>
  <c r="AP173" i="15"/>
  <c r="CQ173" i="15"/>
  <c r="CA173" i="15"/>
  <c r="AW173" i="15"/>
  <c r="BJ173" i="15"/>
  <c r="CE173" i="15"/>
  <c r="BK173" i="15"/>
  <c r="AU173" i="15"/>
  <c r="AE173" i="15"/>
  <c r="AF173" i="15"/>
  <c r="BU173" i="15"/>
  <c r="CL173" i="15"/>
  <c r="BB173" i="15"/>
  <c r="BW173" i="15"/>
  <c r="BG173" i="15"/>
  <c r="AQ173" i="15"/>
  <c r="AA173" i="15"/>
  <c r="CC173" i="15"/>
  <c r="BZ173" i="15"/>
  <c r="AL173" i="15"/>
  <c r="V173" i="15"/>
  <c r="BS173" i="15"/>
  <c r="BC173" i="15"/>
  <c r="AY173" i="15"/>
  <c r="S173" i="15"/>
  <c r="R173" i="15"/>
  <c r="Q173" i="15"/>
  <c r="A174" i="15"/>
  <c r="I173" i="15"/>
  <c r="E173" i="15"/>
  <c r="AT173" i="15"/>
  <c r="AD173" i="15"/>
  <c r="CU173" i="15"/>
  <c r="AM173" i="15"/>
  <c r="AI173" i="15"/>
  <c r="O173" i="15"/>
  <c r="K173" i="15"/>
  <c r="BR173" i="15"/>
  <c r="BO173" i="15"/>
  <c r="N173" i="15"/>
  <c r="J173" i="15"/>
  <c r="AG173" i="15"/>
  <c r="P173" i="15"/>
  <c r="AH173" i="15"/>
  <c r="W173" i="15"/>
  <c r="G173" i="15"/>
  <c r="CM173" i="15"/>
  <c r="Z173" i="15"/>
  <c r="F174" i="15"/>
  <c r="M174" i="15"/>
  <c r="CR174" i="15"/>
  <c r="CN174" i="15"/>
  <c r="CF174" i="15"/>
  <c r="H174" i="15"/>
  <c r="D174" i="15"/>
  <c r="CJ174" i="15"/>
  <c r="CB174" i="15"/>
  <c r="BL174" i="15"/>
  <c r="AV174" i="15"/>
  <c r="BT174" i="15"/>
  <c r="BD174" i="15"/>
  <c r="AN174" i="15"/>
  <c r="CV174" i="15"/>
  <c r="BP174" i="15"/>
  <c r="AZ174" i="15"/>
  <c r="L174" i="15"/>
  <c r="AF174" i="15"/>
  <c r="CW174" i="15"/>
  <c r="CG174" i="15"/>
  <c r="BQ174" i="15"/>
  <c r="BA174" i="15"/>
  <c r="AK174" i="15"/>
  <c r="U174" i="15"/>
  <c r="BX174" i="15"/>
  <c r="AR174" i="15"/>
  <c r="X174" i="15"/>
  <c r="T174" i="15"/>
  <c r="CO174" i="15"/>
  <c r="BY174" i="15"/>
  <c r="BI174" i="15"/>
  <c r="AS174" i="15"/>
  <c r="AC174" i="15"/>
  <c r="CT174" i="15"/>
  <c r="BH174" i="15"/>
  <c r="CC174" i="15"/>
  <c r="AW174" i="15"/>
  <c r="BU174" i="15"/>
  <c r="AO174" i="15"/>
  <c r="CX174" i="15"/>
  <c r="CD174" i="15"/>
  <c r="BN174" i="15"/>
  <c r="AX174" i="15"/>
  <c r="CY174" i="15"/>
  <c r="CI174" i="15"/>
  <c r="Y174" i="15"/>
  <c r="CL174" i="15"/>
  <c r="BV174" i="15"/>
  <c r="BF174" i="15"/>
  <c r="AP174" i="15"/>
  <c r="V174" i="15"/>
  <c r="CQ174" i="15"/>
  <c r="CA174" i="15"/>
  <c r="BM174" i="15"/>
  <c r="CP174" i="15"/>
  <c r="BZ174" i="15"/>
  <c r="AT174" i="15"/>
  <c r="CU174" i="15"/>
  <c r="BK174" i="15"/>
  <c r="AQ174" i="15"/>
  <c r="AB174" i="15"/>
  <c r="BR174" i="15"/>
  <c r="AL174" i="15"/>
  <c r="AH174" i="15"/>
  <c r="AD174" i="15"/>
  <c r="Z174" i="15"/>
  <c r="CM174" i="15"/>
  <c r="CE174" i="15"/>
  <c r="BG174" i="15"/>
  <c r="AM174" i="15"/>
  <c r="W174" i="15"/>
  <c r="S174" i="15"/>
  <c r="N174" i="15"/>
  <c r="G174" i="15"/>
  <c r="J174" i="15"/>
  <c r="I174" i="15"/>
  <c r="AG174" i="15"/>
  <c r="BJ174" i="15"/>
  <c r="BS174" i="15"/>
  <c r="BC174" i="15"/>
  <c r="AA174" i="15"/>
  <c r="P174" i="15"/>
  <c r="BW174" i="15"/>
  <c r="AY174" i="15"/>
  <c r="O174" i="15"/>
  <c r="CH174" i="15"/>
  <c r="CK174" i="15"/>
  <c r="AI174" i="15"/>
  <c r="Q174" i="15"/>
  <c r="E174" i="15"/>
  <c r="AJ174" i="15"/>
  <c r="AU174" i="15"/>
  <c r="K174" i="15"/>
  <c r="BE174" i="15"/>
  <c r="BO174" i="15"/>
  <c r="A175" i="15"/>
  <c r="CS174" i="15"/>
  <c r="BB174" i="15"/>
  <c r="AE174" i="15"/>
  <c r="R174" i="15"/>
  <c r="L175" i="15"/>
  <c r="H175" i="15"/>
  <c r="CN175" i="15"/>
  <c r="CV175" i="15"/>
  <c r="M175" i="15"/>
  <c r="D175" i="15"/>
  <c r="CB175" i="15"/>
  <c r="CR175" i="15"/>
  <c r="CJ175" i="15"/>
  <c r="BX175" i="15"/>
  <c r="BH175" i="15"/>
  <c r="AR175" i="15"/>
  <c r="BP175" i="15"/>
  <c r="AZ175" i="15"/>
  <c r="CF175" i="15"/>
  <c r="BL175" i="15"/>
  <c r="AV175" i="15"/>
  <c r="AJ175" i="15"/>
  <c r="AF175" i="15"/>
  <c r="BT175" i="15"/>
  <c r="AN175" i="15"/>
  <c r="CS175" i="15"/>
  <c r="CC175" i="15"/>
  <c r="BM175" i="15"/>
  <c r="AW175" i="15"/>
  <c r="AG175" i="15"/>
  <c r="F175" i="15"/>
  <c r="AB175" i="15"/>
  <c r="X175" i="15"/>
  <c r="T175" i="15"/>
  <c r="CK175" i="15"/>
  <c r="BU175" i="15"/>
  <c r="BE175" i="15"/>
  <c r="AO175" i="15"/>
  <c r="Y175" i="15"/>
  <c r="CT175" i="15"/>
  <c r="CO175" i="15"/>
  <c r="BI175" i="15"/>
  <c r="BD175" i="15"/>
  <c r="CG175" i="15"/>
  <c r="BA175" i="15"/>
  <c r="U175" i="15"/>
  <c r="CP175" i="15"/>
  <c r="CW175" i="15"/>
  <c r="BY175" i="15"/>
  <c r="BZ175" i="15"/>
  <c r="BJ175" i="15"/>
  <c r="AT175" i="15"/>
  <c r="CU175" i="15"/>
  <c r="BQ175" i="15"/>
  <c r="AK175" i="15"/>
  <c r="CL175" i="15"/>
  <c r="BR175" i="15"/>
  <c r="BB175" i="15"/>
  <c r="AL175" i="15"/>
  <c r="AH175" i="15"/>
  <c r="AD175" i="15"/>
  <c r="Z175" i="15"/>
  <c r="V175" i="15"/>
  <c r="CM175" i="15"/>
  <c r="BW175" i="15"/>
  <c r="BF175" i="15"/>
  <c r="BG175" i="15"/>
  <c r="AQ175" i="15"/>
  <c r="AS175" i="15"/>
  <c r="CX175" i="15"/>
  <c r="CH175" i="15"/>
  <c r="CD175" i="15"/>
  <c r="AX175" i="15"/>
  <c r="CY175" i="15"/>
  <c r="BS175" i="15"/>
  <c r="BC175" i="15"/>
  <c r="AM175" i="15"/>
  <c r="W175" i="15"/>
  <c r="AC175" i="15"/>
  <c r="CQ175" i="15"/>
  <c r="CE175" i="15"/>
  <c r="CA175" i="15"/>
  <c r="BO175" i="15"/>
  <c r="O175" i="15"/>
  <c r="K175" i="15"/>
  <c r="J175" i="15"/>
  <c r="BV175" i="15"/>
  <c r="R175" i="15"/>
  <c r="Q175" i="15"/>
  <c r="A176" i="15"/>
  <c r="BN175" i="15"/>
  <c r="AP175" i="15"/>
  <c r="AE175" i="15"/>
  <c r="P175" i="15"/>
  <c r="I175" i="15"/>
  <c r="BK175" i="15"/>
  <c r="AA175" i="15"/>
  <c r="CI175" i="15"/>
  <c r="AY175" i="15"/>
  <c r="S175" i="15"/>
  <c r="G175" i="15"/>
  <c r="E175" i="15"/>
  <c r="AI175" i="15"/>
  <c r="AU175" i="15"/>
  <c r="N175" i="15"/>
  <c r="L176" i="15"/>
  <c r="F176" i="15"/>
  <c r="CN176" i="15"/>
  <c r="M176" i="15"/>
  <c r="CV176" i="15"/>
  <c r="H176" i="15"/>
  <c r="CB176" i="15"/>
  <c r="BX176" i="15"/>
  <c r="BH176" i="15"/>
  <c r="AR176" i="15"/>
  <c r="CF176" i="15"/>
  <c r="BP176" i="15"/>
  <c r="AZ176" i="15"/>
  <c r="CR176" i="15"/>
  <c r="BT176" i="15"/>
  <c r="BD176" i="15"/>
  <c r="AJ176" i="15"/>
  <c r="AF176" i="15"/>
  <c r="AN176" i="15"/>
  <c r="AV176" i="15"/>
  <c r="CS176" i="15"/>
  <c r="CC176" i="15"/>
  <c r="BM176" i="15"/>
  <c r="AW176" i="15"/>
  <c r="AG176" i="15"/>
  <c r="CX176" i="15"/>
  <c r="CJ176" i="15"/>
  <c r="AB176" i="15"/>
  <c r="CK176" i="15"/>
  <c r="BU176" i="15"/>
  <c r="BE176" i="15"/>
  <c r="AO176" i="15"/>
  <c r="Y176" i="15"/>
  <c r="CP176" i="15"/>
  <c r="BL176" i="15"/>
  <c r="BY176" i="15"/>
  <c r="AS176" i="15"/>
  <c r="CW176" i="15"/>
  <c r="BQ176" i="15"/>
  <c r="AK176" i="15"/>
  <c r="T176" i="15"/>
  <c r="BI176" i="15"/>
  <c r="BA176" i="15"/>
  <c r="U176" i="15"/>
  <c r="BZ176" i="15"/>
  <c r="BJ176" i="15"/>
  <c r="AT176" i="15"/>
  <c r="CU176" i="15"/>
  <c r="CO176" i="15"/>
  <c r="CG176" i="15"/>
  <c r="CT176" i="15"/>
  <c r="CH176" i="15"/>
  <c r="BR176" i="15"/>
  <c r="BB176" i="15"/>
  <c r="AL176" i="15"/>
  <c r="AH176" i="15"/>
  <c r="AD176" i="15"/>
  <c r="Z176" i="15"/>
  <c r="CM176" i="15"/>
  <c r="BW176" i="15"/>
  <c r="BV176" i="15"/>
  <c r="AP176" i="15"/>
  <c r="V176" i="15"/>
  <c r="CQ176" i="15"/>
  <c r="CE176" i="15"/>
  <c r="BG176" i="15"/>
  <c r="AM176" i="15"/>
  <c r="BN176" i="15"/>
  <c r="CI176" i="15"/>
  <c r="BS176" i="15"/>
  <c r="BC176" i="15"/>
  <c r="AY176" i="15"/>
  <c r="AI176" i="15"/>
  <c r="S176" i="15"/>
  <c r="BF176" i="15"/>
  <c r="AU176" i="15"/>
  <c r="P176" i="15"/>
  <c r="CL176" i="15"/>
  <c r="BO176" i="15"/>
  <c r="AQ176" i="15"/>
  <c r="AE176" i="15"/>
  <c r="N176" i="15"/>
  <c r="G176" i="15"/>
  <c r="E176" i="15"/>
  <c r="CD176" i="15"/>
  <c r="CY176" i="15"/>
  <c r="AA176" i="15"/>
  <c r="W176" i="15"/>
  <c r="Q176" i="15"/>
  <c r="A177" i="15"/>
  <c r="R176" i="15"/>
  <c r="AC176" i="15"/>
  <c r="AX176" i="15"/>
  <c r="CA176" i="15"/>
  <c r="BK176" i="15"/>
  <c r="K176" i="15"/>
  <c r="D176" i="15"/>
  <c r="I176" i="15"/>
  <c r="O176" i="15"/>
  <c r="X176" i="15"/>
  <c r="J176" i="15"/>
  <c r="H177" i="15"/>
  <c r="D177" i="15"/>
  <c r="CR177" i="15"/>
  <c r="CV177" i="15"/>
  <c r="L177" i="15"/>
  <c r="F177" i="15"/>
  <c r="CN177" i="15"/>
  <c r="CB177" i="15"/>
  <c r="BT177" i="15"/>
  <c r="BD177" i="15"/>
  <c r="AN177" i="15"/>
  <c r="CF177" i="15"/>
  <c r="BL177" i="15"/>
  <c r="AV177" i="15"/>
  <c r="AR177" i="15"/>
  <c r="CJ177" i="15"/>
  <c r="BP177" i="15"/>
  <c r="AZ177" i="15"/>
  <c r="AF177" i="15"/>
  <c r="CO177" i="15"/>
  <c r="BY177" i="15"/>
  <c r="BI177" i="15"/>
  <c r="AS177" i="15"/>
  <c r="AC177" i="15"/>
  <c r="CX177" i="15"/>
  <c r="M177" i="15"/>
  <c r="BH177" i="15"/>
  <c r="CW177" i="15"/>
  <c r="CG177" i="15"/>
  <c r="BQ177" i="15"/>
  <c r="BA177" i="15"/>
  <c r="AK177" i="15"/>
  <c r="U177" i="15"/>
  <c r="CP177" i="15"/>
  <c r="AB177" i="15"/>
  <c r="X177" i="15"/>
  <c r="T177" i="15"/>
  <c r="CK177" i="15"/>
  <c r="BE177" i="15"/>
  <c r="BX177" i="15"/>
  <c r="AJ177" i="15"/>
  <c r="CC177" i="15"/>
  <c r="AW177" i="15"/>
  <c r="CS177" i="15"/>
  <c r="BV177" i="15"/>
  <c r="BF177" i="15"/>
  <c r="AP177" i="15"/>
  <c r="CQ177" i="15"/>
  <c r="BU177" i="15"/>
  <c r="BM177" i="15"/>
  <c r="AG177" i="15"/>
  <c r="CH177" i="15"/>
  <c r="CD177" i="15"/>
  <c r="BN177" i="15"/>
  <c r="AX177" i="15"/>
  <c r="CY177" i="15"/>
  <c r="CI177" i="15"/>
  <c r="CT177" i="15"/>
  <c r="CL177" i="15"/>
  <c r="BB177" i="15"/>
  <c r="BW177" i="15"/>
  <c r="BS177" i="15"/>
  <c r="BC177" i="15"/>
  <c r="AM177" i="15"/>
  <c r="BZ177" i="15"/>
  <c r="AT177" i="15"/>
  <c r="CU177" i="15"/>
  <c r="CA177" i="15"/>
  <c r="BO177" i="15"/>
  <c r="AY177" i="15"/>
  <c r="AI177" i="15"/>
  <c r="S177" i="15"/>
  <c r="AO177" i="15"/>
  <c r="BR177" i="15"/>
  <c r="AH177" i="15"/>
  <c r="BK177" i="15"/>
  <c r="AQ177" i="15"/>
  <c r="AE177" i="15"/>
  <c r="AA177" i="15"/>
  <c r="W177" i="15"/>
  <c r="R177" i="15"/>
  <c r="Q177" i="15"/>
  <c r="A178" i="15"/>
  <c r="Z177" i="15"/>
  <c r="CM177" i="15"/>
  <c r="BG177" i="15"/>
  <c r="AU177" i="15"/>
  <c r="O177" i="15"/>
  <c r="K177" i="15"/>
  <c r="I177" i="15"/>
  <c r="E177" i="15"/>
  <c r="BJ177" i="15"/>
  <c r="G177" i="15"/>
  <c r="AD177" i="15"/>
  <c r="N177" i="15"/>
  <c r="AL177" i="15"/>
  <c r="CE177" i="15"/>
  <c r="Y177" i="15"/>
  <c r="P177" i="15"/>
  <c r="J177" i="15"/>
  <c r="V177" i="15"/>
  <c r="F178" i="15"/>
  <c r="M178" i="15"/>
  <c r="D178" i="15"/>
  <c r="L178" i="15"/>
  <c r="H178" i="15"/>
  <c r="CR178" i="15"/>
  <c r="CV178" i="15"/>
  <c r="BT178" i="15"/>
  <c r="BD178" i="15"/>
  <c r="AN178" i="15"/>
  <c r="CN178" i="15"/>
  <c r="CJ178" i="15"/>
  <c r="BL178" i="15"/>
  <c r="AV178" i="15"/>
  <c r="CF178" i="15"/>
  <c r="BX178" i="15"/>
  <c r="BH178" i="15"/>
  <c r="BP178" i="15"/>
  <c r="X178" i="15"/>
  <c r="T178" i="15"/>
  <c r="CW178" i="15"/>
  <c r="CG178" i="15"/>
  <c r="BY178" i="15"/>
  <c r="BI178" i="15"/>
  <c r="AS178" i="15"/>
  <c r="AC178" i="15"/>
  <c r="CT178" i="15"/>
  <c r="CB178" i="15"/>
  <c r="AJ178" i="15"/>
  <c r="CO178" i="15"/>
  <c r="BQ178" i="15"/>
  <c r="BA178" i="15"/>
  <c r="AK178" i="15"/>
  <c r="U178" i="15"/>
  <c r="AR178" i="15"/>
  <c r="CS178" i="15"/>
  <c r="BU178" i="15"/>
  <c r="AO178" i="15"/>
  <c r="CK178" i="15"/>
  <c r="BM178" i="15"/>
  <c r="AG178" i="15"/>
  <c r="AF178" i="15"/>
  <c r="AW178" i="15"/>
  <c r="CL178" i="15"/>
  <c r="BV178" i="15"/>
  <c r="BF178" i="15"/>
  <c r="AP178" i="15"/>
  <c r="V178" i="15"/>
  <c r="CY178" i="15"/>
  <c r="CI178" i="15"/>
  <c r="AB178" i="15"/>
  <c r="CC178" i="15"/>
  <c r="BE178" i="15"/>
  <c r="CX178" i="15"/>
  <c r="CD178" i="15"/>
  <c r="BN178" i="15"/>
  <c r="AX178" i="15"/>
  <c r="CQ178" i="15"/>
  <c r="CH178" i="15"/>
  <c r="BR178" i="15"/>
  <c r="AL178" i="15"/>
  <c r="AH178" i="15"/>
  <c r="AD178" i="15"/>
  <c r="Z178" i="15"/>
  <c r="BS178" i="15"/>
  <c r="BC178" i="15"/>
  <c r="AY178" i="15"/>
  <c r="AI178" i="15"/>
  <c r="BJ178" i="15"/>
  <c r="BW178" i="15"/>
  <c r="BO178" i="15"/>
  <c r="AU178" i="15"/>
  <c r="AE178" i="15"/>
  <c r="Y178" i="15"/>
  <c r="CU178" i="15"/>
  <c r="BG178" i="15"/>
  <c r="AA178" i="15"/>
  <c r="W178" i="15"/>
  <c r="N178" i="15"/>
  <c r="G178" i="15"/>
  <c r="AZ178" i="15"/>
  <c r="BB178" i="15"/>
  <c r="CE178" i="15"/>
  <c r="CA178" i="15"/>
  <c r="BK178" i="15"/>
  <c r="P178" i="15"/>
  <c r="J178" i="15"/>
  <c r="I178" i="15"/>
  <c r="AQ178" i="15"/>
  <c r="K178" i="15"/>
  <c r="E178" i="15"/>
  <c r="BZ178" i="15"/>
  <c r="O178" i="15"/>
  <c r="CP178" i="15"/>
  <c r="R178" i="15"/>
  <c r="A179" i="15"/>
  <c r="CM178" i="15"/>
  <c r="S178" i="15"/>
  <c r="AM178" i="15"/>
  <c r="AT178" i="15"/>
  <c r="Q178" i="15"/>
  <c r="CN179" i="15"/>
  <c r="F179" i="15"/>
  <c r="CV179" i="15"/>
  <c r="CB179" i="15"/>
  <c r="L179" i="15"/>
  <c r="M179" i="15"/>
  <c r="D179" i="15"/>
  <c r="CF179" i="15"/>
  <c r="BX179" i="15"/>
  <c r="BH179" i="15"/>
  <c r="BD179" i="15"/>
  <c r="AR179" i="15"/>
  <c r="CR179" i="15"/>
  <c r="BP179" i="15"/>
  <c r="CJ179" i="15"/>
  <c r="BT179" i="15"/>
  <c r="AJ179" i="15"/>
  <c r="AF179" i="15"/>
  <c r="AN179" i="15"/>
  <c r="CO179" i="15"/>
  <c r="BU179" i="15"/>
  <c r="BE179" i="15"/>
  <c r="AO179" i="15"/>
  <c r="Y179" i="15"/>
  <c r="CX179" i="15"/>
  <c r="H179" i="15"/>
  <c r="AV179" i="15"/>
  <c r="AB179" i="15"/>
  <c r="X179" i="15"/>
  <c r="T179" i="15"/>
  <c r="CW179" i="15"/>
  <c r="CG179" i="15"/>
  <c r="CC179" i="15"/>
  <c r="BM179" i="15"/>
  <c r="AW179" i="15"/>
  <c r="AG179" i="15"/>
  <c r="CP179" i="15"/>
  <c r="BQ179" i="15"/>
  <c r="AK179" i="15"/>
  <c r="AZ179" i="15"/>
  <c r="CS179" i="15"/>
  <c r="BI179" i="15"/>
  <c r="AC179" i="15"/>
  <c r="CK179" i="15"/>
  <c r="BZ179" i="15"/>
  <c r="BJ179" i="15"/>
  <c r="AT179" i="15"/>
  <c r="CQ179" i="15"/>
  <c r="AS179" i="15"/>
  <c r="CH179" i="15"/>
  <c r="BR179" i="15"/>
  <c r="BB179" i="15"/>
  <c r="AL179" i="15"/>
  <c r="AH179" i="15"/>
  <c r="AD179" i="15"/>
  <c r="Z179" i="15"/>
  <c r="V179" i="15"/>
  <c r="CY179" i="15"/>
  <c r="CI179" i="15"/>
  <c r="CE179" i="15"/>
  <c r="BV179" i="15"/>
  <c r="AP179" i="15"/>
  <c r="CM179" i="15"/>
  <c r="BW179" i="15"/>
  <c r="BO179" i="15"/>
  <c r="AY179" i="15"/>
  <c r="AI179" i="15"/>
  <c r="U179" i="15"/>
  <c r="BN179" i="15"/>
  <c r="CA179" i="15"/>
  <c r="BK179" i="15"/>
  <c r="AU179" i="15"/>
  <c r="AE179" i="15"/>
  <c r="CL179" i="15"/>
  <c r="O179" i="15"/>
  <c r="K179" i="15"/>
  <c r="BL179" i="15"/>
  <c r="BF179" i="15"/>
  <c r="S179" i="15"/>
  <c r="R179" i="15"/>
  <c r="Q179" i="15"/>
  <c r="A180" i="15"/>
  <c r="J179" i="15"/>
  <c r="BY179" i="15"/>
  <c r="BA179" i="15"/>
  <c r="AX179" i="15"/>
  <c r="CU179" i="15"/>
  <c r="BS179" i="15"/>
  <c r="AM179" i="15"/>
  <c r="E179" i="15"/>
  <c r="CT179" i="15"/>
  <c r="AQ179" i="15"/>
  <c r="AA179" i="15"/>
  <c r="W179" i="15"/>
  <c r="N179" i="15"/>
  <c r="BC179" i="15"/>
  <c r="P179" i="15"/>
  <c r="CD179" i="15"/>
  <c r="BG179" i="15"/>
  <c r="I179" i="15"/>
  <c r="G179" i="15"/>
  <c r="L180" i="15"/>
  <c r="H180" i="15"/>
  <c r="CV180" i="15"/>
  <c r="M180" i="15"/>
  <c r="CN180" i="15"/>
  <c r="CJ180" i="15"/>
  <c r="F180" i="15"/>
  <c r="BP180" i="15"/>
  <c r="AZ180" i="15"/>
  <c r="D180" i="15"/>
  <c r="BX180" i="15"/>
  <c r="BH180" i="15"/>
  <c r="AR180" i="15"/>
  <c r="CB180" i="15"/>
  <c r="BT180" i="15"/>
  <c r="BD180" i="15"/>
  <c r="AB180" i="15"/>
  <c r="X180" i="15"/>
  <c r="T180" i="15"/>
  <c r="CS180" i="15"/>
  <c r="CC180" i="15"/>
  <c r="BM180" i="15"/>
  <c r="AS180" i="15"/>
  <c r="AC180" i="15"/>
  <c r="CP180" i="15"/>
  <c r="BL180" i="15"/>
  <c r="AJ180" i="15"/>
  <c r="CK180" i="15"/>
  <c r="BU180" i="15"/>
  <c r="BE180" i="15"/>
  <c r="AK180" i="15"/>
  <c r="U180" i="15"/>
  <c r="CX180" i="15"/>
  <c r="CO180" i="15"/>
  <c r="BI180" i="15"/>
  <c r="AF180" i="15"/>
  <c r="CG180" i="15"/>
  <c r="BA180" i="15"/>
  <c r="AW180" i="15"/>
  <c r="AV180" i="15"/>
  <c r="BQ180" i="15"/>
  <c r="Y180" i="15"/>
  <c r="CT180" i="15"/>
  <c r="CH180" i="15"/>
  <c r="BR180" i="15"/>
  <c r="BB180" i="15"/>
  <c r="AL180" i="15"/>
  <c r="AH180" i="15"/>
  <c r="AD180" i="15"/>
  <c r="Z180" i="15"/>
  <c r="V180" i="15"/>
  <c r="CU180" i="15"/>
  <c r="CW180" i="15"/>
  <c r="BY180" i="15"/>
  <c r="BZ180" i="15"/>
  <c r="BJ180" i="15"/>
  <c r="AT180" i="15"/>
  <c r="CM180" i="15"/>
  <c r="BW180" i="15"/>
  <c r="CR180" i="15"/>
  <c r="CD180" i="15"/>
  <c r="AX180" i="15"/>
  <c r="CA180" i="15"/>
  <c r="BG180" i="15"/>
  <c r="AM180" i="15"/>
  <c r="AN180" i="15"/>
  <c r="AO180" i="15"/>
  <c r="AG180" i="15"/>
  <c r="BV180" i="15"/>
  <c r="AP180" i="15"/>
  <c r="CY180" i="15"/>
  <c r="CE180" i="15"/>
  <c r="BS180" i="15"/>
  <c r="BC180" i="15"/>
  <c r="AI180" i="15"/>
  <c r="S180" i="15"/>
  <c r="CF180" i="15"/>
  <c r="BN180" i="15"/>
  <c r="BO180" i="15"/>
  <c r="AQ180" i="15"/>
  <c r="AE180" i="15"/>
  <c r="P180" i="15"/>
  <c r="E180" i="15"/>
  <c r="CQ180" i="15"/>
  <c r="AU180" i="15"/>
  <c r="AA180" i="15"/>
  <c r="W180" i="15"/>
  <c r="N180" i="15"/>
  <c r="G180" i="15"/>
  <c r="CL180" i="15"/>
  <c r="CI180" i="15"/>
  <c r="BK180" i="15"/>
  <c r="R180" i="15"/>
  <c r="BF180" i="15"/>
  <c r="O180" i="15"/>
  <c r="I180" i="15"/>
  <c r="Q180" i="15"/>
  <c r="A181" i="15"/>
  <c r="J180" i="15"/>
  <c r="AY180" i="15"/>
  <c r="K180" i="15"/>
  <c r="H181" i="15"/>
  <c r="L181" i="15"/>
  <c r="F181" i="15"/>
  <c r="D181" i="15"/>
  <c r="CR181" i="15"/>
  <c r="E181" i="15"/>
  <c r="M181" i="15"/>
  <c r="CJ181" i="15"/>
  <c r="BT181" i="15"/>
  <c r="AZ181" i="15"/>
  <c r="AN181" i="15"/>
  <c r="BL181" i="15"/>
  <c r="AV181" i="15"/>
  <c r="BX181" i="15"/>
  <c r="BH181" i="15"/>
  <c r="CV181" i="15"/>
  <c r="CF181" i="15"/>
  <c r="BD181" i="15"/>
  <c r="AJ181" i="15"/>
  <c r="CK181" i="15"/>
  <c r="BQ181" i="15"/>
  <c r="BA181" i="15"/>
  <c r="AK181" i="15"/>
  <c r="U181" i="15"/>
  <c r="CT181" i="15"/>
  <c r="CN181" i="15"/>
  <c r="BP181" i="15"/>
  <c r="CS181" i="15"/>
  <c r="BY181" i="15"/>
  <c r="BI181" i="15"/>
  <c r="AS181" i="15"/>
  <c r="AC181" i="15"/>
  <c r="AF181" i="15"/>
  <c r="CW181" i="15"/>
  <c r="BM181" i="15"/>
  <c r="CO181" i="15"/>
  <c r="BE181" i="15"/>
  <c r="Y181" i="15"/>
  <c r="CX181" i="15"/>
  <c r="CB181" i="15"/>
  <c r="AB181" i="15"/>
  <c r="AO181" i="15"/>
  <c r="AG181" i="15"/>
  <c r="CL181" i="15"/>
  <c r="BV181" i="15"/>
  <c r="BF181" i="15"/>
  <c r="AP181" i="15"/>
  <c r="CM181" i="15"/>
  <c r="AR181" i="15"/>
  <c r="T181" i="15"/>
  <c r="CD181" i="15"/>
  <c r="BN181" i="15"/>
  <c r="AX181" i="15"/>
  <c r="CU181" i="15"/>
  <c r="CA181" i="15"/>
  <c r="BU181" i="15"/>
  <c r="BR181" i="15"/>
  <c r="AL181" i="15"/>
  <c r="AH181" i="15"/>
  <c r="AD181" i="15"/>
  <c r="Z181" i="15"/>
  <c r="V181" i="15"/>
  <c r="CI181" i="15"/>
  <c r="BK181" i="15"/>
  <c r="AU181" i="15"/>
  <c r="AE181" i="15"/>
  <c r="X181" i="15"/>
  <c r="BJ181" i="15"/>
  <c r="BG181" i="15"/>
  <c r="AQ181" i="15"/>
  <c r="AA181" i="15"/>
  <c r="BB181" i="15"/>
  <c r="CY181" i="15"/>
  <c r="BW181" i="15"/>
  <c r="BS181" i="15"/>
  <c r="BC181" i="15"/>
  <c r="AY181" i="15"/>
  <c r="R181" i="15"/>
  <c r="Q181" i="15"/>
  <c r="A182" i="15"/>
  <c r="I181" i="15"/>
  <c r="CP181" i="15"/>
  <c r="CH181" i="15"/>
  <c r="AM181" i="15"/>
  <c r="AI181" i="15"/>
  <c r="S181" i="15"/>
  <c r="O181" i="15"/>
  <c r="K181" i="15"/>
  <c r="CE181" i="15"/>
  <c r="N181" i="15"/>
  <c r="AT181" i="15"/>
  <c r="BO181" i="15"/>
  <c r="AW181" i="15"/>
  <c r="BZ181" i="15"/>
  <c r="CQ181" i="15"/>
  <c r="P181" i="15"/>
  <c r="CG181" i="15"/>
  <c r="G181" i="15"/>
  <c r="J181" i="15"/>
  <c r="CC181" i="15"/>
  <c r="W181" i="15"/>
  <c r="F182" i="15"/>
  <c r="M182" i="15"/>
  <c r="CR182" i="15"/>
  <c r="L182" i="15"/>
  <c r="CN182" i="15"/>
  <c r="CF182" i="15"/>
  <c r="H182" i="15"/>
  <c r="BL182" i="15"/>
  <c r="AV182" i="15"/>
  <c r="CV182" i="15"/>
  <c r="CJ182" i="15"/>
  <c r="CB182" i="15"/>
  <c r="BT182" i="15"/>
  <c r="BD182" i="15"/>
  <c r="AN182" i="15"/>
  <c r="D182" i="15"/>
  <c r="BP182" i="15"/>
  <c r="AZ182" i="15"/>
  <c r="BX182" i="15"/>
  <c r="AR182" i="15"/>
  <c r="CO182" i="15"/>
  <c r="BY182" i="15"/>
  <c r="BI182" i="15"/>
  <c r="AO182" i="15"/>
  <c r="Y182" i="15"/>
  <c r="AF182" i="15"/>
  <c r="CW182" i="15"/>
  <c r="CG182" i="15"/>
  <c r="BQ182" i="15"/>
  <c r="BA182" i="15"/>
  <c r="AW182" i="15"/>
  <c r="AG182" i="15"/>
  <c r="CT182" i="15"/>
  <c r="AJ182" i="15"/>
  <c r="CK182" i="15"/>
  <c r="BE182" i="15"/>
  <c r="CC182" i="15"/>
  <c r="AS182" i="15"/>
  <c r="X182" i="15"/>
  <c r="BU182" i="15"/>
  <c r="BM182" i="15"/>
  <c r="CD182" i="15"/>
  <c r="BN182" i="15"/>
  <c r="AX182" i="15"/>
  <c r="CQ182" i="15"/>
  <c r="CS182" i="15"/>
  <c r="U182" i="15"/>
  <c r="CP182" i="15"/>
  <c r="CL182" i="15"/>
  <c r="BV182" i="15"/>
  <c r="BF182" i="15"/>
  <c r="AP182" i="15"/>
  <c r="CY182" i="15"/>
  <c r="CI182" i="15"/>
  <c r="BS182" i="15"/>
  <c r="BH182" i="15"/>
  <c r="AB182" i="15"/>
  <c r="CX182" i="15"/>
  <c r="BZ182" i="15"/>
  <c r="AT182" i="15"/>
  <c r="CE182" i="15"/>
  <c r="BC182" i="15"/>
  <c r="AI182" i="15"/>
  <c r="AC182" i="15"/>
  <c r="BR182" i="15"/>
  <c r="AL182" i="15"/>
  <c r="AH182" i="15"/>
  <c r="AD182" i="15"/>
  <c r="Z182" i="15"/>
  <c r="V182" i="15"/>
  <c r="CU182" i="15"/>
  <c r="BO182" i="15"/>
  <c r="AY182" i="15"/>
  <c r="AU182" i="15"/>
  <c r="AE182" i="15"/>
  <c r="BJ182" i="15"/>
  <c r="CM182" i="15"/>
  <c r="BK182" i="15"/>
  <c r="S182" i="15"/>
  <c r="N182" i="15"/>
  <c r="G182" i="15"/>
  <c r="J182" i="15"/>
  <c r="I182" i="15"/>
  <c r="AK182" i="15"/>
  <c r="BG182" i="15"/>
  <c r="P182" i="15"/>
  <c r="T182" i="15"/>
  <c r="CA182" i="15"/>
  <c r="O182" i="15"/>
  <c r="BB182" i="15"/>
  <c r="AA182" i="15"/>
  <c r="W182" i="15"/>
  <c r="K182" i="15"/>
  <c r="CH182" i="15"/>
  <c r="Q182" i="15"/>
  <c r="AM182" i="15"/>
  <c r="E182" i="15"/>
  <c r="AQ182" i="15"/>
  <c r="R182" i="15"/>
  <c r="A183" i="15"/>
  <c r="BW182" i="15"/>
  <c r="E183" i="15"/>
  <c r="CV183" i="15"/>
  <c r="L183" i="15"/>
  <c r="H183" i="15"/>
  <c r="CN183" i="15"/>
  <c r="F183" i="15"/>
  <c r="M183" i="15"/>
  <c r="CR183" i="15"/>
  <c r="CJ183" i="15"/>
  <c r="CB183" i="15"/>
  <c r="BP183" i="15"/>
  <c r="CF183" i="15"/>
  <c r="BX183" i="15"/>
  <c r="BH183" i="15"/>
  <c r="AZ183" i="15"/>
  <c r="AR183" i="15"/>
  <c r="BD183" i="15"/>
  <c r="AN183" i="15"/>
  <c r="BL183" i="15"/>
  <c r="AV183" i="15"/>
  <c r="AF183" i="15"/>
  <c r="AB183" i="15"/>
  <c r="X183" i="15"/>
  <c r="T183" i="15"/>
  <c r="CW183" i="15"/>
  <c r="CG183" i="15"/>
  <c r="BQ183" i="15"/>
  <c r="BA183" i="15"/>
  <c r="AW183" i="15"/>
  <c r="AG183" i="15"/>
  <c r="CP183" i="15"/>
  <c r="D183" i="15"/>
  <c r="CO183" i="15"/>
  <c r="BY183" i="15"/>
  <c r="BI183" i="15"/>
  <c r="AO183" i="15"/>
  <c r="Y183" i="15"/>
  <c r="CX183" i="15"/>
  <c r="BT183" i="15"/>
  <c r="CC183" i="15"/>
  <c r="BU183" i="15"/>
  <c r="U183" i="15"/>
  <c r="CT183" i="15"/>
  <c r="AK183" i="15"/>
  <c r="AC183" i="15"/>
  <c r="CH183" i="15"/>
  <c r="BR183" i="15"/>
  <c r="BB183" i="15"/>
  <c r="AL183" i="15"/>
  <c r="AH183" i="15"/>
  <c r="AD183" i="15"/>
  <c r="Z183" i="15"/>
  <c r="V183" i="15"/>
  <c r="CY183" i="15"/>
  <c r="CI183" i="15"/>
  <c r="BZ183" i="15"/>
  <c r="BJ183" i="15"/>
  <c r="AT183" i="15"/>
  <c r="CQ183" i="15"/>
  <c r="CA183" i="15"/>
  <c r="AS183" i="15"/>
  <c r="BN183" i="15"/>
  <c r="CU183" i="15"/>
  <c r="BW183" i="15"/>
  <c r="BK183" i="15"/>
  <c r="AQ183" i="15"/>
  <c r="CK183" i="15"/>
  <c r="CL183" i="15"/>
  <c r="BF183" i="15"/>
  <c r="CM183" i="15"/>
  <c r="BG183" i="15"/>
  <c r="AM183" i="15"/>
  <c r="W183" i="15"/>
  <c r="AJ183" i="15"/>
  <c r="BM183" i="15"/>
  <c r="AX183" i="15"/>
  <c r="AP183" i="15"/>
  <c r="CE183" i="15"/>
  <c r="O183" i="15"/>
  <c r="K183" i="15"/>
  <c r="J183" i="15"/>
  <c r="CS183" i="15"/>
  <c r="BE183" i="15"/>
  <c r="CD183" i="15"/>
  <c r="BC183" i="15"/>
  <c r="AY183" i="15"/>
  <c r="R183" i="15"/>
  <c r="Q183" i="15"/>
  <c r="A184" i="15"/>
  <c r="AI183" i="15"/>
  <c r="P183" i="15"/>
  <c r="AE183" i="15"/>
  <c r="S183" i="15"/>
  <c r="I183" i="15"/>
  <c r="BO183" i="15"/>
  <c r="AU183" i="15"/>
  <c r="G183" i="15"/>
  <c r="BV183" i="15"/>
  <c r="AA183" i="15"/>
  <c r="N183" i="15"/>
  <c r="BS183" i="15"/>
  <c r="L184" i="15"/>
  <c r="CR184" i="15"/>
  <c r="F184" i="15"/>
  <c r="M184" i="15"/>
  <c r="CF184" i="15"/>
  <c r="H184" i="15"/>
  <c r="CV184" i="15"/>
  <c r="BL184" i="15"/>
  <c r="AV184" i="15"/>
  <c r="CN184" i="15"/>
  <c r="BT184" i="15"/>
  <c r="BD184" i="15"/>
  <c r="AN184" i="15"/>
  <c r="BX184" i="15"/>
  <c r="BH184" i="15"/>
  <c r="AR184" i="15"/>
  <c r="CJ184" i="15"/>
  <c r="CB184" i="15"/>
  <c r="CK184" i="15"/>
  <c r="BU184" i="15"/>
  <c r="BE184" i="15"/>
  <c r="AK184" i="15"/>
  <c r="U184" i="15"/>
  <c r="AZ184" i="15"/>
  <c r="CS184" i="15"/>
  <c r="CC184" i="15"/>
  <c r="BM184" i="15"/>
  <c r="AS184" i="15"/>
  <c r="AC184" i="15"/>
  <c r="CT184" i="15"/>
  <c r="CG184" i="15"/>
  <c r="BA184" i="15"/>
  <c r="AW184" i="15"/>
  <c r="BP184" i="15"/>
  <c r="BY184" i="15"/>
  <c r="AO184" i="15"/>
  <c r="CP184" i="15"/>
  <c r="CX184" i="15"/>
  <c r="CD184" i="15"/>
  <c r="BN184" i="15"/>
  <c r="AX184" i="15"/>
  <c r="CM184" i="15"/>
  <c r="AG184" i="15"/>
  <c r="CL184" i="15"/>
  <c r="BV184" i="15"/>
  <c r="BF184" i="15"/>
  <c r="AP184" i="15"/>
  <c r="CU184" i="15"/>
  <c r="CE184" i="15"/>
  <c r="CW184" i="15"/>
  <c r="CO184" i="15"/>
  <c r="BJ184" i="15"/>
  <c r="CY184" i="15"/>
  <c r="BS184" i="15"/>
  <c r="BO184" i="15"/>
  <c r="AY184" i="15"/>
  <c r="AU184" i="15"/>
  <c r="AE184" i="15"/>
  <c r="BQ184" i="15"/>
  <c r="BI184" i="15"/>
  <c r="Y184" i="15"/>
  <c r="CH184" i="15"/>
  <c r="BB184" i="15"/>
  <c r="CQ184" i="15"/>
  <c r="BW184" i="15"/>
  <c r="BK184" i="15"/>
  <c r="AQ184" i="15"/>
  <c r="AA184" i="15"/>
  <c r="AT184" i="15"/>
  <c r="CI184" i="15"/>
  <c r="CA184" i="15"/>
  <c r="AM184" i="15"/>
  <c r="AI184" i="15"/>
  <c r="W184" i="15"/>
  <c r="AJ184" i="15"/>
  <c r="AB184" i="15"/>
  <c r="T184" i="15"/>
  <c r="P184" i="15"/>
  <c r="BZ184" i="15"/>
  <c r="AL184" i="15"/>
  <c r="AF184" i="15"/>
  <c r="X184" i="15"/>
  <c r="N184" i="15"/>
  <c r="G184" i="15"/>
  <c r="E184" i="15"/>
  <c r="D184" i="15"/>
  <c r="Z184" i="15"/>
  <c r="Q184" i="15"/>
  <c r="A185" i="15"/>
  <c r="I184" i="15"/>
  <c r="BG184" i="15"/>
  <c r="AH184" i="15"/>
  <c r="BC184" i="15"/>
  <c r="S184" i="15"/>
  <c r="V184" i="15"/>
  <c r="K184" i="15"/>
  <c r="J184" i="15"/>
  <c r="R184" i="15"/>
  <c r="BR184" i="15"/>
  <c r="AD184" i="15"/>
  <c r="O184" i="15"/>
  <c r="A186" i="15"/>
  <c r="E185" i="15"/>
  <c r="E5" i="15"/>
  <c r="E7" i="15"/>
  <c r="D185" i="15"/>
  <c r="D5" i="15"/>
  <c r="D7" i="15"/>
  <c r="CY185" i="15"/>
  <c r="CY5" i="15"/>
  <c r="CY7" i="15"/>
  <c r="N185" i="15"/>
  <c r="N5" i="15"/>
  <c r="N7" i="15"/>
  <c r="H185" i="15"/>
  <c r="H5" i="15"/>
  <c r="H7" i="15"/>
  <c r="M185" i="15"/>
  <c r="M5" i="15"/>
  <c r="M7" i="15"/>
  <c r="CL185" i="15"/>
  <c r="CL5" i="15"/>
  <c r="CL7" i="15"/>
  <c r="BV185" i="15"/>
  <c r="BV5" i="15"/>
  <c r="BV7" i="15"/>
  <c r="BF185" i="15"/>
  <c r="BF5" i="15"/>
  <c r="BF7" i="15"/>
  <c r="AP185" i="15"/>
  <c r="AP5" i="15"/>
  <c r="AP7" i="15"/>
  <c r="CM185" i="15"/>
  <c r="CM5" i="15"/>
  <c r="CM7" i="15"/>
  <c r="BW185" i="15"/>
  <c r="BW5" i="15"/>
  <c r="BW7" i="15"/>
  <c r="AU185" i="15"/>
  <c r="AU5" i="15"/>
  <c r="AU7" i="15"/>
  <c r="AE185" i="15"/>
  <c r="AE5" i="15"/>
  <c r="AE7" i="15"/>
  <c r="Z185" i="15"/>
  <c r="Z5" i="15"/>
  <c r="Z7" i="15"/>
  <c r="AH185" i="15"/>
  <c r="AH5" i="15"/>
  <c r="AH7" i="15"/>
  <c r="J185" i="15"/>
  <c r="J5" i="15"/>
  <c r="J7" i="15"/>
  <c r="K185" i="15"/>
  <c r="K5" i="15"/>
  <c r="K7" i="15"/>
  <c r="CN185" i="15"/>
  <c r="CN5" i="15"/>
  <c r="CN7" i="15"/>
  <c r="BX185" i="15"/>
  <c r="BX5" i="15"/>
  <c r="BX7" i="15"/>
  <c r="BH185" i="15"/>
  <c r="BH5" i="15"/>
  <c r="BH7" i="15"/>
  <c r="AR185" i="15"/>
  <c r="AR5" i="15"/>
  <c r="AR7" i="15"/>
  <c r="CS185" i="15"/>
  <c r="CS5" i="15"/>
  <c r="CS7" i="15"/>
  <c r="CC185" i="15"/>
  <c r="CC5" i="15"/>
  <c r="CC7" i="15"/>
  <c r="BM185" i="15"/>
  <c r="BM5" i="15"/>
  <c r="BM7" i="15"/>
  <c r="AW185" i="15"/>
  <c r="AW5" i="15"/>
  <c r="AW7" i="15"/>
  <c r="AG185" i="15"/>
  <c r="AG5" i="15"/>
  <c r="AG7" i="15"/>
  <c r="CT185" i="15"/>
  <c r="CT5" i="15"/>
  <c r="CT7" i="15"/>
  <c r="CD185" i="15"/>
  <c r="CD5" i="15"/>
  <c r="CD7" i="15"/>
  <c r="BN185" i="15"/>
  <c r="BN5" i="15"/>
  <c r="BN7" i="15"/>
  <c r="AX185" i="15"/>
  <c r="AX5" i="15"/>
  <c r="AX7" i="15"/>
  <c r="CU185" i="15"/>
  <c r="CU5" i="15"/>
  <c r="CU7" i="15"/>
  <c r="CE185" i="15"/>
  <c r="CE5" i="15"/>
  <c r="CE7" i="15"/>
  <c r="BO185" i="15"/>
  <c r="BO5" i="15"/>
  <c r="BO7" i="15"/>
  <c r="BC185" i="15"/>
  <c r="BC5" i="15"/>
  <c r="BC7" i="15"/>
  <c r="AM185" i="15"/>
  <c r="AM5" i="15"/>
  <c r="AM7" i="15"/>
  <c r="W185" i="15"/>
  <c r="W5" i="15"/>
  <c r="W7" i="15"/>
  <c r="V185" i="15"/>
  <c r="V5" i="15"/>
  <c r="V7" i="15"/>
  <c r="AD185" i="15"/>
  <c r="AD5" i="15"/>
  <c r="AD7" i="15"/>
  <c r="Q185" i="15"/>
  <c r="Q5" i="15"/>
  <c r="Q7" i="15"/>
  <c r="CV185" i="15"/>
  <c r="CV5" i="15"/>
  <c r="CV7" i="15"/>
  <c r="CF185" i="15"/>
  <c r="CF5" i="15"/>
  <c r="CF7" i="15"/>
  <c r="BP185" i="15"/>
  <c r="BP5" i="15"/>
  <c r="BP7" i="15"/>
  <c r="AZ185" i="15"/>
  <c r="AZ5" i="15"/>
  <c r="AZ7" i="15"/>
  <c r="CW185" i="15"/>
  <c r="CW5" i="15"/>
  <c r="CW7" i="15"/>
  <c r="CK185" i="15"/>
  <c r="CK5" i="15"/>
  <c r="CK7" i="15"/>
  <c r="BU185" i="15"/>
  <c r="BU5" i="15"/>
  <c r="BU7" i="15"/>
  <c r="BE185" i="15"/>
  <c r="BE5" i="15"/>
  <c r="BE7" i="15"/>
  <c r="AO185" i="15"/>
  <c r="AO5" i="15"/>
  <c r="AO7" i="15"/>
  <c r="Y185" i="15"/>
  <c r="Y5" i="15"/>
  <c r="Y7" i="15"/>
  <c r="L185" i="15"/>
  <c r="L5" i="15"/>
  <c r="L7" i="15"/>
  <c r="CX185" i="15"/>
  <c r="CX5" i="15"/>
  <c r="CX7" i="15"/>
  <c r="BR185" i="15"/>
  <c r="BR5" i="15"/>
  <c r="BR7" i="15"/>
  <c r="AL185" i="15"/>
  <c r="AL5" i="15"/>
  <c r="AL7" i="15"/>
  <c r="BS185" i="15"/>
  <c r="BS5" i="15"/>
  <c r="BS7" i="15"/>
  <c r="BG185" i="15"/>
  <c r="BG5" i="15"/>
  <c r="BG7" i="15"/>
  <c r="AA185" i="15"/>
  <c r="AA5" i="15"/>
  <c r="AA7" i="15"/>
  <c r="AB185" i="15"/>
  <c r="AB5" i="15"/>
  <c r="AB7" i="15"/>
  <c r="CB185" i="15"/>
  <c r="CB5" i="15"/>
  <c r="CB7" i="15"/>
  <c r="AV185" i="15"/>
  <c r="AV5" i="15"/>
  <c r="AV7" i="15"/>
  <c r="BQ185" i="15"/>
  <c r="BQ5" i="15"/>
  <c r="BQ7" i="15"/>
  <c r="AK185" i="15"/>
  <c r="AK5" i="15"/>
  <c r="AK7" i="15"/>
  <c r="CH185" i="15"/>
  <c r="CH5" i="15"/>
  <c r="CH7" i="15"/>
  <c r="BB185" i="15"/>
  <c r="BB5" i="15"/>
  <c r="BB7" i="15"/>
  <c r="CI185" i="15"/>
  <c r="CI5" i="15"/>
  <c r="CI7" i="15"/>
  <c r="T185" i="15"/>
  <c r="T5" i="15"/>
  <c r="T7" i="15"/>
  <c r="CR185" i="15"/>
  <c r="CR5" i="15"/>
  <c r="CR7" i="15"/>
  <c r="U185" i="15"/>
  <c r="U5" i="15"/>
  <c r="U7" i="15"/>
  <c r="R185" i="15"/>
  <c r="R5" i="15"/>
  <c r="R7" i="15"/>
  <c r="F185" i="15"/>
  <c r="F5" i="15"/>
  <c r="F7" i="15"/>
  <c r="O185" i="15"/>
  <c r="O5" i="15"/>
  <c r="O7" i="15"/>
  <c r="BZ185" i="15"/>
  <c r="BZ5" i="15"/>
  <c r="BZ7" i="15"/>
  <c r="AT185" i="15"/>
  <c r="AT5" i="15"/>
  <c r="AT7" i="15"/>
  <c r="CA185" i="15"/>
  <c r="CA5" i="15"/>
  <c r="CA7" i="15"/>
  <c r="AI185" i="15"/>
  <c r="AI5" i="15"/>
  <c r="AI7" i="15"/>
  <c r="X185" i="15"/>
  <c r="X5" i="15"/>
  <c r="X7" i="15"/>
  <c r="CJ185" i="15"/>
  <c r="CJ5" i="15"/>
  <c r="CJ7" i="15"/>
  <c r="BD185" i="15"/>
  <c r="BD5" i="15"/>
  <c r="BD7" i="15"/>
  <c r="BY185" i="15"/>
  <c r="BY5" i="15"/>
  <c r="BY7" i="15"/>
  <c r="AS185" i="15"/>
  <c r="AS5" i="15"/>
  <c r="AS7" i="15"/>
  <c r="AQ185" i="15"/>
  <c r="AQ5" i="15"/>
  <c r="AQ7" i="15"/>
  <c r="AJ185" i="15"/>
  <c r="AJ5" i="15"/>
  <c r="AJ7" i="15"/>
  <c r="P185" i="15"/>
  <c r="P5" i="15"/>
  <c r="P7" i="15"/>
  <c r="BL185" i="15"/>
  <c r="BL5" i="15"/>
  <c r="BL7" i="15"/>
  <c r="CG185" i="15"/>
  <c r="CG5" i="15"/>
  <c r="CG7" i="15"/>
  <c r="BA185" i="15"/>
  <c r="BA5" i="15"/>
  <c r="BA7" i="15"/>
  <c r="BK185" i="15"/>
  <c r="BK5" i="15"/>
  <c r="BK7" i="15"/>
  <c r="AY185" i="15"/>
  <c r="AY5" i="15"/>
  <c r="AY7" i="15"/>
  <c r="BI185" i="15"/>
  <c r="BI5" i="15"/>
  <c r="BI7" i="15"/>
  <c r="AF185" i="15"/>
  <c r="AF5" i="15"/>
  <c r="AF7" i="15"/>
  <c r="BT185" i="15"/>
  <c r="BT5" i="15"/>
  <c r="BT7" i="15"/>
  <c r="I185" i="15"/>
  <c r="I5" i="15"/>
  <c r="I7" i="15"/>
  <c r="CQ185" i="15"/>
  <c r="CQ5" i="15"/>
  <c r="CQ7" i="15"/>
  <c r="AN185" i="15"/>
  <c r="AN5" i="15"/>
  <c r="AN7" i="15"/>
  <c r="CO185" i="15"/>
  <c r="CO5" i="15"/>
  <c r="CO7" i="15"/>
  <c r="BJ185" i="15"/>
  <c r="BJ5" i="15"/>
  <c r="BJ7" i="15"/>
  <c r="CP185" i="15"/>
  <c r="CP5" i="15"/>
  <c r="CP7" i="15"/>
  <c r="S185" i="15"/>
  <c r="S5" i="15"/>
  <c r="S7" i="15"/>
  <c r="G185" i="15"/>
  <c r="G5" i="15"/>
  <c r="G7" i="15"/>
  <c r="AC185" i="15"/>
  <c r="AC5" i="15"/>
  <c r="AC7" i="15"/>
  <c r="C9" i="15"/>
  <c r="G8" i="15"/>
  <c r="G23" i="13"/>
  <c r="G29" i="2"/>
  <c r="CC8" i="15"/>
  <c r="CC23" i="13"/>
  <c r="BV8" i="15"/>
  <c r="BV23" i="13"/>
  <c r="A187" i="15"/>
  <c r="CY186" i="15"/>
  <c r="E186" i="15"/>
  <c r="D186" i="15"/>
  <c r="R186" i="15"/>
  <c r="F186" i="15"/>
  <c r="O186" i="15"/>
  <c r="I186" i="15"/>
  <c r="CP186" i="15"/>
  <c r="BZ186" i="15"/>
  <c r="BJ186" i="15"/>
  <c r="AT186" i="15"/>
  <c r="CQ186" i="15"/>
  <c r="CA186" i="15"/>
  <c r="BK186" i="15"/>
  <c r="AY186" i="15"/>
  <c r="AI186" i="15"/>
  <c r="S186" i="15"/>
  <c r="X186" i="15"/>
  <c r="AF186" i="15"/>
  <c r="CR186" i="15"/>
  <c r="CB186" i="15"/>
  <c r="BL186" i="15"/>
  <c r="AV186" i="15"/>
  <c r="CG186" i="15"/>
  <c r="BQ186" i="15"/>
  <c r="BA186" i="15"/>
  <c r="AK186" i="15"/>
  <c r="U186" i="15"/>
  <c r="L186" i="15"/>
  <c r="CX186" i="15"/>
  <c r="CH186" i="15"/>
  <c r="BR186" i="15"/>
  <c r="BB186" i="15"/>
  <c r="AL186" i="15"/>
  <c r="CI186" i="15"/>
  <c r="BS186" i="15"/>
  <c r="BG186" i="15"/>
  <c r="AQ186" i="15"/>
  <c r="AA186" i="15"/>
  <c r="T186" i="15"/>
  <c r="AB186" i="15"/>
  <c r="AJ186" i="15"/>
  <c r="P186" i="15"/>
  <c r="G186" i="15"/>
  <c r="CJ186" i="15"/>
  <c r="BT186" i="15"/>
  <c r="BD186" i="15"/>
  <c r="AN186" i="15"/>
  <c r="CO186" i="15"/>
  <c r="BY186" i="15"/>
  <c r="BI186" i="15"/>
  <c r="AS186" i="15"/>
  <c r="AC186" i="15"/>
  <c r="H186" i="15"/>
  <c r="CL186" i="15"/>
  <c r="BF186" i="15"/>
  <c r="CM186" i="15"/>
  <c r="AU186" i="15"/>
  <c r="AH186" i="15"/>
  <c r="CV186" i="15"/>
  <c r="BP186" i="15"/>
  <c r="CW186" i="15"/>
  <c r="CK186" i="15"/>
  <c r="BE186" i="15"/>
  <c r="Y186" i="15"/>
  <c r="AP186" i="15"/>
  <c r="CF186" i="15"/>
  <c r="AZ186" i="15"/>
  <c r="AO186" i="15"/>
  <c r="CT186" i="15"/>
  <c r="BN186" i="15"/>
  <c r="CU186" i="15"/>
  <c r="BO186" i="15"/>
  <c r="BC186" i="15"/>
  <c r="W186" i="15"/>
  <c r="AD186" i="15"/>
  <c r="J186" i="15"/>
  <c r="K186" i="15"/>
  <c r="BX186" i="15"/>
  <c r="AR186" i="15"/>
  <c r="CS186" i="15"/>
  <c r="BM186" i="15"/>
  <c r="AG186" i="15"/>
  <c r="N186" i="15"/>
  <c r="M186" i="15"/>
  <c r="BV186" i="15"/>
  <c r="BW186" i="15"/>
  <c r="AE186" i="15"/>
  <c r="Z186" i="15"/>
  <c r="Q186" i="15"/>
  <c r="BU186" i="15"/>
  <c r="AM186" i="15"/>
  <c r="AW186" i="15"/>
  <c r="AX186" i="15"/>
  <c r="BH186" i="15"/>
  <c r="CD186" i="15"/>
  <c r="V186" i="15"/>
  <c r="CN186" i="15"/>
  <c r="CE186" i="15"/>
  <c r="CC186" i="15"/>
  <c r="G30" i="2"/>
  <c r="DF30" i="2" s="1"/>
  <c r="Q8" i="15"/>
  <c r="Q23" i="13"/>
  <c r="BZ8" i="15"/>
  <c r="BZ23" i="13"/>
  <c r="R8" i="15"/>
  <c r="R23" i="13"/>
  <c r="S8" i="15"/>
  <c r="S23" i="13"/>
  <c r="O8" i="15"/>
  <c r="O23" i="13"/>
  <c r="J8" i="15"/>
  <c r="J23" i="13"/>
  <c r="AO8" i="15"/>
  <c r="AO23" i="13"/>
  <c r="CM8" i="15"/>
  <c r="CM23" i="13"/>
  <c r="K8" i="15"/>
  <c r="K23" i="13"/>
  <c r="Y8" i="15"/>
  <c r="Y23" i="13"/>
  <c r="T8" i="15"/>
  <c r="T23" i="13"/>
  <c r="BW8" i="15"/>
  <c r="BW23" i="13"/>
  <c r="CT8" i="15"/>
  <c r="CT23" i="13"/>
  <c r="AZ8" i="15"/>
  <c r="AZ23" i="13"/>
  <c r="AV8" i="15"/>
  <c r="AV23" i="13"/>
  <c r="X8" i="15"/>
  <c r="X23" i="13"/>
  <c r="I8" i="15"/>
  <c r="I23" i="13"/>
  <c r="AT8" i="15"/>
  <c r="AT23" i="13"/>
  <c r="CP8" i="15"/>
  <c r="CP23" i="13"/>
  <c r="CY8" i="15"/>
  <c r="CY23" i="13"/>
  <c r="BP8" i="15"/>
  <c r="BP23" i="13"/>
  <c r="AI8" i="15"/>
  <c r="AI23" i="13"/>
  <c r="H8" i="15"/>
  <c r="H23" i="13"/>
  <c r="BH8" i="15"/>
  <c r="BH23" i="13"/>
  <c r="W8" i="15"/>
  <c r="W23" i="13"/>
  <c r="BR8" i="15"/>
  <c r="BR23" i="13"/>
  <c r="AQ8" i="15"/>
  <c r="AQ23" i="13"/>
  <c r="AG8" i="15"/>
  <c r="AG23" i="13"/>
  <c r="P8" i="15"/>
  <c r="P23" i="13"/>
  <c r="M8" i="15"/>
  <c r="M23" i="13"/>
  <c r="AR8" i="15"/>
  <c r="AR23" i="13"/>
  <c r="V8" i="15"/>
  <c r="V23" i="13"/>
  <c r="AL8" i="15"/>
  <c r="AL23" i="13"/>
  <c r="F8" i="15"/>
  <c r="F23" i="13"/>
  <c r="F29" i="2"/>
  <c r="CL8" i="15"/>
  <c r="CL23" i="13"/>
  <c r="CR8" i="15"/>
  <c r="CR23" i="13"/>
  <c r="BG8" i="15"/>
  <c r="BG23" i="13"/>
  <c r="AY8" i="15"/>
  <c r="AY23" i="13"/>
  <c r="BI8" i="15"/>
  <c r="BI23" i="13"/>
  <c r="AX8" i="15"/>
  <c r="AX23" i="13"/>
  <c r="E8" i="15"/>
  <c r="E23" i="13"/>
  <c r="E29" i="2"/>
  <c r="CE8" i="15"/>
  <c r="CE23" i="13"/>
  <c r="CI8" i="15"/>
  <c r="CI23" i="13"/>
  <c r="CH8" i="15"/>
  <c r="CH23" i="13"/>
  <c r="BO8" i="15"/>
  <c r="BO23" i="13"/>
  <c r="AF8" i="15"/>
  <c r="AF23" i="13"/>
  <c r="A188" i="15"/>
  <c r="E187" i="15"/>
  <c r="CY187" i="15"/>
  <c r="L187" i="15"/>
  <c r="O187" i="15"/>
  <c r="CP187" i="15"/>
  <c r="BZ187" i="15"/>
  <c r="BJ187" i="15"/>
  <c r="AX187" i="15"/>
  <c r="CU187" i="15"/>
  <c r="CE187" i="15"/>
  <c r="BO187" i="15"/>
  <c r="AY187" i="15"/>
  <c r="AI187" i="15"/>
  <c r="S187" i="15"/>
  <c r="T187" i="15"/>
  <c r="V187" i="15"/>
  <c r="AB187" i="15"/>
  <c r="AD187" i="15"/>
  <c r="AJ187" i="15"/>
  <c r="P187" i="15"/>
  <c r="CV187" i="15"/>
  <c r="CR187" i="15"/>
  <c r="CB187" i="15"/>
  <c r="BL187" i="15"/>
  <c r="AZ187" i="15"/>
  <c r="AN187" i="15"/>
  <c r="CW187" i="15"/>
  <c r="CG187" i="15"/>
  <c r="BQ187" i="15"/>
  <c r="BA187" i="15"/>
  <c r="AK187" i="15"/>
  <c r="U187" i="15"/>
  <c r="N187" i="15"/>
  <c r="I187" i="15"/>
  <c r="CH187" i="15"/>
  <c r="BR187" i="15"/>
  <c r="BF187" i="15"/>
  <c r="AP187" i="15"/>
  <c r="CM187" i="15"/>
  <c r="BW187" i="15"/>
  <c r="BG187" i="15"/>
  <c r="AQ187" i="15"/>
  <c r="AA187" i="15"/>
  <c r="X187" i="15"/>
  <c r="Z187" i="15"/>
  <c r="AF187" i="15"/>
  <c r="AH187" i="15"/>
  <c r="J187" i="15"/>
  <c r="CJ187" i="15"/>
  <c r="BT187" i="15"/>
  <c r="BH187" i="15"/>
  <c r="AV187" i="15"/>
  <c r="CO187" i="15"/>
  <c r="BY187" i="15"/>
  <c r="BI187" i="15"/>
  <c r="AS187" i="15"/>
  <c r="AC187" i="15"/>
  <c r="R187" i="15"/>
  <c r="F187" i="15"/>
  <c r="CL187" i="15"/>
  <c r="AT187" i="15"/>
  <c r="CA187" i="15"/>
  <c r="AE187" i="15"/>
  <c r="Q187" i="15"/>
  <c r="G187" i="15"/>
  <c r="BP187" i="15"/>
  <c r="BD187" i="15"/>
  <c r="AR187" i="15"/>
  <c r="BU187" i="15"/>
  <c r="AO187" i="15"/>
  <c r="BV187" i="15"/>
  <c r="BK187" i="15"/>
  <c r="AU187" i="15"/>
  <c r="CK187" i="15"/>
  <c r="BE187" i="15"/>
  <c r="CT187" i="15"/>
  <c r="BN187" i="15"/>
  <c r="BB187" i="15"/>
  <c r="CI187" i="15"/>
  <c r="AM187" i="15"/>
  <c r="BX187" i="15"/>
  <c r="CC187" i="15"/>
  <c r="AW187" i="15"/>
  <c r="D187" i="15"/>
  <c r="CQ187" i="15"/>
  <c r="CF187" i="15"/>
  <c r="Y187" i="15"/>
  <c r="CX187" i="15"/>
  <c r="CS187" i="15"/>
  <c r="K187" i="15"/>
  <c r="AG187" i="15"/>
  <c r="BM187" i="15"/>
  <c r="BS187" i="15"/>
  <c r="H187" i="15"/>
  <c r="M187" i="15"/>
  <c r="CD187" i="15"/>
  <c r="AL187" i="15"/>
  <c r="W187" i="15"/>
  <c r="CN187" i="15"/>
  <c r="BC187" i="15"/>
  <c r="AH8" i="15"/>
  <c r="AH23" i="13"/>
  <c r="CU8" i="15"/>
  <c r="CU23" i="13"/>
  <c r="BE8" i="15"/>
  <c r="BE23" i="13"/>
  <c r="BB8" i="15"/>
  <c r="BB23" i="13"/>
  <c r="AS8" i="15"/>
  <c r="AS23" i="13"/>
  <c r="BJ8" i="15"/>
  <c r="BJ23" i="13"/>
  <c r="CJ8" i="15"/>
  <c r="CJ23" i="13"/>
  <c r="AJ8" i="15"/>
  <c r="AJ23" i="13"/>
  <c r="Z8" i="15"/>
  <c r="Z23" i="13"/>
  <c r="BU8" i="15"/>
  <c r="BU23" i="13"/>
  <c r="BK8" i="15"/>
  <c r="BK23" i="13"/>
  <c r="BF8" i="15"/>
  <c r="BF23" i="13"/>
  <c r="BM8" i="15"/>
  <c r="BM23" i="13"/>
  <c r="CV8" i="15"/>
  <c r="CV23" i="13"/>
  <c r="AA8" i="15"/>
  <c r="AA23" i="13"/>
  <c r="CQ8" i="15"/>
  <c r="CQ23" i="13"/>
  <c r="BC8" i="15"/>
  <c r="BC23" i="13"/>
  <c r="CO8" i="15"/>
  <c r="CO23" i="13"/>
  <c r="AP8" i="15"/>
  <c r="AP23" i="13"/>
  <c r="AW8" i="15"/>
  <c r="AW23" i="13"/>
  <c r="CF8" i="15"/>
  <c r="CF23" i="13"/>
  <c r="AB8" i="15"/>
  <c r="AB23" i="13"/>
  <c r="CA8" i="15"/>
  <c r="CA23" i="13"/>
  <c r="CS8" i="15"/>
  <c r="CS23" i="13"/>
  <c r="BY8" i="15"/>
  <c r="BY23" i="13"/>
  <c r="BS8" i="15"/>
  <c r="BS23" i="13"/>
  <c r="N8" i="15"/>
  <c r="N23" i="13"/>
  <c r="BX8" i="15"/>
  <c r="BX23" i="13"/>
  <c r="AM8" i="15"/>
  <c r="AM23" i="13"/>
  <c r="CX8" i="15"/>
  <c r="CX23" i="13"/>
  <c r="U8" i="15"/>
  <c r="U23" i="13"/>
  <c r="BL8" i="15"/>
  <c r="BL23" i="13"/>
  <c r="AC8" i="15"/>
  <c r="AC23" i="13"/>
  <c r="CG8" i="15"/>
  <c r="CG23" i="13"/>
  <c r="AN8" i="15"/>
  <c r="AN23" i="13"/>
  <c r="CN8" i="15"/>
  <c r="CN23" i="13"/>
  <c r="CB8" i="15"/>
  <c r="CB23" i="13"/>
  <c r="BT8" i="15"/>
  <c r="BT23" i="13"/>
  <c r="AU8" i="15"/>
  <c r="AU23" i="13"/>
  <c r="CD8" i="15"/>
  <c r="CD23" i="13"/>
  <c r="CW8" i="15"/>
  <c r="CW23" i="13"/>
  <c r="BQ8" i="15"/>
  <c r="BQ23" i="13"/>
  <c r="BA8" i="15"/>
  <c r="BA23" i="13"/>
  <c r="L8" i="15"/>
  <c r="L23" i="13"/>
  <c r="D8" i="15"/>
  <c r="D23" i="13"/>
  <c r="D29" i="2"/>
  <c r="AE8" i="15"/>
  <c r="AE23" i="13"/>
  <c r="BN8" i="15"/>
  <c r="BN23" i="13"/>
  <c r="CK8" i="15"/>
  <c r="CK23" i="13"/>
  <c r="AK8" i="15"/>
  <c r="AK23" i="13"/>
  <c r="BD8" i="15"/>
  <c r="BD23" i="13"/>
  <c r="AD8" i="15"/>
  <c r="AD23" i="13"/>
  <c r="E30" i="2"/>
  <c r="DD30" i="2"/>
  <c r="F30" i="2"/>
  <c r="DE30" i="2"/>
  <c r="G31" i="2"/>
  <c r="D30" i="2"/>
  <c r="DC30" i="2"/>
  <c r="A189" i="15"/>
  <c r="CY188" i="15"/>
  <c r="E188" i="15"/>
  <c r="D188" i="15"/>
  <c r="O188" i="15"/>
  <c r="I188" i="15"/>
  <c r="CX188" i="15"/>
  <c r="CT188" i="15"/>
  <c r="CD188" i="15"/>
  <c r="BN188" i="15"/>
  <c r="BB188" i="15"/>
  <c r="AL188" i="15"/>
  <c r="CE188" i="15"/>
  <c r="BO188" i="15"/>
  <c r="AY188" i="15"/>
  <c r="AI188" i="15"/>
  <c r="S188" i="15"/>
  <c r="CF188" i="15"/>
  <c r="BP188" i="15"/>
  <c r="BD188" i="15"/>
  <c r="CG188" i="15"/>
  <c r="BQ188" i="15"/>
  <c r="BA188" i="15"/>
  <c r="AK188" i="15"/>
  <c r="U188" i="15"/>
  <c r="R188" i="15"/>
  <c r="H188" i="15"/>
  <c r="F188" i="15"/>
  <c r="CL188" i="15"/>
  <c r="BV188" i="15"/>
  <c r="AT188" i="15"/>
  <c r="CM188" i="15"/>
  <c r="BW188" i="15"/>
  <c r="BG188" i="15"/>
  <c r="AQ188" i="15"/>
  <c r="AA188" i="15"/>
  <c r="G188" i="15"/>
  <c r="CN188" i="15"/>
  <c r="BX188" i="15"/>
  <c r="AR188" i="15"/>
  <c r="CO188" i="15"/>
  <c r="BY188" i="15"/>
  <c r="BI188" i="15"/>
  <c r="AS188" i="15"/>
  <c r="AC188" i="15"/>
  <c r="BZ188" i="15"/>
  <c r="CU188" i="15"/>
  <c r="CA188" i="15"/>
  <c r="AU188" i="15"/>
  <c r="X188" i="15"/>
  <c r="AD188" i="15"/>
  <c r="J188" i="15"/>
  <c r="CJ188" i="15"/>
  <c r="CK188" i="15"/>
  <c r="BE188" i="15"/>
  <c r="Y188" i="15"/>
  <c r="M188" i="15"/>
  <c r="CP188" i="15"/>
  <c r="BJ188" i="15"/>
  <c r="AE188" i="15"/>
  <c r="V188" i="15"/>
  <c r="Q188" i="15"/>
  <c r="BU188" i="15"/>
  <c r="N188" i="15"/>
  <c r="CH188" i="15"/>
  <c r="AP188" i="15"/>
  <c r="CI188" i="15"/>
  <c r="BC188" i="15"/>
  <c r="W188" i="15"/>
  <c r="T188" i="15"/>
  <c r="Z188" i="15"/>
  <c r="AJ188" i="15"/>
  <c r="P188" i="15"/>
  <c r="K188" i="15"/>
  <c r="CR188" i="15"/>
  <c r="BL188" i="15"/>
  <c r="AZ188" i="15"/>
  <c r="CS188" i="15"/>
  <c r="BM188" i="15"/>
  <c r="AG188" i="15"/>
  <c r="AX188" i="15"/>
  <c r="CQ188" i="15"/>
  <c r="BK188" i="15"/>
  <c r="AF188" i="15"/>
  <c r="BT188" i="15"/>
  <c r="BH188" i="15"/>
  <c r="AN188" i="15"/>
  <c r="AO188" i="15"/>
  <c r="BS188" i="15"/>
  <c r="CV188" i="15"/>
  <c r="CC188" i="15"/>
  <c r="AV188" i="15"/>
  <c r="CW188" i="15"/>
  <c r="BF188" i="15"/>
  <c r="AB188" i="15"/>
  <c r="AH188" i="15"/>
  <c r="CB188" i="15"/>
  <c r="L188" i="15"/>
  <c r="BR188" i="15"/>
  <c r="AM188" i="15"/>
  <c r="AW188" i="15"/>
  <c r="A190" i="15"/>
  <c r="CY189" i="15"/>
  <c r="E189" i="15"/>
  <c r="D189" i="15"/>
  <c r="L189" i="15"/>
  <c r="CT189" i="15"/>
  <c r="CD189" i="15"/>
  <c r="BN189" i="15"/>
  <c r="AX189" i="15"/>
  <c r="CI189" i="15"/>
  <c r="BS189" i="15"/>
  <c r="BC189" i="15"/>
  <c r="AM189" i="15"/>
  <c r="W189" i="15"/>
  <c r="T189" i="15"/>
  <c r="V189" i="15"/>
  <c r="AB189" i="15"/>
  <c r="AD189" i="15"/>
  <c r="AJ189" i="15"/>
  <c r="P189" i="15"/>
  <c r="Q189" i="15"/>
  <c r="CF189" i="15"/>
  <c r="BP189" i="15"/>
  <c r="AZ189" i="15"/>
  <c r="AN189" i="15"/>
  <c r="CK189" i="15"/>
  <c r="BU189" i="15"/>
  <c r="BE189" i="15"/>
  <c r="AO189" i="15"/>
  <c r="Y189" i="15"/>
  <c r="N189" i="15"/>
  <c r="F189" i="15"/>
  <c r="M189" i="15"/>
  <c r="CL189" i="15"/>
  <c r="BV189" i="15"/>
  <c r="BF189" i="15"/>
  <c r="AP189" i="15"/>
  <c r="CU189" i="15"/>
  <c r="CQ189" i="15"/>
  <c r="CA189" i="15"/>
  <c r="BK189" i="15"/>
  <c r="AU189" i="15"/>
  <c r="AE189" i="15"/>
  <c r="X189" i="15"/>
  <c r="Z189" i="15"/>
  <c r="AF189" i="15"/>
  <c r="AH189" i="15"/>
  <c r="K189" i="15"/>
  <c r="CV189" i="15"/>
  <c r="CN189" i="15"/>
  <c r="BX189" i="15"/>
  <c r="BH189" i="15"/>
  <c r="CW189" i="15"/>
  <c r="CS189" i="15"/>
  <c r="CC189" i="15"/>
  <c r="BM189" i="15"/>
  <c r="AW189" i="15"/>
  <c r="AG189" i="15"/>
  <c r="R189" i="15"/>
  <c r="O189" i="15"/>
  <c r="BZ189" i="15"/>
  <c r="AT189" i="15"/>
  <c r="BO189" i="15"/>
  <c r="AI189" i="15"/>
  <c r="J189" i="15"/>
  <c r="CJ189" i="15"/>
  <c r="BD189" i="15"/>
  <c r="AR189" i="15"/>
  <c r="BY189" i="15"/>
  <c r="AS189" i="15"/>
  <c r="I189" i="15"/>
  <c r="CP189" i="15"/>
  <c r="AY189" i="15"/>
  <c r="G189" i="15"/>
  <c r="BT189" i="15"/>
  <c r="BI189" i="15"/>
  <c r="AC189" i="15"/>
  <c r="CH189" i="15"/>
  <c r="BB189" i="15"/>
  <c r="BW189" i="15"/>
  <c r="AQ189" i="15"/>
  <c r="CR189" i="15"/>
  <c r="BL189" i="15"/>
  <c r="CG189" i="15"/>
  <c r="BA189" i="15"/>
  <c r="U189" i="15"/>
  <c r="CX189" i="15"/>
  <c r="BJ189" i="15"/>
  <c r="CE189" i="15"/>
  <c r="S189" i="15"/>
  <c r="CO189" i="15"/>
  <c r="AA189" i="15"/>
  <c r="AK189" i="15"/>
  <c r="BR189" i="15"/>
  <c r="CM189" i="15"/>
  <c r="CB189" i="15"/>
  <c r="H189" i="15"/>
  <c r="AL189" i="15"/>
  <c r="BG189" i="15"/>
  <c r="AV189" i="15"/>
  <c r="BQ189" i="15"/>
  <c r="D31" i="2"/>
  <c r="F31" i="2"/>
  <c r="E31" i="2"/>
  <c r="F32" i="2"/>
  <c r="F38" i="2"/>
  <c r="F42" i="2"/>
  <c r="F40" i="2"/>
  <c r="D40" i="2"/>
  <c r="D32" i="2"/>
  <c r="D38" i="2"/>
  <c r="D42" i="2"/>
  <c r="E32" i="2"/>
  <c r="E40" i="2"/>
  <c r="E38" i="2"/>
  <c r="E42" i="2"/>
  <c r="A191" i="15"/>
  <c r="D190" i="15"/>
  <c r="CY190" i="15"/>
  <c r="E190" i="15"/>
  <c r="N190" i="15"/>
  <c r="H190" i="15"/>
  <c r="CH190" i="15"/>
  <c r="BR190" i="15"/>
  <c r="BF190" i="15"/>
  <c r="AP190" i="15"/>
  <c r="CI190" i="15"/>
  <c r="BS190" i="15"/>
  <c r="BC190" i="15"/>
  <c r="AM190" i="15"/>
  <c r="W190" i="15"/>
  <c r="Z190" i="15"/>
  <c r="AH190" i="15"/>
  <c r="J190" i="15"/>
  <c r="Q190" i="15"/>
  <c r="CJ190" i="15"/>
  <c r="BT190" i="15"/>
  <c r="BH190" i="15"/>
  <c r="AR190" i="15"/>
  <c r="CK190" i="15"/>
  <c r="BU190" i="15"/>
  <c r="BE190" i="15"/>
  <c r="AO190" i="15"/>
  <c r="Y190" i="15"/>
  <c r="M190" i="15"/>
  <c r="CX190" i="15"/>
  <c r="CP190" i="15"/>
  <c r="BZ190" i="15"/>
  <c r="BJ190" i="15"/>
  <c r="AX190" i="15"/>
  <c r="CQ190" i="15"/>
  <c r="CA190" i="15"/>
  <c r="BK190" i="15"/>
  <c r="AU190" i="15"/>
  <c r="AE190" i="15"/>
  <c r="V190" i="15"/>
  <c r="AD190" i="15"/>
  <c r="K190" i="15"/>
  <c r="CR190" i="15"/>
  <c r="CB190" i="15"/>
  <c r="BL190" i="15"/>
  <c r="AZ190" i="15"/>
  <c r="CS190" i="15"/>
  <c r="CC190" i="15"/>
  <c r="BM190" i="15"/>
  <c r="AW190" i="15"/>
  <c r="AG190" i="15"/>
  <c r="O190" i="15"/>
  <c r="CT190" i="15"/>
  <c r="BN190" i="15"/>
  <c r="BB190" i="15"/>
  <c r="BO190" i="15"/>
  <c r="AI190" i="15"/>
  <c r="T190" i="15"/>
  <c r="AJ190" i="15"/>
  <c r="P190" i="15"/>
  <c r="BX190" i="15"/>
  <c r="BY190" i="15"/>
  <c r="AS190" i="15"/>
  <c r="L190" i="15"/>
  <c r="CE190" i="15"/>
  <c r="S190" i="15"/>
  <c r="AB190" i="15"/>
  <c r="G190" i="15"/>
  <c r="CN190" i="15"/>
  <c r="CW190" i="15"/>
  <c r="CO190" i="15"/>
  <c r="BV190" i="15"/>
  <c r="BW190" i="15"/>
  <c r="AQ190" i="15"/>
  <c r="AF190" i="15"/>
  <c r="CF190" i="15"/>
  <c r="AN190" i="15"/>
  <c r="CG190" i="15"/>
  <c r="BA190" i="15"/>
  <c r="U190" i="15"/>
  <c r="I190" i="15"/>
  <c r="CD190" i="15"/>
  <c r="AL190" i="15"/>
  <c r="AY190" i="15"/>
  <c r="CV190" i="15"/>
  <c r="AV190" i="15"/>
  <c r="BI190" i="15"/>
  <c r="AC190" i="15"/>
  <c r="CL190" i="15"/>
  <c r="BG190" i="15"/>
  <c r="X190" i="15"/>
  <c r="BQ190" i="15"/>
  <c r="R190" i="15"/>
  <c r="F190" i="15"/>
  <c r="AT190" i="15"/>
  <c r="CU190" i="15"/>
  <c r="BP190" i="15"/>
  <c r="BD190" i="15"/>
  <c r="CM190" i="15"/>
  <c r="AA190" i="15"/>
  <c r="AK190" i="15"/>
  <c r="A192" i="15"/>
  <c r="E191" i="15"/>
  <c r="D191" i="15"/>
  <c r="CY191" i="15"/>
  <c r="H191" i="15"/>
  <c r="CH191" i="15"/>
  <c r="BR191" i="15"/>
  <c r="BB191" i="15"/>
  <c r="AL191" i="15"/>
  <c r="CU191" i="15"/>
  <c r="CM191" i="15"/>
  <c r="BW191" i="15"/>
  <c r="BG191" i="15"/>
  <c r="AQ191" i="15"/>
  <c r="AA191" i="15"/>
  <c r="J191" i="15"/>
  <c r="G191" i="15"/>
  <c r="CV191" i="15"/>
  <c r="CJ191" i="15"/>
  <c r="BT191" i="15"/>
  <c r="BD191" i="15"/>
  <c r="AR191" i="15"/>
  <c r="CW191" i="15"/>
  <c r="CO191" i="15"/>
  <c r="BY191" i="15"/>
  <c r="BI191" i="15"/>
  <c r="AS191" i="15"/>
  <c r="AC191" i="15"/>
  <c r="R191" i="15"/>
  <c r="O191" i="15"/>
  <c r="I191" i="15"/>
  <c r="CP191" i="15"/>
  <c r="BZ191" i="15"/>
  <c r="BJ191" i="15"/>
  <c r="AT191" i="15"/>
  <c r="CE191" i="15"/>
  <c r="BO191" i="15"/>
  <c r="AY191" i="15"/>
  <c r="AI191" i="15"/>
  <c r="S191" i="15"/>
  <c r="CR191" i="15"/>
  <c r="CB191" i="15"/>
  <c r="BL191" i="15"/>
  <c r="AV191" i="15"/>
  <c r="CG191" i="15"/>
  <c r="BQ191" i="15"/>
  <c r="BA191" i="15"/>
  <c r="AK191" i="15"/>
  <c r="U191" i="15"/>
  <c r="CT191" i="15"/>
  <c r="BN191" i="15"/>
  <c r="CI191" i="15"/>
  <c r="BC191" i="15"/>
  <c r="W191" i="15"/>
  <c r="T191" i="15"/>
  <c r="AD191" i="15"/>
  <c r="AJ191" i="15"/>
  <c r="P191" i="15"/>
  <c r="K191" i="15"/>
  <c r="BX191" i="15"/>
  <c r="CS191" i="15"/>
  <c r="BM191" i="15"/>
  <c r="AG191" i="15"/>
  <c r="CD191" i="15"/>
  <c r="AX191" i="15"/>
  <c r="AM191" i="15"/>
  <c r="CN191" i="15"/>
  <c r="BH191" i="15"/>
  <c r="CC191" i="15"/>
  <c r="AW191" i="15"/>
  <c r="N191" i="15"/>
  <c r="M191" i="15"/>
  <c r="CX191" i="15"/>
  <c r="BV191" i="15"/>
  <c r="AP191" i="15"/>
  <c r="CQ191" i="15"/>
  <c r="BK191" i="15"/>
  <c r="AE191" i="15"/>
  <c r="Z191" i="15"/>
  <c r="AF191" i="15"/>
  <c r="Q191" i="15"/>
  <c r="CF191" i="15"/>
  <c r="AZ191" i="15"/>
  <c r="AN191" i="15"/>
  <c r="BU191" i="15"/>
  <c r="AO191" i="15"/>
  <c r="L191" i="15"/>
  <c r="BS191" i="15"/>
  <c r="V191" i="15"/>
  <c r="AB191" i="15"/>
  <c r="Y191" i="15"/>
  <c r="F191" i="15"/>
  <c r="BF191" i="15"/>
  <c r="CA191" i="15"/>
  <c r="CL191" i="15"/>
  <c r="AU191" i="15"/>
  <c r="BE191" i="15"/>
  <c r="AH191" i="15"/>
  <c r="BP191" i="15"/>
  <c r="CK191" i="15"/>
  <c r="X191" i="15"/>
  <c r="A193" i="15"/>
  <c r="CY192" i="15"/>
  <c r="E192" i="15"/>
  <c r="R192" i="15"/>
  <c r="F192" i="15"/>
  <c r="CX192" i="15"/>
  <c r="CL192" i="15"/>
  <c r="BV192" i="15"/>
  <c r="AT192" i="15"/>
  <c r="CM192" i="15"/>
  <c r="BW192" i="15"/>
  <c r="BG192" i="15"/>
  <c r="AQ192" i="15"/>
  <c r="AA192" i="15"/>
  <c r="X192" i="15"/>
  <c r="AF192" i="15"/>
  <c r="G192" i="15"/>
  <c r="CN192" i="15"/>
  <c r="BX192" i="15"/>
  <c r="AV192" i="15"/>
  <c r="CO192" i="15"/>
  <c r="BY192" i="15"/>
  <c r="BI192" i="15"/>
  <c r="AS192" i="15"/>
  <c r="AC192" i="15"/>
  <c r="L192" i="15"/>
  <c r="O192" i="15"/>
  <c r="I192" i="15"/>
  <c r="CT192" i="15"/>
  <c r="CD192" i="15"/>
  <c r="BN192" i="15"/>
  <c r="BB192" i="15"/>
  <c r="AL192" i="15"/>
  <c r="CE192" i="15"/>
  <c r="BO192" i="15"/>
  <c r="AY192" i="15"/>
  <c r="AI192" i="15"/>
  <c r="S192" i="15"/>
  <c r="T192" i="15"/>
  <c r="AB192" i="15"/>
  <c r="AJ192" i="15"/>
  <c r="P192" i="15"/>
  <c r="CF192" i="15"/>
  <c r="BP192" i="15"/>
  <c r="BD192" i="15"/>
  <c r="AN192" i="15"/>
  <c r="CG192" i="15"/>
  <c r="BQ192" i="15"/>
  <c r="BA192" i="15"/>
  <c r="AK192" i="15"/>
  <c r="U192" i="15"/>
  <c r="N192" i="15"/>
  <c r="CH192" i="15"/>
  <c r="AP192" i="15"/>
  <c r="CI192" i="15"/>
  <c r="BC192" i="15"/>
  <c r="W192" i="15"/>
  <c r="Z192" i="15"/>
  <c r="K192" i="15"/>
  <c r="CR192" i="15"/>
  <c r="BL192" i="15"/>
  <c r="AZ192" i="15"/>
  <c r="CS192" i="15"/>
  <c r="BM192" i="15"/>
  <c r="AG192" i="15"/>
  <c r="H192" i="15"/>
  <c r="BS192" i="15"/>
  <c r="M192" i="15"/>
  <c r="CP192" i="15"/>
  <c r="BJ192" i="15"/>
  <c r="AX192" i="15"/>
  <c r="CQ192" i="15"/>
  <c r="BK192" i="15"/>
  <c r="AE192" i="15"/>
  <c r="V192" i="15"/>
  <c r="Q192" i="15"/>
  <c r="CV192" i="15"/>
  <c r="BT192" i="15"/>
  <c r="BH192" i="15"/>
  <c r="CW192" i="15"/>
  <c r="BU192" i="15"/>
  <c r="AO192" i="15"/>
  <c r="BR192" i="15"/>
  <c r="BF192" i="15"/>
  <c r="CU192" i="15"/>
  <c r="AM192" i="15"/>
  <c r="AH192" i="15"/>
  <c r="CB192" i="15"/>
  <c r="CC192" i="15"/>
  <c r="AW192" i="15"/>
  <c r="D192" i="15"/>
  <c r="BZ192" i="15"/>
  <c r="AU192" i="15"/>
  <c r="AD192" i="15"/>
  <c r="CJ192" i="15"/>
  <c r="BE192" i="15"/>
  <c r="AR192" i="15"/>
  <c r="CA192" i="15"/>
  <c r="CK192" i="15"/>
  <c r="J192" i="15"/>
  <c r="Y192" i="15"/>
  <c r="A194" i="15"/>
  <c r="E193" i="15"/>
  <c r="D193" i="15"/>
  <c r="CY193" i="15"/>
  <c r="N193" i="15"/>
  <c r="F193" i="15"/>
  <c r="M193" i="15"/>
  <c r="CL193" i="15"/>
  <c r="BV193" i="15"/>
  <c r="BF193" i="15"/>
  <c r="AP193" i="15"/>
  <c r="CQ193" i="15"/>
  <c r="CA193" i="15"/>
  <c r="BK193" i="15"/>
  <c r="AU193" i="15"/>
  <c r="AE193" i="15"/>
  <c r="X193" i="15"/>
  <c r="Z193" i="15"/>
  <c r="AF193" i="15"/>
  <c r="AH193" i="15"/>
  <c r="K193" i="15"/>
  <c r="CN193" i="15"/>
  <c r="BX193" i="15"/>
  <c r="BH193" i="15"/>
  <c r="CS193" i="15"/>
  <c r="CC193" i="15"/>
  <c r="BM193" i="15"/>
  <c r="AW193" i="15"/>
  <c r="AG193" i="15"/>
  <c r="L193" i="15"/>
  <c r="CT193" i="15"/>
  <c r="CD193" i="15"/>
  <c r="BN193" i="15"/>
  <c r="AX193" i="15"/>
  <c r="CU193" i="15"/>
  <c r="CI193" i="15"/>
  <c r="BS193" i="15"/>
  <c r="BC193" i="15"/>
  <c r="AM193" i="15"/>
  <c r="W193" i="15"/>
  <c r="T193" i="15"/>
  <c r="V193" i="15"/>
  <c r="AB193" i="15"/>
  <c r="AD193" i="15"/>
  <c r="AJ193" i="15"/>
  <c r="P193" i="15"/>
  <c r="Q193" i="15"/>
  <c r="CV193" i="15"/>
  <c r="CF193" i="15"/>
  <c r="BP193" i="15"/>
  <c r="AZ193" i="15"/>
  <c r="AN193" i="15"/>
  <c r="CW193" i="15"/>
  <c r="CK193" i="15"/>
  <c r="BU193" i="15"/>
  <c r="BE193" i="15"/>
  <c r="AO193" i="15"/>
  <c r="Y193" i="15"/>
  <c r="CX193" i="15"/>
  <c r="CH193" i="15"/>
  <c r="BB193" i="15"/>
  <c r="BW193" i="15"/>
  <c r="AQ193" i="15"/>
  <c r="CR193" i="15"/>
  <c r="BL193" i="15"/>
  <c r="CG193" i="15"/>
  <c r="BA193" i="15"/>
  <c r="U193" i="15"/>
  <c r="BR193" i="15"/>
  <c r="AL193" i="15"/>
  <c r="CM193" i="15"/>
  <c r="BG193" i="15"/>
  <c r="AA193" i="15"/>
  <c r="CB193" i="15"/>
  <c r="AV193" i="15"/>
  <c r="BQ193" i="15"/>
  <c r="I193" i="15"/>
  <c r="CP193" i="15"/>
  <c r="BJ193" i="15"/>
  <c r="CE193" i="15"/>
  <c r="AY193" i="15"/>
  <c r="S193" i="15"/>
  <c r="G193" i="15"/>
  <c r="BT193" i="15"/>
  <c r="CO193" i="15"/>
  <c r="BI193" i="15"/>
  <c r="AC193" i="15"/>
  <c r="H193" i="15"/>
  <c r="AK193" i="15"/>
  <c r="O193" i="15"/>
  <c r="R193" i="15"/>
  <c r="AI193" i="15"/>
  <c r="J193" i="15"/>
  <c r="AS193" i="15"/>
  <c r="AT193" i="15"/>
  <c r="BO193" i="15"/>
  <c r="BD193" i="15"/>
  <c r="AR193" i="15"/>
  <c r="BY193" i="15"/>
  <c r="BZ193" i="15"/>
  <c r="CJ193" i="15"/>
  <c r="A195" i="15"/>
  <c r="CY194" i="15"/>
  <c r="E194" i="15"/>
  <c r="D194" i="15"/>
  <c r="M194" i="15"/>
  <c r="CP194" i="15"/>
  <c r="BZ194" i="15"/>
  <c r="BJ194" i="15"/>
  <c r="AX194" i="15"/>
  <c r="CQ194" i="15"/>
  <c r="CA194" i="15"/>
  <c r="BK194" i="15"/>
  <c r="AU194" i="15"/>
  <c r="AE194" i="15"/>
  <c r="V194" i="15"/>
  <c r="AD194" i="15"/>
  <c r="K194" i="15"/>
  <c r="CR194" i="15"/>
  <c r="CB194" i="15"/>
  <c r="BL194" i="15"/>
  <c r="AZ194" i="15"/>
  <c r="CS194" i="15"/>
  <c r="CC194" i="15"/>
  <c r="BM194" i="15"/>
  <c r="AW194" i="15"/>
  <c r="AG194" i="15"/>
  <c r="N194" i="15"/>
  <c r="H194" i="15"/>
  <c r="CX194" i="15"/>
  <c r="CH194" i="15"/>
  <c r="BR194" i="15"/>
  <c r="BF194" i="15"/>
  <c r="AP194" i="15"/>
  <c r="CI194" i="15"/>
  <c r="BS194" i="15"/>
  <c r="BC194" i="15"/>
  <c r="AM194" i="15"/>
  <c r="W194" i="15"/>
  <c r="Z194" i="15"/>
  <c r="AH194" i="15"/>
  <c r="J194" i="15"/>
  <c r="Q194" i="15"/>
  <c r="CJ194" i="15"/>
  <c r="BT194" i="15"/>
  <c r="BH194" i="15"/>
  <c r="AR194" i="15"/>
  <c r="CK194" i="15"/>
  <c r="BU194" i="15"/>
  <c r="BE194" i="15"/>
  <c r="AO194" i="15"/>
  <c r="Y194" i="15"/>
  <c r="BV194" i="15"/>
  <c r="BW194" i="15"/>
  <c r="AQ194" i="15"/>
  <c r="AF194" i="15"/>
  <c r="CV194" i="15"/>
  <c r="CF194" i="15"/>
  <c r="AN194" i="15"/>
  <c r="CW194" i="15"/>
  <c r="CG194" i="15"/>
  <c r="BA194" i="15"/>
  <c r="U194" i="15"/>
  <c r="CL194" i="15"/>
  <c r="AT194" i="15"/>
  <c r="BD194" i="15"/>
  <c r="BQ194" i="15"/>
  <c r="AK194" i="15"/>
  <c r="L194" i="15"/>
  <c r="I194" i="15"/>
  <c r="CD194" i="15"/>
  <c r="AL194" i="15"/>
  <c r="CU194" i="15"/>
  <c r="CE194" i="15"/>
  <c r="AY194" i="15"/>
  <c r="S194" i="15"/>
  <c r="AB194" i="15"/>
  <c r="G194" i="15"/>
  <c r="CN194" i="15"/>
  <c r="AV194" i="15"/>
  <c r="CO194" i="15"/>
  <c r="BI194" i="15"/>
  <c r="AC194" i="15"/>
  <c r="R194" i="15"/>
  <c r="F194" i="15"/>
  <c r="CM194" i="15"/>
  <c r="BG194" i="15"/>
  <c r="AA194" i="15"/>
  <c r="X194" i="15"/>
  <c r="BP194" i="15"/>
  <c r="BN194" i="15"/>
  <c r="BB194" i="15"/>
  <c r="AI194" i="15"/>
  <c r="AJ194" i="15"/>
  <c r="BX194" i="15"/>
  <c r="AS194" i="15"/>
  <c r="O194" i="15"/>
  <c r="CT194" i="15"/>
  <c r="BO194" i="15"/>
  <c r="T194" i="15"/>
  <c r="BY194" i="15"/>
  <c r="P194" i="15"/>
  <c r="A196" i="15"/>
  <c r="E195" i="15"/>
  <c r="CY195" i="15"/>
  <c r="R195" i="15"/>
  <c r="O195" i="15"/>
  <c r="I195" i="15"/>
  <c r="CP195" i="15"/>
  <c r="BZ195" i="15"/>
  <c r="BJ195" i="15"/>
  <c r="AT195" i="15"/>
  <c r="CU195" i="15"/>
  <c r="CE195" i="15"/>
  <c r="BO195" i="15"/>
  <c r="AY195" i="15"/>
  <c r="AI195" i="15"/>
  <c r="S195" i="15"/>
  <c r="CV195" i="15"/>
  <c r="CR195" i="15"/>
  <c r="CB195" i="15"/>
  <c r="BL195" i="15"/>
  <c r="AV195" i="15"/>
  <c r="CW195" i="15"/>
  <c r="CG195" i="15"/>
  <c r="BQ195" i="15"/>
  <c r="BA195" i="15"/>
  <c r="AK195" i="15"/>
  <c r="U195" i="15"/>
  <c r="H195" i="15"/>
  <c r="CH195" i="15"/>
  <c r="BR195" i="15"/>
  <c r="BB195" i="15"/>
  <c r="AL195" i="15"/>
  <c r="CM195" i="15"/>
  <c r="BW195" i="15"/>
  <c r="BG195" i="15"/>
  <c r="AQ195" i="15"/>
  <c r="AA195" i="15"/>
  <c r="J195" i="15"/>
  <c r="G195" i="15"/>
  <c r="CJ195" i="15"/>
  <c r="BT195" i="15"/>
  <c r="BD195" i="15"/>
  <c r="AR195" i="15"/>
  <c r="CO195" i="15"/>
  <c r="BY195" i="15"/>
  <c r="BI195" i="15"/>
  <c r="AS195" i="15"/>
  <c r="AC195" i="15"/>
  <c r="D195" i="15"/>
  <c r="N195" i="15"/>
  <c r="M195" i="15"/>
  <c r="BV195" i="15"/>
  <c r="AP195" i="15"/>
  <c r="CQ195" i="15"/>
  <c r="BK195" i="15"/>
  <c r="AE195" i="15"/>
  <c r="Z195" i="15"/>
  <c r="AF195" i="15"/>
  <c r="Q195" i="15"/>
  <c r="CF195" i="15"/>
  <c r="AZ195" i="15"/>
  <c r="AN195" i="15"/>
  <c r="BU195" i="15"/>
  <c r="AO195" i="15"/>
  <c r="F195" i="15"/>
  <c r="BF195" i="15"/>
  <c r="AU195" i="15"/>
  <c r="X195" i="15"/>
  <c r="AH195" i="15"/>
  <c r="BP195" i="15"/>
  <c r="Y195" i="15"/>
  <c r="L195" i="15"/>
  <c r="CD195" i="15"/>
  <c r="AX195" i="15"/>
  <c r="BS195" i="15"/>
  <c r="AM195" i="15"/>
  <c r="V195" i="15"/>
  <c r="AB195" i="15"/>
  <c r="CN195" i="15"/>
  <c r="BH195" i="15"/>
  <c r="CC195" i="15"/>
  <c r="AW195" i="15"/>
  <c r="CL195" i="15"/>
  <c r="CA195" i="15"/>
  <c r="CK195" i="15"/>
  <c r="BE195" i="15"/>
  <c r="CT195" i="15"/>
  <c r="T195" i="15"/>
  <c r="CX195" i="15"/>
  <c r="BN195" i="15"/>
  <c r="W195" i="15"/>
  <c r="K195" i="15"/>
  <c r="AG195" i="15"/>
  <c r="BC195" i="15"/>
  <c r="P195" i="15"/>
  <c r="BM195" i="15"/>
  <c r="CI195" i="15"/>
  <c r="AD195" i="15"/>
  <c r="AJ195" i="15"/>
  <c r="BX195" i="15"/>
  <c r="CS195" i="15"/>
  <c r="A197" i="15"/>
  <c r="D196" i="15"/>
  <c r="E196" i="15"/>
  <c r="CY196" i="15"/>
  <c r="L196" i="15"/>
  <c r="O196" i="15"/>
  <c r="I196" i="15"/>
  <c r="CX196" i="15"/>
  <c r="CT196" i="15"/>
  <c r="CD196" i="15"/>
  <c r="BN196" i="15"/>
  <c r="BB196" i="15"/>
  <c r="AL196" i="15"/>
  <c r="CE196" i="15"/>
  <c r="BO196" i="15"/>
  <c r="AY196" i="15"/>
  <c r="AI196" i="15"/>
  <c r="S196" i="15"/>
  <c r="T196" i="15"/>
  <c r="AB196" i="15"/>
  <c r="AJ196" i="15"/>
  <c r="P196" i="15"/>
  <c r="CF196" i="15"/>
  <c r="BP196" i="15"/>
  <c r="BD196" i="15"/>
  <c r="AN196" i="15"/>
  <c r="CG196" i="15"/>
  <c r="BQ196" i="15"/>
  <c r="BA196" i="15"/>
  <c r="AK196" i="15"/>
  <c r="U196" i="15"/>
  <c r="R196" i="15"/>
  <c r="F196" i="15"/>
  <c r="CL196" i="15"/>
  <c r="BV196" i="15"/>
  <c r="AT196" i="15"/>
  <c r="CM196" i="15"/>
  <c r="BW196" i="15"/>
  <c r="BG196" i="15"/>
  <c r="AQ196" i="15"/>
  <c r="AA196" i="15"/>
  <c r="X196" i="15"/>
  <c r="AF196" i="15"/>
  <c r="G196" i="15"/>
  <c r="CN196" i="15"/>
  <c r="BX196" i="15"/>
  <c r="AV196" i="15"/>
  <c r="CO196" i="15"/>
  <c r="BY196" i="15"/>
  <c r="BI196" i="15"/>
  <c r="AS196" i="15"/>
  <c r="AC196" i="15"/>
  <c r="M196" i="15"/>
  <c r="CP196" i="15"/>
  <c r="BJ196" i="15"/>
  <c r="AX196" i="15"/>
  <c r="CU196" i="15"/>
  <c r="CQ196" i="15"/>
  <c r="BK196" i="15"/>
  <c r="AE196" i="15"/>
  <c r="V196" i="15"/>
  <c r="Q196" i="15"/>
  <c r="BT196" i="15"/>
  <c r="BH196" i="15"/>
  <c r="BU196" i="15"/>
  <c r="AO196" i="15"/>
  <c r="J196" i="15"/>
  <c r="AR196" i="15"/>
  <c r="BE196" i="15"/>
  <c r="Y196" i="15"/>
  <c r="H196" i="15"/>
  <c r="BR196" i="15"/>
  <c r="BF196" i="15"/>
  <c r="BS196" i="15"/>
  <c r="AM196" i="15"/>
  <c r="AH196" i="15"/>
  <c r="CB196" i="15"/>
  <c r="CC196" i="15"/>
  <c r="AW196" i="15"/>
  <c r="BZ196" i="15"/>
  <c r="CA196" i="15"/>
  <c r="AU196" i="15"/>
  <c r="AD196" i="15"/>
  <c r="CJ196" i="15"/>
  <c r="CK196" i="15"/>
  <c r="AP196" i="15"/>
  <c r="W196" i="15"/>
  <c r="K196" i="15"/>
  <c r="BL196" i="15"/>
  <c r="AZ196" i="15"/>
  <c r="AG196" i="15"/>
  <c r="N196" i="15"/>
  <c r="CV196" i="15"/>
  <c r="CH196" i="15"/>
  <c r="BC196" i="15"/>
  <c r="Z196" i="15"/>
  <c r="CR196" i="15"/>
  <c r="CW196" i="15"/>
  <c r="BM196" i="15"/>
  <c r="CI196" i="15"/>
  <c r="CS196" i="15"/>
  <c r="A198" i="15"/>
  <c r="CY197" i="15"/>
  <c r="E197" i="15"/>
  <c r="D197" i="15"/>
  <c r="L197" i="15"/>
  <c r="CT197" i="15"/>
  <c r="CD197" i="15"/>
  <c r="BN197" i="15"/>
  <c r="AX197" i="15"/>
  <c r="CI197" i="15"/>
  <c r="BS197" i="15"/>
  <c r="BC197" i="15"/>
  <c r="AM197" i="15"/>
  <c r="W197" i="15"/>
  <c r="T197" i="15"/>
  <c r="V197" i="15"/>
  <c r="AB197" i="15"/>
  <c r="AD197" i="15"/>
  <c r="AJ197" i="15"/>
  <c r="P197" i="15"/>
  <c r="Q197" i="15"/>
  <c r="CF197" i="15"/>
  <c r="BP197" i="15"/>
  <c r="AZ197" i="15"/>
  <c r="AN197" i="15"/>
  <c r="CK197" i="15"/>
  <c r="BU197" i="15"/>
  <c r="BE197" i="15"/>
  <c r="AO197" i="15"/>
  <c r="Y197" i="15"/>
  <c r="N197" i="15"/>
  <c r="F197" i="15"/>
  <c r="M197" i="15"/>
  <c r="CL197" i="15"/>
  <c r="BV197" i="15"/>
  <c r="BF197" i="15"/>
  <c r="AP197" i="15"/>
  <c r="CU197" i="15"/>
  <c r="CQ197" i="15"/>
  <c r="CA197" i="15"/>
  <c r="BK197" i="15"/>
  <c r="AU197" i="15"/>
  <c r="AE197" i="15"/>
  <c r="X197" i="15"/>
  <c r="Z197" i="15"/>
  <c r="AF197" i="15"/>
  <c r="AH197" i="15"/>
  <c r="K197" i="15"/>
  <c r="CV197" i="15"/>
  <c r="CN197" i="15"/>
  <c r="BX197" i="15"/>
  <c r="BH197" i="15"/>
  <c r="CW197" i="15"/>
  <c r="CS197" i="15"/>
  <c r="CC197" i="15"/>
  <c r="BM197" i="15"/>
  <c r="AW197" i="15"/>
  <c r="AG197" i="15"/>
  <c r="I197" i="15"/>
  <c r="CP197" i="15"/>
  <c r="BJ197" i="15"/>
  <c r="CE197" i="15"/>
  <c r="AY197" i="15"/>
  <c r="S197" i="15"/>
  <c r="G197" i="15"/>
  <c r="BT197" i="15"/>
  <c r="CO197" i="15"/>
  <c r="BI197" i="15"/>
  <c r="AC197" i="15"/>
  <c r="R197" i="15"/>
  <c r="O197" i="15"/>
  <c r="CX197" i="15"/>
  <c r="BZ197" i="15"/>
  <c r="CJ197" i="15"/>
  <c r="AS197" i="15"/>
  <c r="H197" i="15"/>
  <c r="BR197" i="15"/>
  <c r="AL197" i="15"/>
  <c r="CM197" i="15"/>
  <c r="BG197" i="15"/>
  <c r="AA197" i="15"/>
  <c r="CB197" i="15"/>
  <c r="AV197" i="15"/>
  <c r="BQ197" i="15"/>
  <c r="AK197" i="15"/>
  <c r="AT197" i="15"/>
  <c r="BO197" i="15"/>
  <c r="AI197" i="15"/>
  <c r="J197" i="15"/>
  <c r="BD197" i="15"/>
  <c r="AR197" i="15"/>
  <c r="BY197" i="15"/>
  <c r="CH197" i="15"/>
  <c r="CR197" i="15"/>
  <c r="BA197" i="15"/>
  <c r="BW197" i="15"/>
  <c r="U197" i="15"/>
  <c r="AQ197" i="15"/>
  <c r="BB197" i="15"/>
  <c r="BL197" i="15"/>
  <c r="CG197" i="15"/>
  <c r="A199" i="15"/>
  <c r="CY198" i="15"/>
  <c r="D198" i="15"/>
  <c r="E198" i="15"/>
  <c r="N198" i="15"/>
  <c r="H198" i="15"/>
  <c r="CH198" i="15"/>
  <c r="BR198" i="15"/>
  <c r="BF198" i="15"/>
  <c r="AP198" i="15"/>
  <c r="CI198" i="15"/>
  <c r="BS198" i="15"/>
  <c r="BC198" i="15"/>
  <c r="AM198" i="15"/>
  <c r="W198" i="15"/>
  <c r="Z198" i="15"/>
  <c r="AH198" i="15"/>
  <c r="J198" i="15"/>
  <c r="Q198" i="15"/>
  <c r="CJ198" i="15"/>
  <c r="BT198" i="15"/>
  <c r="BH198" i="15"/>
  <c r="AR198" i="15"/>
  <c r="CK198" i="15"/>
  <c r="BU198" i="15"/>
  <c r="BE198" i="15"/>
  <c r="AO198" i="15"/>
  <c r="Y198" i="15"/>
  <c r="M198" i="15"/>
  <c r="CX198" i="15"/>
  <c r="CP198" i="15"/>
  <c r="BZ198" i="15"/>
  <c r="BJ198" i="15"/>
  <c r="AX198" i="15"/>
  <c r="CQ198" i="15"/>
  <c r="CA198" i="15"/>
  <c r="BK198" i="15"/>
  <c r="AU198" i="15"/>
  <c r="AE198" i="15"/>
  <c r="V198" i="15"/>
  <c r="AD198" i="15"/>
  <c r="K198" i="15"/>
  <c r="CR198" i="15"/>
  <c r="CB198" i="15"/>
  <c r="BL198" i="15"/>
  <c r="AZ198" i="15"/>
  <c r="CS198" i="15"/>
  <c r="CC198" i="15"/>
  <c r="BM198" i="15"/>
  <c r="AW198" i="15"/>
  <c r="AG198" i="15"/>
  <c r="L198" i="15"/>
  <c r="I198" i="15"/>
  <c r="CD198" i="15"/>
  <c r="AL198" i="15"/>
  <c r="CE198" i="15"/>
  <c r="AY198" i="15"/>
  <c r="S198" i="15"/>
  <c r="AB198" i="15"/>
  <c r="G198" i="15"/>
  <c r="CN198" i="15"/>
  <c r="AV198" i="15"/>
  <c r="CO198" i="15"/>
  <c r="BI198" i="15"/>
  <c r="AC198" i="15"/>
  <c r="O198" i="15"/>
  <c r="CT198" i="15"/>
  <c r="BN198" i="15"/>
  <c r="AI198" i="15"/>
  <c r="T198" i="15"/>
  <c r="AJ198" i="15"/>
  <c r="P198" i="15"/>
  <c r="CV198" i="15"/>
  <c r="BY198" i="15"/>
  <c r="R198" i="15"/>
  <c r="F198" i="15"/>
  <c r="CL198" i="15"/>
  <c r="AT198" i="15"/>
  <c r="CM198" i="15"/>
  <c r="BG198" i="15"/>
  <c r="AA198" i="15"/>
  <c r="X198" i="15"/>
  <c r="BP198" i="15"/>
  <c r="BD198" i="15"/>
  <c r="BQ198" i="15"/>
  <c r="AK198" i="15"/>
  <c r="BB198" i="15"/>
  <c r="BO198" i="15"/>
  <c r="BX198" i="15"/>
  <c r="CW198" i="15"/>
  <c r="AS198" i="15"/>
  <c r="AN198" i="15"/>
  <c r="U198" i="15"/>
  <c r="CU198" i="15"/>
  <c r="BW198" i="15"/>
  <c r="CG198" i="15"/>
  <c r="BV198" i="15"/>
  <c r="AQ198" i="15"/>
  <c r="AF198" i="15"/>
  <c r="CF198" i="15"/>
  <c r="BA198" i="15"/>
  <c r="A200" i="15"/>
  <c r="E199" i="15"/>
  <c r="D199" i="15"/>
  <c r="CY199" i="15"/>
  <c r="H199" i="15"/>
  <c r="CH199" i="15"/>
  <c r="BR199" i="15"/>
  <c r="BB199" i="15"/>
  <c r="AL199" i="15"/>
  <c r="CU199" i="15"/>
  <c r="CM199" i="15"/>
  <c r="BW199" i="15"/>
  <c r="BG199" i="15"/>
  <c r="AQ199" i="15"/>
  <c r="AA199" i="15"/>
  <c r="J199" i="15"/>
  <c r="G199" i="15"/>
  <c r="CV199" i="15"/>
  <c r="CJ199" i="15"/>
  <c r="BT199" i="15"/>
  <c r="BD199" i="15"/>
  <c r="AR199" i="15"/>
  <c r="CW199" i="15"/>
  <c r="CO199" i="15"/>
  <c r="BY199" i="15"/>
  <c r="BI199" i="15"/>
  <c r="AS199" i="15"/>
  <c r="AC199" i="15"/>
  <c r="R199" i="15"/>
  <c r="O199" i="15"/>
  <c r="I199" i="15"/>
  <c r="CP199" i="15"/>
  <c r="BZ199" i="15"/>
  <c r="BJ199" i="15"/>
  <c r="AT199" i="15"/>
  <c r="CE199" i="15"/>
  <c r="BO199" i="15"/>
  <c r="AY199" i="15"/>
  <c r="AI199" i="15"/>
  <c r="S199" i="15"/>
  <c r="CR199" i="15"/>
  <c r="CB199" i="15"/>
  <c r="BL199" i="15"/>
  <c r="AV199" i="15"/>
  <c r="CG199" i="15"/>
  <c r="BQ199" i="15"/>
  <c r="BA199" i="15"/>
  <c r="AK199" i="15"/>
  <c r="U199" i="15"/>
  <c r="L199" i="15"/>
  <c r="CD199" i="15"/>
  <c r="AX199" i="15"/>
  <c r="BS199" i="15"/>
  <c r="AM199" i="15"/>
  <c r="V199" i="15"/>
  <c r="AB199" i="15"/>
  <c r="CN199" i="15"/>
  <c r="BH199" i="15"/>
  <c r="CC199" i="15"/>
  <c r="AW199" i="15"/>
  <c r="AD199" i="15"/>
  <c r="K199" i="15"/>
  <c r="BX199" i="15"/>
  <c r="AG199" i="15"/>
  <c r="F199" i="15"/>
  <c r="CX199" i="15"/>
  <c r="CL199" i="15"/>
  <c r="BF199" i="15"/>
  <c r="CA199" i="15"/>
  <c r="AU199" i="15"/>
  <c r="X199" i="15"/>
  <c r="AH199" i="15"/>
  <c r="BP199" i="15"/>
  <c r="CK199" i="15"/>
  <c r="BE199" i="15"/>
  <c r="Y199" i="15"/>
  <c r="CT199" i="15"/>
  <c r="BN199" i="15"/>
  <c r="CI199" i="15"/>
  <c r="BC199" i="15"/>
  <c r="W199" i="15"/>
  <c r="T199" i="15"/>
  <c r="AJ199" i="15"/>
  <c r="P199" i="15"/>
  <c r="CS199" i="15"/>
  <c r="BM199" i="15"/>
  <c r="BV199" i="15"/>
  <c r="CQ199" i="15"/>
  <c r="Z199" i="15"/>
  <c r="AF199" i="15"/>
  <c r="CF199" i="15"/>
  <c r="AE199" i="15"/>
  <c r="AO199" i="15"/>
  <c r="BK199" i="15"/>
  <c r="Q199" i="15"/>
  <c r="M199" i="15"/>
  <c r="N199" i="15"/>
  <c r="AP199" i="15"/>
  <c r="AZ199" i="15"/>
  <c r="AN199" i="15"/>
  <c r="BU199" i="15"/>
  <c r="A201" i="15"/>
  <c r="E200" i="15"/>
  <c r="CY200" i="15"/>
  <c r="R200" i="15"/>
  <c r="F200" i="15"/>
  <c r="CX200" i="15"/>
  <c r="CL200" i="15"/>
  <c r="BV200" i="15"/>
  <c r="AT200" i="15"/>
  <c r="CM200" i="15"/>
  <c r="BW200" i="15"/>
  <c r="BG200" i="15"/>
  <c r="AQ200" i="15"/>
  <c r="AA200" i="15"/>
  <c r="X200" i="15"/>
  <c r="AF200" i="15"/>
  <c r="G200" i="15"/>
  <c r="CN200" i="15"/>
  <c r="BX200" i="15"/>
  <c r="AV200" i="15"/>
  <c r="CO200" i="15"/>
  <c r="BY200" i="15"/>
  <c r="BI200" i="15"/>
  <c r="AS200" i="15"/>
  <c r="AC200" i="15"/>
  <c r="L200" i="15"/>
  <c r="O200" i="15"/>
  <c r="I200" i="15"/>
  <c r="CT200" i="15"/>
  <c r="CD200" i="15"/>
  <c r="BN200" i="15"/>
  <c r="BB200" i="15"/>
  <c r="AL200" i="15"/>
  <c r="CE200" i="15"/>
  <c r="BO200" i="15"/>
  <c r="AY200" i="15"/>
  <c r="AI200" i="15"/>
  <c r="S200" i="15"/>
  <c r="T200" i="15"/>
  <c r="AB200" i="15"/>
  <c r="AJ200" i="15"/>
  <c r="P200" i="15"/>
  <c r="CF200" i="15"/>
  <c r="BP200" i="15"/>
  <c r="BD200" i="15"/>
  <c r="AN200" i="15"/>
  <c r="CG200" i="15"/>
  <c r="BQ200" i="15"/>
  <c r="BA200" i="15"/>
  <c r="AK200" i="15"/>
  <c r="U200" i="15"/>
  <c r="H200" i="15"/>
  <c r="BR200" i="15"/>
  <c r="BF200" i="15"/>
  <c r="BS200" i="15"/>
  <c r="AM200" i="15"/>
  <c r="AH200" i="15"/>
  <c r="CB200" i="15"/>
  <c r="CC200" i="15"/>
  <c r="AW200" i="15"/>
  <c r="N200" i="15"/>
  <c r="CH200" i="15"/>
  <c r="AP200" i="15"/>
  <c r="CU200" i="15"/>
  <c r="CI200" i="15"/>
  <c r="BC200" i="15"/>
  <c r="W200" i="15"/>
  <c r="Z200" i="15"/>
  <c r="CR200" i="15"/>
  <c r="BL200" i="15"/>
  <c r="AZ200" i="15"/>
  <c r="CS200" i="15"/>
  <c r="BM200" i="15"/>
  <c r="D200" i="15"/>
  <c r="BZ200" i="15"/>
  <c r="CA200" i="15"/>
  <c r="AU200" i="15"/>
  <c r="AD200" i="15"/>
  <c r="J200" i="15"/>
  <c r="CV200" i="15"/>
  <c r="CJ200" i="15"/>
  <c r="AR200" i="15"/>
  <c r="CW200" i="15"/>
  <c r="CK200" i="15"/>
  <c r="BE200" i="15"/>
  <c r="Y200" i="15"/>
  <c r="K200" i="15"/>
  <c r="AG200" i="15"/>
  <c r="M200" i="15"/>
  <c r="CP200" i="15"/>
  <c r="BK200" i="15"/>
  <c r="Q200" i="15"/>
  <c r="BU200" i="15"/>
  <c r="CQ200" i="15"/>
  <c r="BJ200" i="15"/>
  <c r="AX200" i="15"/>
  <c r="AE200" i="15"/>
  <c r="BT200" i="15"/>
  <c r="BH200" i="15"/>
  <c r="AO200" i="15"/>
  <c r="V200" i="15"/>
  <c r="D201" i="15"/>
  <c r="A202" i="15"/>
  <c r="E201" i="15"/>
  <c r="CY201" i="15"/>
  <c r="N201" i="15"/>
  <c r="F201" i="15"/>
  <c r="M201" i="15"/>
  <c r="CL201" i="15"/>
  <c r="BV201" i="15"/>
  <c r="BF201" i="15"/>
  <c r="AP201" i="15"/>
  <c r="CQ201" i="15"/>
  <c r="CA201" i="15"/>
  <c r="BK201" i="15"/>
  <c r="AU201" i="15"/>
  <c r="AE201" i="15"/>
  <c r="X201" i="15"/>
  <c r="Z201" i="15"/>
  <c r="AF201" i="15"/>
  <c r="AH201" i="15"/>
  <c r="K201" i="15"/>
  <c r="CN201" i="15"/>
  <c r="BX201" i="15"/>
  <c r="BH201" i="15"/>
  <c r="CS201" i="15"/>
  <c r="CC201" i="15"/>
  <c r="BM201" i="15"/>
  <c r="AW201" i="15"/>
  <c r="AG201" i="15"/>
  <c r="L201" i="15"/>
  <c r="CT201" i="15"/>
  <c r="CD201" i="15"/>
  <c r="BN201" i="15"/>
  <c r="AX201" i="15"/>
  <c r="CU201" i="15"/>
  <c r="CI201" i="15"/>
  <c r="BS201" i="15"/>
  <c r="BC201" i="15"/>
  <c r="AM201" i="15"/>
  <c r="W201" i="15"/>
  <c r="T201" i="15"/>
  <c r="V201" i="15"/>
  <c r="AB201" i="15"/>
  <c r="AD201" i="15"/>
  <c r="AJ201" i="15"/>
  <c r="P201" i="15"/>
  <c r="Q201" i="15"/>
  <c r="CV201" i="15"/>
  <c r="CF201" i="15"/>
  <c r="BP201" i="15"/>
  <c r="AZ201" i="15"/>
  <c r="AN201" i="15"/>
  <c r="CW201" i="15"/>
  <c r="CK201" i="15"/>
  <c r="BU201" i="15"/>
  <c r="BE201" i="15"/>
  <c r="AO201" i="15"/>
  <c r="Y201" i="15"/>
  <c r="H201" i="15"/>
  <c r="CX201" i="15"/>
  <c r="BR201" i="15"/>
  <c r="AL201" i="15"/>
  <c r="CM201" i="15"/>
  <c r="BG201" i="15"/>
  <c r="AA201" i="15"/>
  <c r="CB201" i="15"/>
  <c r="AV201" i="15"/>
  <c r="BQ201" i="15"/>
  <c r="AK201" i="15"/>
  <c r="BB201" i="15"/>
  <c r="BW201" i="15"/>
  <c r="AQ201" i="15"/>
  <c r="CR201" i="15"/>
  <c r="CG201" i="15"/>
  <c r="BA201" i="15"/>
  <c r="R201" i="15"/>
  <c r="O201" i="15"/>
  <c r="BZ201" i="15"/>
  <c r="AT201" i="15"/>
  <c r="BO201" i="15"/>
  <c r="AI201" i="15"/>
  <c r="J201" i="15"/>
  <c r="CJ201" i="15"/>
  <c r="BD201" i="15"/>
  <c r="AR201" i="15"/>
  <c r="BY201" i="15"/>
  <c r="AS201" i="15"/>
  <c r="CH201" i="15"/>
  <c r="BL201" i="15"/>
  <c r="U201" i="15"/>
  <c r="BJ201" i="15"/>
  <c r="CE201" i="15"/>
  <c r="BT201" i="15"/>
  <c r="CO201" i="15"/>
  <c r="I201" i="15"/>
  <c r="S201" i="15"/>
  <c r="AC201" i="15"/>
  <c r="AY201" i="15"/>
  <c r="CP201" i="15"/>
  <c r="G201" i="15"/>
  <c r="BI201" i="15"/>
  <c r="A203" i="15"/>
  <c r="CY202" i="15"/>
  <c r="E202" i="15"/>
  <c r="D202" i="15"/>
  <c r="R202" i="15"/>
  <c r="M202" i="15"/>
  <c r="CP202" i="15"/>
  <c r="BZ202" i="15"/>
  <c r="BJ202" i="15"/>
  <c r="AT202" i="15"/>
  <c r="CM202" i="15"/>
  <c r="BW202" i="15"/>
  <c r="BK202" i="15"/>
  <c r="AU202" i="15"/>
  <c r="AE202" i="15"/>
  <c r="K202" i="15"/>
  <c r="CR202" i="15"/>
  <c r="CB202" i="15"/>
  <c r="BL202" i="15"/>
  <c r="AV202" i="15"/>
  <c r="CO202" i="15"/>
  <c r="CC202" i="15"/>
  <c r="BM202" i="15"/>
  <c r="AW202" i="15"/>
  <c r="AG202" i="15"/>
  <c r="H202" i="15"/>
  <c r="CX202" i="15"/>
  <c r="CH202" i="15"/>
  <c r="BR202" i="15"/>
  <c r="BB202" i="15"/>
  <c r="AL202" i="15"/>
  <c r="CE202" i="15"/>
  <c r="BO202" i="15"/>
  <c r="BC202" i="15"/>
  <c r="AM202" i="15"/>
  <c r="W202" i="15"/>
  <c r="J202" i="15"/>
  <c r="Q202" i="15"/>
  <c r="CJ202" i="15"/>
  <c r="BT202" i="15"/>
  <c r="BD202" i="15"/>
  <c r="AR202" i="15"/>
  <c r="CK202" i="15"/>
  <c r="BU202" i="15"/>
  <c r="BE202" i="15"/>
  <c r="AO202" i="15"/>
  <c r="Y202" i="15"/>
  <c r="F202" i="15"/>
  <c r="CL202" i="15"/>
  <c r="BF202" i="15"/>
  <c r="CI202" i="15"/>
  <c r="AQ202" i="15"/>
  <c r="X202" i="15"/>
  <c r="AH202" i="15"/>
  <c r="CV202" i="15"/>
  <c r="BP202" i="15"/>
  <c r="CW202" i="15"/>
  <c r="CS202" i="15"/>
  <c r="CG202" i="15"/>
  <c r="BA202" i="15"/>
  <c r="U202" i="15"/>
  <c r="BG202" i="15"/>
  <c r="AA202" i="15"/>
  <c r="AF202" i="15"/>
  <c r="CF202" i="15"/>
  <c r="AN202" i="15"/>
  <c r="BQ202" i="15"/>
  <c r="CT202" i="15"/>
  <c r="BN202" i="15"/>
  <c r="CU202" i="15"/>
  <c r="CQ202" i="15"/>
  <c r="AY202" i="15"/>
  <c r="S202" i="15"/>
  <c r="T202" i="15"/>
  <c r="AD202" i="15"/>
  <c r="AJ202" i="15"/>
  <c r="P202" i="15"/>
  <c r="BX202" i="15"/>
  <c r="BI202" i="15"/>
  <c r="AC202" i="15"/>
  <c r="N202" i="15"/>
  <c r="BV202" i="15"/>
  <c r="AP202" i="15"/>
  <c r="BS202" i="15"/>
  <c r="Z202" i="15"/>
  <c r="AZ202" i="15"/>
  <c r="AK202" i="15"/>
  <c r="L202" i="15"/>
  <c r="AX202" i="15"/>
  <c r="CA202" i="15"/>
  <c r="BH202" i="15"/>
  <c r="BY202" i="15"/>
  <c r="AI202" i="15"/>
  <c r="AS202" i="15"/>
  <c r="I202" i="15"/>
  <c r="CD202" i="15"/>
  <c r="V202" i="15"/>
  <c r="G202" i="15"/>
  <c r="CN202" i="15"/>
  <c r="O202" i="15"/>
  <c r="AB202" i="15"/>
  <c r="A204" i="15"/>
  <c r="E203" i="15"/>
  <c r="CY203" i="15"/>
  <c r="R203" i="15"/>
  <c r="F203" i="15"/>
  <c r="M203" i="15"/>
  <c r="I203" i="15"/>
  <c r="CP203" i="15"/>
  <c r="BZ203" i="15"/>
  <c r="BJ203" i="15"/>
  <c r="AT203" i="15"/>
  <c r="CU203" i="15"/>
  <c r="CQ203" i="15"/>
  <c r="CA203" i="15"/>
  <c r="BK203" i="15"/>
  <c r="AU203" i="15"/>
  <c r="AE203" i="15"/>
  <c r="X203" i="15"/>
  <c r="AF203" i="15"/>
  <c r="CV203" i="15"/>
  <c r="CR203" i="15"/>
  <c r="CB203" i="15"/>
  <c r="BL203" i="15"/>
  <c r="AV203" i="15"/>
  <c r="CW203" i="15"/>
  <c r="CS203" i="15"/>
  <c r="CC203" i="15"/>
  <c r="BM203" i="15"/>
  <c r="AW203" i="15"/>
  <c r="AG203" i="15"/>
  <c r="L203" i="15"/>
  <c r="CH203" i="15"/>
  <c r="BR203" i="15"/>
  <c r="BB203" i="15"/>
  <c r="AL203" i="15"/>
  <c r="CI203" i="15"/>
  <c r="BS203" i="15"/>
  <c r="BC203" i="15"/>
  <c r="AM203" i="15"/>
  <c r="W203" i="15"/>
  <c r="T203" i="15"/>
  <c r="AB203" i="15"/>
  <c r="AJ203" i="15"/>
  <c r="P203" i="15"/>
  <c r="Q203" i="15"/>
  <c r="G203" i="15"/>
  <c r="CJ203" i="15"/>
  <c r="BT203" i="15"/>
  <c r="BD203" i="15"/>
  <c r="AN203" i="15"/>
  <c r="CK203" i="15"/>
  <c r="BU203" i="15"/>
  <c r="BE203" i="15"/>
  <c r="AO203" i="15"/>
  <c r="Y203" i="15"/>
  <c r="D203" i="15"/>
  <c r="N203" i="15"/>
  <c r="BV203" i="15"/>
  <c r="AP203" i="15"/>
  <c r="CM203" i="15"/>
  <c r="BG203" i="15"/>
  <c r="AA203" i="15"/>
  <c r="Z203" i="15"/>
  <c r="CF203" i="15"/>
  <c r="AZ203" i="15"/>
  <c r="BQ203" i="15"/>
  <c r="AK203" i="15"/>
  <c r="H203" i="15"/>
  <c r="CL203" i="15"/>
  <c r="U203" i="15"/>
  <c r="O203" i="15"/>
  <c r="CD203" i="15"/>
  <c r="AX203" i="15"/>
  <c r="BO203" i="15"/>
  <c r="AI203" i="15"/>
  <c r="V203" i="15"/>
  <c r="K203" i="15"/>
  <c r="CN203" i="15"/>
  <c r="BH203" i="15"/>
  <c r="BY203" i="15"/>
  <c r="AS203" i="15"/>
  <c r="BF203" i="15"/>
  <c r="BW203" i="15"/>
  <c r="AQ203" i="15"/>
  <c r="AH203" i="15"/>
  <c r="BP203" i="15"/>
  <c r="CG203" i="15"/>
  <c r="BA203" i="15"/>
  <c r="J203" i="15"/>
  <c r="AY203" i="15"/>
  <c r="BX203" i="15"/>
  <c r="BI203" i="15"/>
  <c r="CT203" i="15"/>
  <c r="CE203" i="15"/>
  <c r="CO203" i="15"/>
  <c r="S203" i="15"/>
  <c r="AR203" i="15"/>
  <c r="AC203" i="15"/>
  <c r="CX203" i="15"/>
  <c r="BN203" i="15"/>
  <c r="AD203" i="15"/>
  <c r="A205" i="15"/>
  <c r="CY204" i="15"/>
  <c r="D204" i="15"/>
  <c r="E204" i="15"/>
  <c r="O204" i="15"/>
  <c r="I204" i="15"/>
  <c r="CX204" i="15"/>
  <c r="CT204" i="15"/>
  <c r="CD204" i="15"/>
  <c r="BN204" i="15"/>
  <c r="AX204" i="15"/>
  <c r="CQ204" i="15"/>
  <c r="CA204" i="15"/>
  <c r="AY204" i="15"/>
  <c r="AI204" i="15"/>
  <c r="S204" i="15"/>
  <c r="V204" i="15"/>
  <c r="AD204" i="15"/>
  <c r="CF204" i="15"/>
  <c r="BP204" i="15"/>
  <c r="AZ204" i="15"/>
  <c r="CS204" i="15"/>
  <c r="CG204" i="15"/>
  <c r="BQ204" i="15"/>
  <c r="BA204" i="15"/>
  <c r="AK204" i="15"/>
  <c r="U204" i="15"/>
  <c r="N204" i="15"/>
  <c r="H204" i="15"/>
  <c r="CL204" i="15"/>
  <c r="BV204" i="15"/>
  <c r="BF204" i="15"/>
  <c r="AP204" i="15"/>
  <c r="CI204" i="15"/>
  <c r="BS204" i="15"/>
  <c r="BG204" i="15"/>
  <c r="AQ204" i="15"/>
  <c r="AA204" i="15"/>
  <c r="Z204" i="15"/>
  <c r="AH204" i="15"/>
  <c r="J204" i="15"/>
  <c r="G204" i="15"/>
  <c r="CN204" i="15"/>
  <c r="BX204" i="15"/>
  <c r="BH204" i="15"/>
  <c r="AR204" i="15"/>
  <c r="BY204" i="15"/>
  <c r="BI204" i="15"/>
  <c r="AS204" i="15"/>
  <c r="AC204" i="15"/>
  <c r="R204" i="15"/>
  <c r="F204" i="15"/>
  <c r="M204" i="15"/>
  <c r="BZ204" i="15"/>
  <c r="AT204" i="15"/>
  <c r="CU204" i="15"/>
  <c r="BW204" i="15"/>
  <c r="BK204" i="15"/>
  <c r="AE204" i="15"/>
  <c r="X204" i="15"/>
  <c r="Q204" i="15"/>
  <c r="CJ204" i="15"/>
  <c r="BD204" i="15"/>
  <c r="BU204" i="15"/>
  <c r="AO204" i="15"/>
  <c r="BJ204" i="15"/>
  <c r="CM204" i="15"/>
  <c r="AU204" i="15"/>
  <c r="CK204" i="15"/>
  <c r="CH204" i="15"/>
  <c r="BB204" i="15"/>
  <c r="CE204" i="15"/>
  <c r="AM204" i="15"/>
  <c r="T204" i="15"/>
  <c r="AJ204" i="15"/>
  <c r="P204" i="15"/>
  <c r="CR204" i="15"/>
  <c r="BL204" i="15"/>
  <c r="CO204" i="15"/>
  <c r="CC204" i="15"/>
  <c r="AW204" i="15"/>
  <c r="CP204" i="15"/>
  <c r="AF204" i="15"/>
  <c r="BT204" i="15"/>
  <c r="AN204" i="15"/>
  <c r="BE204" i="15"/>
  <c r="Y204" i="15"/>
  <c r="AL204" i="15"/>
  <c r="BO204" i="15"/>
  <c r="BC204" i="15"/>
  <c r="AV204" i="15"/>
  <c r="CW204" i="15"/>
  <c r="BM204" i="15"/>
  <c r="CV204" i="15"/>
  <c r="L204" i="15"/>
  <c r="BR204" i="15"/>
  <c r="AB204" i="15"/>
  <c r="CB204" i="15"/>
  <c r="W204" i="15"/>
  <c r="K204" i="15"/>
  <c r="AG204" i="15"/>
  <c r="A206" i="15"/>
  <c r="CY205" i="15"/>
  <c r="E205" i="15"/>
  <c r="D205" i="15"/>
  <c r="O205" i="15"/>
  <c r="CT205" i="15"/>
  <c r="CD205" i="15"/>
  <c r="BN205" i="15"/>
  <c r="AX205" i="15"/>
  <c r="CE205" i="15"/>
  <c r="BO205" i="15"/>
  <c r="AY205" i="15"/>
  <c r="AI205" i="15"/>
  <c r="S205" i="15"/>
  <c r="V205" i="15"/>
  <c r="AD205" i="15"/>
  <c r="CF205" i="15"/>
  <c r="BP205" i="15"/>
  <c r="AZ205" i="15"/>
  <c r="CG205" i="15"/>
  <c r="BQ205" i="15"/>
  <c r="BA205" i="15"/>
  <c r="AK205" i="15"/>
  <c r="U205" i="15"/>
  <c r="N205" i="15"/>
  <c r="H205" i="15"/>
  <c r="CL205" i="15"/>
  <c r="BV205" i="15"/>
  <c r="BF205" i="15"/>
  <c r="AP205" i="15"/>
  <c r="CU205" i="15"/>
  <c r="CM205" i="15"/>
  <c r="BW205" i="15"/>
  <c r="BG205" i="15"/>
  <c r="AQ205" i="15"/>
  <c r="AA205" i="15"/>
  <c r="Z205" i="15"/>
  <c r="AH205" i="15"/>
  <c r="J205" i="15"/>
  <c r="K205" i="15"/>
  <c r="CV205" i="15"/>
  <c r="CN205" i="15"/>
  <c r="BX205" i="15"/>
  <c r="BH205" i="15"/>
  <c r="AR205" i="15"/>
  <c r="CW205" i="15"/>
  <c r="CO205" i="15"/>
  <c r="BY205" i="15"/>
  <c r="BI205" i="15"/>
  <c r="AS205" i="15"/>
  <c r="AC205" i="15"/>
  <c r="CP205" i="15"/>
  <c r="BJ205" i="15"/>
  <c r="CA205" i="15"/>
  <c r="AU205" i="15"/>
  <c r="AF205" i="15"/>
  <c r="BT205" i="15"/>
  <c r="AN205" i="15"/>
  <c r="CK205" i="15"/>
  <c r="BE205" i="15"/>
  <c r="Y205" i="15"/>
  <c r="M205" i="15"/>
  <c r="AT205" i="15"/>
  <c r="CQ205" i="15"/>
  <c r="BK205" i="15"/>
  <c r="BD205" i="15"/>
  <c r="AO205" i="15"/>
  <c r="L205" i="15"/>
  <c r="BR205" i="15"/>
  <c r="AL205" i="15"/>
  <c r="CI205" i="15"/>
  <c r="BC205" i="15"/>
  <c r="W205" i="15"/>
  <c r="AB205" i="15"/>
  <c r="CB205" i="15"/>
  <c r="AV205" i="15"/>
  <c r="CS205" i="15"/>
  <c r="BM205" i="15"/>
  <c r="AG205" i="15"/>
  <c r="R205" i="15"/>
  <c r="F205" i="15"/>
  <c r="I205" i="15"/>
  <c r="CX205" i="15"/>
  <c r="BZ205" i="15"/>
  <c r="AE205" i="15"/>
  <c r="X205" i="15"/>
  <c r="Q205" i="15"/>
  <c r="G205" i="15"/>
  <c r="CJ205" i="15"/>
  <c r="BU205" i="15"/>
  <c r="BB205" i="15"/>
  <c r="AM205" i="15"/>
  <c r="BL205" i="15"/>
  <c r="AW205" i="15"/>
  <c r="T205" i="15"/>
  <c r="CC205" i="15"/>
  <c r="P205" i="15"/>
  <c r="AJ205" i="15"/>
  <c r="CH205" i="15"/>
  <c r="BS205" i="15"/>
  <c r="CR205" i="15"/>
  <c r="A207" i="15"/>
  <c r="D206" i="15"/>
  <c r="CY206" i="15"/>
  <c r="E206" i="15"/>
  <c r="L206" i="15"/>
  <c r="CH206" i="15"/>
  <c r="BR206" i="15"/>
  <c r="BB206" i="15"/>
  <c r="AL206" i="15"/>
  <c r="CE206" i="15"/>
  <c r="BO206" i="15"/>
  <c r="BC206" i="15"/>
  <c r="AM206" i="15"/>
  <c r="W206" i="15"/>
  <c r="T206" i="15"/>
  <c r="AB206" i="15"/>
  <c r="AJ206" i="15"/>
  <c r="P206" i="15"/>
  <c r="Q206" i="15"/>
  <c r="CJ206" i="15"/>
  <c r="BT206" i="15"/>
  <c r="BD206" i="15"/>
  <c r="AN206" i="15"/>
  <c r="CK206" i="15"/>
  <c r="BU206" i="15"/>
  <c r="BE206" i="15"/>
  <c r="AO206" i="15"/>
  <c r="Y206" i="15"/>
  <c r="R206" i="15"/>
  <c r="F206" i="15"/>
  <c r="M206" i="15"/>
  <c r="CX206" i="15"/>
  <c r="CP206" i="15"/>
  <c r="BZ206" i="15"/>
  <c r="BJ206" i="15"/>
  <c r="AT206" i="15"/>
  <c r="CM206" i="15"/>
  <c r="BW206" i="15"/>
  <c r="BK206" i="15"/>
  <c r="AU206" i="15"/>
  <c r="AE206" i="15"/>
  <c r="X206" i="15"/>
  <c r="AF206" i="15"/>
  <c r="K206" i="15"/>
  <c r="CR206" i="15"/>
  <c r="CB206" i="15"/>
  <c r="BL206" i="15"/>
  <c r="AV206" i="15"/>
  <c r="CO206" i="15"/>
  <c r="CC206" i="15"/>
  <c r="BM206" i="15"/>
  <c r="AW206" i="15"/>
  <c r="AG206" i="15"/>
  <c r="I206" i="15"/>
  <c r="CT206" i="15"/>
  <c r="BN206" i="15"/>
  <c r="CQ206" i="15"/>
  <c r="AY206" i="15"/>
  <c r="S206" i="15"/>
  <c r="AD206" i="15"/>
  <c r="J206" i="15"/>
  <c r="G206" i="15"/>
  <c r="BX206" i="15"/>
  <c r="AR206" i="15"/>
  <c r="BI206" i="15"/>
  <c r="AC206" i="15"/>
  <c r="CA206" i="15"/>
  <c r="V206" i="15"/>
  <c r="BH206" i="15"/>
  <c r="CW206" i="15"/>
  <c r="AS206" i="15"/>
  <c r="N206" i="15"/>
  <c r="BV206" i="15"/>
  <c r="AP206" i="15"/>
  <c r="BS206" i="15"/>
  <c r="BG206" i="15"/>
  <c r="AA206" i="15"/>
  <c r="Z206" i="15"/>
  <c r="CF206" i="15"/>
  <c r="AZ206" i="15"/>
  <c r="BQ206" i="15"/>
  <c r="AK206" i="15"/>
  <c r="O206" i="15"/>
  <c r="CD206" i="15"/>
  <c r="AX206" i="15"/>
  <c r="AI206" i="15"/>
  <c r="CV206" i="15"/>
  <c r="CN206" i="15"/>
  <c r="BY206" i="15"/>
  <c r="H206" i="15"/>
  <c r="AQ206" i="15"/>
  <c r="BA206" i="15"/>
  <c r="CL206" i="15"/>
  <c r="U206" i="15"/>
  <c r="BF206" i="15"/>
  <c r="CU206" i="15"/>
  <c r="CI206" i="15"/>
  <c r="AH206" i="15"/>
  <c r="BP206" i="15"/>
  <c r="CS206" i="15"/>
  <c r="CG206" i="15"/>
  <c r="A208" i="15"/>
  <c r="E207" i="15"/>
  <c r="D207" i="15"/>
  <c r="CY207" i="15"/>
  <c r="L207" i="15"/>
  <c r="CH207" i="15"/>
  <c r="BR207" i="15"/>
  <c r="BB207" i="15"/>
  <c r="AL207" i="15"/>
  <c r="CU207" i="15"/>
  <c r="CI207" i="15"/>
  <c r="BS207" i="15"/>
  <c r="BC207" i="15"/>
  <c r="AM207" i="15"/>
  <c r="W207" i="15"/>
  <c r="T207" i="15"/>
  <c r="AB207" i="15"/>
  <c r="AJ207" i="15"/>
  <c r="P207" i="15"/>
  <c r="Q207" i="15"/>
  <c r="G207" i="15"/>
  <c r="CV207" i="15"/>
  <c r="CJ207" i="15"/>
  <c r="BT207" i="15"/>
  <c r="BD207" i="15"/>
  <c r="AN207" i="15"/>
  <c r="CW207" i="15"/>
  <c r="CK207" i="15"/>
  <c r="BU207" i="15"/>
  <c r="BE207" i="15"/>
  <c r="AO207" i="15"/>
  <c r="Y207" i="15"/>
  <c r="R207" i="15"/>
  <c r="F207" i="15"/>
  <c r="M207" i="15"/>
  <c r="I207" i="15"/>
  <c r="CP207" i="15"/>
  <c r="BZ207" i="15"/>
  <c r="BJ207" i="15"/>
  <c r="AT207" i="15"/>
  <c r="CQ207" i="15"/>
  <c r="CA207" i="15"/>
  <c r="BK207" i="15"/>
  <c r="AU207" i="15"/>
  <c r="AE207" i="15"/>
  <c r="X207" i="15"/>
  <c r="AF207" i="15"/>
  <c r="CR207" i="15"/>
  <c r="CB207" i="15"/>
  <c r="BL207" i="15"/>
  <c r="AV207" i="15"/>
  <c r="CS207" i="15"/>
  <c r="CC207" i="15"/>
  <c r="BM207" i="15"/>
  <c r="AW207" i="15"/>
  <c r="AG207" i="15"/>
  <c r="O207" i="15"/>
  <c r="CD207" i="15"/>
  <c r="AX207" i="15"/>
  <c r="BO207" i="15"/>
  <c r="AI207" i="15"/>
  <c r="V207" i="15"/>
  <c r="K207" i="15"/>
  <c r="CN207" i="15"/>
  <c r="BH207" i="15"/>
  <c r="BY207" i="15"/>
  <c r="AS207" i="15"/>
  <c r="CT207" i="15"/>
  <c r="AY207" i="15"/>
  <c r="J207" i="15"/>
  <c r="AR207" i="15"/>
  <c r="BI207" i="15"/>
  <c r="AC207" i="15"/>
  <c r="H207" i="15"/>
  <c r="CX207" i="15"/>
  <c r="CL207" i="15"/>
  <c r="BF207" i="15"/>
  <c r="BW207" i="15"/>
  <c r="AQ207" i="15"/>
  <c r="AH207" i="15"/>
  <c r="BP207" i="15"/>
  <c r="CG207" i="15"/>
  <c r="BA207" i="15"/>
  <c r="U207" i="15"/>
  <c r="BN207" i="15"/>
  <c r="CE207" i="15"/>
  <c r="S207" i="15"/>
  <c r="AD207" i="15"/>
  <c r="BX207" i="15"/>
  <c r="CO207" i="15"/>
  <c r="CM207" i="15"/>
  <c r="AZ207" i="15"/>
  <c r="AK207" i="15"/>
  <c r="BV207" i="15"/>
  <c r="Z207" i="15"/>
  <c r="CF207" i="15"/>
  <c r="BQ207" i="15"/>
  <c r="N207" i="15"/>
  <c r="AP207" i="15"/>
  <c r="AA207" i="15"/>
  <c r="BG207" i="15"/>
  <c r="A209" i="15"/>
  <c r="CY208" i="15"/>
  <c r="E208" i="15"/>
  <c r="N208" i="15"/>
  <c r="H208" i="15"/>
  <c r="CX208" i="15"/>
  <c r="CL208" i="15"/>
  <c r="BV208" i="15"/>
  <c r="BF208" i="15"/>
  <c r="AP208" i="15"/>
  <c r="CI208" i="15"/>
  <c r="BS208" i="15"/>
  <c r="BG208" i="15"/>
  <c r="AQ208" i="15"/>
  <c r="AA208" i="15"/>
  <c r="Z208" i="15"/>
  <c r="AH208" i="15"/>
  <c r="J208" i="15"/>
  <c r="G208" i="15"/>
  <c r="CN208" i="15"/>
  <c r="BX208" i="15"/>
  <c r="BH208" i="15"/>
  <c r="AR208" i="15"/>
  <c r="BY208" i="15"/>
  <c r="BI208" i="15"/>
  <c r="AS208" i="15"/>
  <c r="AC208" i="15"/>
  <c r="D208" i="15"/>
  <c r="O208" i="15"/>
  <c r="I208" i="15"/>
  <c r="CT208" i="15"/>
  <c r="CD208" i="15"/>
  <c r="BN208" i="15"/>
  <c r="AX208" i="15"/>
  <c r="CQ208" i="15"/>
  <c r="CA208" i="15"/>
  <c r="AY208" i="15"/>
  <c r="AI208" i="15"/>
  <c r="S208" i="15"/>
  <c r="V208" i="15"/>
  <c r="AD208" i="15"/>
  <c r="CF208" i="15"/>
  <c r="BP208" i="15"/>
  <c r="AZ208" i="15"/>
  <c r="CS208" i="15"/>
  <c r="CG208" i="15"/>
  <c r="BQ208" i="15"/>
  <c r="BA208" i="15"/>
  <c r="AK208" i="15"/>
  <c r="U208" i="15"/>
  <c r="CH208" i="15"/>
  <c r="BB208" i="15"/>
  <c r="CE208" i="15"/>
  <c r="AM208" i="15"/>
  <c r="T208" i="15"/>
  <c r="AJ208" i="15"/>
  <c r="P208" i="15"/>
  <c r="CR208" i="15"/>
  <c r="BL208" i="15"/>
  <c r="CO208" i="15"/>
  <c r="CC208" i="15"/>
  <c r="AW208" i="15"/>
  <c r="L208" i="15"/>
  <c r="BO208" i="15"/>
  <c r="AB208" i="15"/>
  <c r="K208" i="15"/>
  <c r="AG208" i="15"/>
  <c r="CP208" i="15"/>
  <c r="BJ208" i="15"/>
  <c r="CM208" i="15"/>
  <c r="AU208" i="15"/>
  <c r="AF208" i="15"/>
  <c r="CV208" i="15"/>
  <c r="BT208" i="15"/>
  <c r="AN208" i="15"/>
  <c r="CW208" i="15"/>
  <c r="CK208" i="15"/>
  <c r="BE208" i="15"/>
  <c r="Y208" i="15"/>
  <c r="BR208" i="15"/>
  <c r="AL208" i="15"/>
  <c r="CU208" i="15"/>
  <c r="BC208" i="15"/>
  <c r="W208" i="15"/>
  <c r="CB208" i="15"/>
  <c r="AV208" i="15"/>
  <c r="BM208" i="15"/>
  <c r="R208" i="15"/>
  <c r="AE208" i="15"/>
  <c r="AO208" i="15"/>
  <c r="BZ208" i="15"/>
  <c r="X208" i="15"/>
  <c r="M208" i="15"/>
  <c r="F208" i="15"/>
  <c r="AT208" i="15"/>
  <c r="BW208" i="15"/>
  <c r="BK208" i="15"/>
  <c r="Q208" i="15"/>
  <c r="BD208" i="15"/>
  <c r="BU208" i="15"/>
  <c r="CJ208" i="15"/>
  <c r="A210" i="15"/>
  <c r="E209" i="15"/>
  <c r="D209" i="15"/>
  <c r="CY209" i="15"/>
  <c r="N209" i="15"/>
  <c r="H209" i="15"/>
  <c r="CH209" i="15"/>
  <c r="BV209" i="15"/>
  <c r="BF209" i="15"/>
  <c r="AP209" i="15"/>
  <c r="CM209" i="15"/>
  <c r="BW209" i="15"/>
  <c r="BG209" i="15"/>
  <c r="AQ209" i="15"/>
  <c r="AA209" i="15"/>
  <c r="Z209" i="15"/>
  <c r="AH209" i="15"/>
  <c r="J209" i="15"/>
  <c r="K209" i="15"/>
  <c r="CJ209" i="15"/>
  <c r="BX209" i="15"/>
  <c r="BH209" i="15"/>
  <c r="AR209" i="15"/>
  <c r="CO209" i="15"/>
  <c r="BY209" i="15"/>
  <c r="BI209" i="15"/>
  <c r="AS209" i="15"/>
  <c r="AC209" i="15"/>
  <c r="O209" i="15"/>
  <c r="CP209" i="15"/>
  <c r="CD209" i="15"/>
  <c r="BN209" i="15"/>
  <c r="AX209" i="15"/>
  <c r="CU209" i="15"/>
  <c r="CE209" i="15"/>
  <c r="BO209" i="15"/>
  <c r="AY209" i="15"/>
  <c r="AI209" i="15"/>
  <c r="S209" i="15"/>
  <c r="V209" i="15"/>
  <c r="AD209" i="15"/>
  <c r="CV209" i="15"/>
  <c r="CR209" i="15"/>
  <c r="CF209" i="15"/>
  <c r="BP209" i="15"/>
  <c r="AZ209" i="15"/>
  <c r="CW209" i="15"/>
  <c r="CG209" i="15"/>
  <c r="BQ209" i="15"/>
  <c r="BA209" i="15"/>
  <c r="AK209" i="15"/>
  <c r="U209" i="15"/>
  <c r="L209" i="15"/>
  <c r="CX209" i="15"/>
  <c r="CT209" i="15"/>
  <c r="AL209" i="15"/>
  <c r="BS209" i="15"/>
  <c r="BC209" i="15"/>
  <c r="W209" i="15"/>
  <c r="AB209" i="15"/>
  <c r="AV209" i="15"/>
  <c r="BM209" i="15"/>
  <c r="AG209" i="15"/>
  <c r="BR209" i="15"/>
  <c r="AM209" i="15"/>
  <c r="T209" i="15"/>
  <c r="AJ209" i="15"/>
  <c r="P209" i="15"/>
  <c r="CN209" i="15"/>
  <c r="CB209" i="15"/>
  <c r="BL209" i="15"/>
  <c r="CC209" i="15"/>
  <c r="AW209" i="15"/>
  <c r="R209" i="15"/>
  <c r="F209" i="15"/>
  <c r="M209" i="15"/>
  <c r="I209" i="15"/>
  <c r="AT209" i="15"/>
  <c r="CA209" i="15"/>
  <c r="BK209" i="15"/>
  <c r="AE209" i="15"/>
  <c r="X209" i="15"/>
  <c r="Q209" i="15"/>
  <c r="G209" i="15"/>
  <c r="BT209" i="15"/>
  <c r="BD209" i="15"/>
  <c r="BU209" i="15"/>
  <c r="AO209" i="15"/>
  <c r="BB209" i="15"/>
  <c r="CI209" i="15"/>
  <c r="CS209" i="15"/>
  <c r="CK209" i="15"/>
  <c r="AN209" i="15"/>
  <c r="Y209" i="15"/>
  <c r="AF209" i="15"/>
  <c r="BE209" i="15"/>
  <c r="CL209" i="15"/>
  <c r="BZ209" i="15"/>
  <c r="CQ209" i="15"/>
  <c r="BJ209" i="15"/>
  <c r="AU209" i="15"/>
  <c r="A211" i="15"/>
  <c r="CY210" i="15"/>
  <c r="E210" i="15"/>
  <c r="D210" i="15"/>
  <c r="R210" i="15"/>
  <c r="F210" i="15"/>
  <c r="CL210" i="15"/>
  <c r="BV210" i="15"/>
  <c r="BJ210" i="15"/>
  <c r="AT210" i="15"/>
  <c r="CQ210" i="15"/>
  <c r="BW210" i="15"/>
  <c r="BG210" i="15"/>
  <c r="AQ210" i="15"/>
  <c r="AA210" i="15"/>
  <c r="X210" i="15"/>
  <c r="AF210" i="15"/>
  <c r="G210" i="15"/>
  <c r="CN210" i="15"/>
  <c r="BX210" i="15"/>
  <c r="BL210" i="15"/>
  <c r="AV210" i="15"/>
  <c r="CO210" i="15"/>
  <c r="BY210" i="15"/>
  <c r="BI210" i="15"/>
  <c r="AS210" i="15"/>
  <c r="AC210" i="15"/>
  <c r="L210" i="15"/>
  <c r="O210" i="15"/>
  <c r="I210" i="15"/>
  <c r="CX210" i="15"/>
  <c r="CT210" i="15"/>
  <c r="CD210" i="15"/>
  <c r="BN210" i="15"/>
  <c r="BB210" i="15"/>
  <c r="AL210" i="15"/>
  <c r="CI210" i="15"/>
  <c r="CE210" i="15"/>
  <c r="BO210" i="15"/>
  <c r="AY210" i="15"/>
  <c r="AI210" i="15"/>
  <c r="S210" i="15"/>
  <c r="T210" i="15"/>
  <c r="AB210" i="15"/>
  <c r="AJ210" i="15"/>
  <c r="P210" i="15"/>
  <c r="CF210" i="15"/>
  <c r="BP210" i="15"/>
  <c r="BD210" i="15"/>
  <c r="AN210" i="15"/>
  <c r="CG210" i="15"/>
  <c r="BQ210" i="15"/>
  <c r="BA210" i="15"/>
  <c r="AK210" i="15"/>
  <c r="U210" i="15"/>
  <c r="H210" i="15"/>
  <c r="BR210" i="15"/>
  <c r="BF210" i="15"/>
  <c r="BC210" i="15"/>
  <c r="W210" i="15"/>
  <c r="AH210" i="15"/>
  <c r="K210" i="15"/>
  <c r="CV210" i="15"/>
  <c r="CB210" i="15"/>
  <c r="CW210" i="15"/>
  <c r="CS210" i="15"/>
  <c r="BM210" i="15"/>
  <c r="AG210" i="15"/>
  <c r="N210" i="15"/>
  <c r="CH210" i="15"/>
  <c r="AP210" i="15"/>
  <c r="BS210" i="15"/>
  <c r="Z210" i="15"/>
  <c r="CR210" i="15"/>
  <c r="AZ210" i="15"/>
  <c r="M210" i="15"/>
  <c r="BZ210" i="15"/>
  <c r="CU210" i="15"/>
  <c r="BK210" i="15"/>
  <c r="AE210" i="15"/>
  <c r="AD210" i="15"/>
  <c r="J210" i="15"/>
  <c r="Q210" i="15"/>
  <c r="CJ210" i="15"/>
  <c r="AR210" i="15"/>
  <c r="BU210" i="15"/>
  <c r="AO210" i="15"/>
  <c r="CM210" i="15"/>
  <c r="AM210" i="15"/>
  <c r="CC210" i="15"/>
  <c r="AW210" i="15"/>
  <c r="CP210" i="15"/>
  <c r="V210" i="15"/>
  <c r="AX210" i="15"/>
  <c r="BT210" i="15"/>
  <c r="BH210" i="15"/>
  <c r="Y210" i="15"/>
  <c r="AU210" i="15"/>
  <c r="BE210" i="15"/>
  <c r="CA210" i="15"/>
  <c r="CK210" i="15"/>
  <c r="A212" i="15"/>
  <c r="E211" i="15"/>
  <c r="CY211" i="15"/>
  <c r="R211" i="15"/>
  <c r="M211" i="15"/>
  <c r="CL211" i="15"/>
  <c r="BZ211" i="15"/>
  <c r="BJ211" i="15"/>
  <c r="AT211" i="15"/>
  <c r="CU211" i="15"/>
  <c r="CQ211" i="15"/>
  <c r="CA211" i="15"/>
  <c r="BK211" i="15"/>
  <c r="AU211" i="15"/>
  <c r="AE211" i="15"/>
  <c r="X211" i="15"/>
  <c r="AF211" i="15"/>
  <c r="K211" i="15"/>
  <c r="CV211" i="15"/>
  <c r="CN211" i="15"/>
  <c r="CB211" i="15"/>
  <c r="BL211" i="15"/>
  <c r="AV211" i="15"/>
  <c r="CW211" i="15"/>
  <c r="CS211" i="15"/>
  <c r="CC211" i="15"/>
  <c r="BM211" i="15"/>
  <c r="AW211" i="15"/>
  <c r="AG211" i="15"/>
  <c r="L211" i="15"/>
  <c r="CT211" i="15"/>
  <c r="BR211" i="15"/>
  <c r="BB211" i="15"/>
  <c r="AL211" i="15"/>
  <c r="CI211" i="15"/>
  <c r="BS211" i="15"/>
  <c r="BC211" i="15"/>
  <c r="AM211" i="15"/>
  <c r="W211" i="15"/>
  <c r="T211" i="15"/>
  <c r="AB211" i="15"/>
  <c r="AJ211" i="15"/>
  <c r="P211" i="15"/>
  <c r="J211" i="15"/>
  <c r="Q211" i="15"/>
  <c r="BT211" i="15"/>
  <c r="BD211" i="15"/>
  <c r="AN211" i="15"/>
  <c r="CK211" i="15"/>
  <c r="BU211" i="15"/>
  <c r="BE211" i="15"/>
  <c r="AO211" i="15"/>
  <c r="Y211" i="15"/>
  <c r="N211" i="15"/>
  <c r="CH211" i="15"/>
  <c r="BV211" i="15"/>
  <c r="AP211" i="15"/>
  <c r="CM211" i="15"/>
  <c r="BG211" i="15"/>
  <c r="AA211" i="15"/>
  <c r="Z211" i="15"/>
  <c r="CR211" i="15"/>
  <c r="CF211" i="15"/>
  <c r="AZ211" i="15"/>
  <c r="BQ211" i="15"/>
  <c r="AK211" i="15"/>
  <c r="H211" i="15"/>
  <c r="F211" i="15"/>
  <c r="BF211" i="15"/>
  <c r="BW211" i="15"/>
  <c r="AQ211" i="15"/>
  <c r="AH211" i="15"/>
  <c r="BP211" i="15"/>
  <c r="CG211" i="15"/>
  <c r="BA211" i="15"/>
  <c r="O211" i="15"/>
  <c r="CP211" i="15"/>
  <c r="CD211" i="15"/>
  <c r="AX211" i="15"/>
  <c r="BO211" i="15"/>
  <c r="AI211" i="15"/>
  <c r="V211" i="15"/>
  <c r="BH211" i="15"/>
  <c r="BY211" i="15"/>
  <c r="AS211" i="15"/>
  <c r="U211" i="15"/>
  <c r="D211" i="15"/>
  <c r="I211" i="15"/>
  <c r="S211" i="15"/>
  <c r="G211" i="15"/>
  <c r="AR211" i="15"/>
  <c r="AC211" i="15"/>
  <c r="CE211" i="15"/>
  <c r="CO211" i="15"/>
  <c r="CX211" i="15"/>
  <c r="BN211" i="15"/>
  <c r="AY211" i="15"/>
  <c r="AD211" i="15"/>
  <c r="CJ211" i="15"/>
  <c r="BX211" i="15"/>
  <c r="BI211" i="15"/>
  <c r="A213" i="15"/>
  <c r="D212" i="15"/>
  <c r="E212" i="15"/>
  <c r="CY212" i="15"/>
  <c r="M212" i="15"/>
  <c r="CX212" i="15"/>
  <c r="CP212" i="15"/>
  <c r="BZ212" i="15"/>
  <c r="AX212" i="15"/>
  <c r="CA212" i="15"/>
  <c r="BK212" i="15"/>
  <c r="AU212" i="15"/>
  <c r="AE212" i="15"/>
  <c r="V212" i="15"/>
  <c r="AD212" i="15"/>
  <c r="K212" i="15"/>
  <c r="CR212" i="15"/>
  <c r="CB212" i="15"/>
  <c r="AZ212" i="15"/>
  <c r="CS212" i="15"/>
  <c r="CC212" i="15"/>
  <c r="BM212" i="15"/>
  <c r="AW212" i="15"/>
  <c r="AG212" i="15"/>
  <c r="N212" i="15"/>
  <c r="H212" i="15"/>
  <c r="CH212" i="15"/>
  <c r="BR212" i="15"/>
  <c r="BF212" i="15"/>
  <c r="AP212" i="15"/>
  <c r="CM212" i="15"/>
  <c r="BS212" i="15"/>
  <c r="BC212" i="15"/>
  <c r="AM212" i="15"/>
  <c r="W212" i="15"/>
  <c r="Z212" i="15"/>
  <c r="AH212" i="15"/>
  <c r="J212" i="15"/>
  <c r="Q212" i="15"/>
  <c r="CJ212" i="15"/>
  <c r="BT212" i="15"/>
  <c r="BH212" i="15"/>
  <c r="AR212" i="15"/>
  <c r="CK212" i="15"/>
  <c r="BU212" i="15"/>
  <c r="BE212" i="15"/>
  <c r="AO212" i="15"/>
  <c r="Y212" i="15"/>
  <c r="R212" i="15"/>
  <c r="F212" i="15"/>
  <c r="CL212" i="15"/>
  <c r="AT212" i="15"/>
  <c r="CU212" i="15"/>
  <c r="CQ212" i="15"/>
  <c r="BW212" i="15"/>
  <c r="AQ212" i="15"/>
  <c r="X212" i="15"/>
  <c r="BP212" i="15"/>
  <c r="BD212" i="15"/>
  <c r="CG212" i="15"/>
  <c r="BA212" i="15"/>
  <c r="U212" i="15"/>
  <c r="BV212" i="15"/>
  <c r="AN212" i="15"/>
  <c r="AK212" i="15"/>
  <c r="I212" i="15"/>
  <c r="CT212" i="15"/>
  <c r="BN212" i="15"/>
  <c r="BB212" i="15"/>
  <c r="CE212" i="15"/>
  <c r="AY212" i="15"/>
  <c r="S212" i="15"/>
  <c r="T212" i="15"/>
  <c r="AJ212" i="15"/>
  <c r="P212" i="15"/>
  <c r="G212" i="15"/>
  <c r="BX212" i="15"/>
  <c r="BL212" i="15"/>
  <c r="CO212" i="15"/>
  <c r="BI212" i="15"/>
  <c r="AC212" i="15"/>
  <c r="BJ212" i="15"/>
  <c r="BG212" i="15"/>
  <c r="AA212" i="15"/>
  <c r="AF212" i="15"/>
  <c r="CF212" i="15"/>
  <c r="BQ212" i="15"/>
  <c r="CD212" i="15"/>
  <c r="CI212" i="15"/>
  <c r="AB212" i="15"/>
  <c r="CN212" i="15"/>
  <c r="L212" i="15"/>
  <c r="AI212" i="15"/>
  <c r="AS212" i="15"/>
  <c r="AL212" i="15"/>
  <c r="BO212" i="15"/>
  <c r="AV212" i="15"/>
  <c r="O212" i="15"/>
  <c r="CV212" i="15"/>
  <c r="CW212" i="15"/>
  <c r="BY212" i="15"/>
  <c r="A214" i="15"/>
  <c r="CY213" i="15"/>
  <c r="E213" i="15"/>
  <c r="D213" i="15"/>
  <c r="O213" i="15"/>
  <c r="I213" i="15"/>
  <c r="CP213" i="15"/>
  <c r="CD213" i="15"/>
  <c r="BN213" i="15"/>
  <c r="AX213" i="15"/>
  <c r="CE213" i="15"/>
  <c r="BO213" i="15"/>
  <c r="AY213" i="15"/>
  <c r="AI213" i="15"/>
  <c r="S213" i="15"/>
  <c r="V213" i="15"/>
  <c r="AD213" i="15"/>
  <c r="CR213" i="15"/>
  <c r="CF213" i="15"/>
  <c r="BP213" i="15"/>
  <c r="AZ213" i="15"/>
  <c r="CG213" i="15"/>
  <c r="BQ213" i="15"/>
  <c r="BA213" i="15"/>
  <c r="AK213" i="15"/>
  <c r="U213" i="15"/>
  <c r="N213" i="15"/>
  <c r="H213" i="15"/>
  <c r="F213" i="15"/>
  <c r="CH213" i="15"/>
  <c r="BV213" i="15"/>
  <c r="BF213" i="15"/>
  <c r="AP213" i="15"/>
  <c r="CU213" i="15"/>
  <c r="CM213" i="15"/>
  <c r="BW213" i="15"/>
  <c r="BG213" i="15"/>
  <c r="AQ213" i="15"/>
  <c r="AA213" i="15"/>
  <c r="Z213" i="15"/>
  <c r="AH213" i="15"/>
  <c r="G213" i="15"/>
  <c r="CV213" i="15"/>
  <c r="CJ213" i="15"/>
  <c r="BX213" i="15"/>
  <c r="BH213" i="15"/>
  <c r="AR213" i="15"/>
  <c r="CW213" i="15"/>
  <c r="CO213" i="15"/>
  <c r="BY213" i="15"/>
  <c r="BI213" i="15"/>
  <c r="AS213" i="15"/>
  <c r="AC213" i="15"/>
  <c r="BJ213" i="15"/>
  <c r="CA213" i="15"/>
  <c r="AU213" i="15"/>
  <c r="AF213" i="15"/>
  <c r="BT213" i="15"/>
  <c r="AN213" i="15"/>
  <c r="CK213" i="15"/>
  <c r="BE213" i="15"/>
  <c r="Y213" i="15"/>
  <c r="R213" i="15"/>
  <c r="CX213" i="15"/>
  <c r="CL213" i="15"/>
  <c r="BZ213" i="15"/>
  <c r="AE213" i="15"/>
  <c r="X213" i="15"/>
  <c r="Q213" i="15"/>
  <c r="BU213" i="15"/>
  <c r="L213" i="15"/>
  <c r="BR213" i="15"/>
  <c r="AL213" i="15"/>
  <c r="CI213" i="15"/>
  <c r="BC213" i="15"/>
  <c r="W213" i="15"/>
  <c r="AB213" i="15"/>
  <c r="K213" i="15"/>
  <c r="CN213" i="15"/>
  <c r="CB213" i="15"/>
  <c r="AV213" i="15"/>
  <c r="CS213" i="15"/>
  <c r="BM213" i="15"/>
  <c r="AG213" i="15"/>
  <c r="M213" i="15"/>
  <c r="AT213" i="15"/>
  <c r="CQ213" i="15"/>
  <c r="BK213" i="15"/>
  <c r="J213" i="15"/>
  <c r="BD213" i="15"/>
  <c r="AO213" i="15"/>
  <c r="P213" i="15"/>
  <c r="CT213" i="15"/>
  <c r="BB213" i="15"/>
  <c r="AM213" i="15"/>
  <c r="AJ213" i="15"/>
  <c r="BL213" i="15"/>
  <c r="AW213" i="15"/>
  <c r="BS213" i="15"/>
  <c r="T213" i="15"/>
  <c r="CC213" i="15"/>
  <c r="A215" i="15"/>
  <c r="CY214" i="15"/>
  <c r="D214" i="15"/>
  <c r="E214" i="15"/>
  <c r="L214" i="15"/>
  <c r="O214" i="15"/>
  <c r="I214" i="15"/>
  <c r="CT214" i="15"/>
  <c r="CD214" i="15"/>
  <c r="BN214" i="15"/>
  <c r="BB214" i="15"/>
  <c r="AL214" i="15"/>
  <c r="CI214" i="15"/>
  <c r="CE214" i="15"/>
  <c r="BO214" i="15"/>
  <c r="AY214" i="15"/>
  <c r="AI214" i="15"/>
  <c r="S214" i="15"/>
  <c r="T214" i="15"/>
  <c r="AB214" i="15"/>
  <c r="AJ214" i="15"/>
  <c r="P214" i="15"/>
  <c r="CF214" i="15"/>
  <c r="BP214" i="15"/>
  <c r="BD214" i="15"/>
  <c r="AN214" i="15"/>
  <c r="CG214" i="15"/>
  <c r="BQ214" i="15"/>
  <c r="BA214" i="15"/>
  <c r="AK214" i="15"/>
  <c r="U214" i="15"/>
  <c r="R214" i="15"/>
  <c r="F214" i="15"/>
  <c r="CX214" i="15"/>
  <c r="CL214" i="15"/>
  <c r="BV214" i="15"/>
  <c r="BJ214" i="15"/>
  <c r="AT214" i="15"/>
  <c r="CQ214" i="15"/>
  <c r="BW214" i="15"/>
  <c r="BG214" i="15"/>
  <c r="AQ214" i="15"/>
  <c r="AA214" i="15"/>
  <c r="X214" i="15"/>
  <c r="AF214" i="15"/>
  <c r="G214" i="15"/>
  <c r="CN214" i="15"/>
  <c r="BX214" i="15"/>
  <c r="BL214" i="15"/>
  <c r="AV214" i="15"/>
  <c r="CO214" i="15"/>
  <c r="BY214" i="15"/>
  <c r="BI214" i="15"/>
  <c r="AS214" i="15"/>
  <c r="AC214" i="15"/>
  <c r="M214" i="15"/>
  <c r="BZ214" i="15"/>
  <c r="BK214" i="15"/>
  <c r="AE214" i="15"/>
  <c r="AD214" i="15"/>
  <c r="J214" i="15"/>
  <c r="Q214" i="15"/>
  <c r="CJ214" i="15"/>
  <c r="AR214" i="15"/>
  <c r="BU214" i="15"/>
  <c r="AO214" i="15"/>
  <c r="CP214" i="15"/>
  <c r="AX214" i="15"/>
  <c r="V214" i="15"/>
  <c r="CV214" i="15"/>
  <c r="BT214" i="15"/>
  <c r="BE214" i="15"/>
  <c r="Y214" i="15"/>
  <c r="N214" i="15"/>
  <c r="CH214" i="15"/>
  <c r="AP214" i="15"/>
  <c r="CM214" i="15"/>
  <c r="BS214" i="15"/>
  <c r="AM214" i="15"/>
  <c r="Z214" i="15"/>
  <c r="CR214" i="15"/>
  <c r="AZ214" i="15"/>
  <c r="CC214" i="15"/>
  <c r="AW214" i="15"/>
  <c r="CA214" i="15"/>
  <c r="AU214" i="15"/>
  <c r="BH214" i="15"/>
  <c r="CW214" i="15"/>
  <c r="CK214" i="15"/>
  <c r="BR214" i="15"/>
  <c r="BF214" i="15"/>
  <c r="CU214" i="15"/>
  <c r="AH214" i="15"/>
  <c r="CB214" i="15"/>
  <c r="CS214" i="15"/>
  <c r="W214" i="15"/>
  <c r="K214" i="15"/>
  <c r="AG214" i="15"/>
  <c r="H214" i="15"/>
  <c r="BC214" i="15"/>
  <c r="BM214" i="15"/>
  <c r="A216" i="15"/>
  <c r="E215" i="15"/>
  <c r="D215" i="15"/>
  <c r="CY215" i="15"/>
  <c r="L215" i="15"/>
  <c r="CT215" i="15"/>
  <c r="BR215" i="15"/>
  <c r="BB215" i="15"/>
  <c r="AL215" i="15"/>
  <c r="CU215" i="15"/>
  <c r="CI215" i="15"/>
  <c r="BS215" i="15"/>
  <c r="BC215" i="15"/>
  <c r="AM215" i="15"/>
  <c r="W215" i="15"/>
  <c r="T215" i="15"/>
  <c r="AB215" i="15"/>
  <c r="AJ215" i="15"/>
  <c r="P215" i="15"/>
  <c r="J215" i="15"/>
  <c r="Q215" i="15"/>
  <c r="CV215" i="15"/>
  <c r="BT215" i="15"/>
  <c r="BD215" i="15"/>
  <c r="AN215" i="15"/>
  <c r="CW215" i="15"/>
  <c r="CK215" i="15"/>
  <c r="BU215" i="15"/>
  <c r="BE215" i="15"/>
  <c r="AO215" i="15"/>
  <c r="Y215" i="15"/>
  <c r="R215" i="15"/>
  <c r="M215" i="15"/>
  <c r="CL215" i="15"/>
  <c r="BZ215" i="15"/>
  <c r="BJ215" i="15"/>
  <c r="AT215" i="15"/>
  <c r="CQ215" i="15"/>
  <c r="CA215" i="15"/>
  <c r="BK215" i="15"/>
  <c r="AU215" i="15"/>
  <c r="AE215" i="15"/>
  <c r="X215" i="15"/>
  <c r="AF215" i="15"/>
  <c r="K215" i="15"/>
  <c r="CN215" i="15"/>
  <c r="CB215" i="15"/>
  <c r="BL215" i="15"/>
  <c r="AV215" i="15"/>
  <c r="CS215" i="15"/>
  <c r="CC215" i="15"/>
  <c r="BM215" i="15"/>
  <c r="AW215" i="15"/>
  <c r="AG215" i="15"/>
  <c r="O215" i="15"/>
  <c r="CP215" i="15"/>
  <c r="CD215" i="15"/>
  <c r="AX215" i="15"/>
  <c r="BO215" i="15"/>
  <c r="AI215" i="15"/>
  <c r="V215" i="15"/>
  <c r="BH215" i="15"/>
  <c r="BY215" i="15"/>
  <c r="AS215" i="15"/>
  <c r="I215" i="15"/>
  <c r="CE215" i="15"/>
  <c r="AD215" i="15"/>
  <c r="G215" i="15"/>
  <c r="CJ215" i="15"/>
  <c r="BX215" i="15"/>
  <c r="H215" i="15"/>
  <c r="F215" i="15"/>
  <c r="CX215" i="15"/>
  <c r="BF215" i="15"/>
  <c r="BW215" i="15"/>
  <c r="AQ215" i="15"/>
  <c r="AH215" i="15"/>
  <c r="BP215" i="15"/>
  <c r="CG215" i="15"/>
  <c r="BA215" i="15"/>
  <c r="U215" i="15"/>
  <c r="BN215" i="15"/>
  <c r="AY215" i="15"/>
  <c r="S215" i="15"/>
  <c r="AR215" i="15"/>
  <c r="CO215" i="15"/>
  <c r="BI215" i="15"/>
  <c r="AC215" i="15"/>
  <c r="N215" i="15"/>
  <c r="BV215" i="15"/>
  <c r="CF215" i="15"/>
  <c r="AP215" i="15"/>
  <c r="AA215" i="15"/>
  <c r="AZ215" i="15"/>
  <c r="AK215" i="15"/>
  <c r="CH215" i="15"/>
  <c r="BG215" i="15"/>
  <c r="Z215" i="15"/>
  <c r="CR215" i="15"/>
  <c r="BQ215" i="15"/>
  <c r="CM215" i="15"/>
  <c r="A217" i="15"/>
  <c r="E216" i="15"/>
  <c r="CY216" i="15"/>
  <c r="D216" i="15"/>
  <c r="N216" i="15"/>
  <c r="H216" i="15"/>
  <c r="CX216" i="15"/>
  <c r="CP216" i="15"/>
  <c r="BR216" i="15"/>
  <c r="BF216" i="15"/>
  <c r="AP216" i="15"/>
  <c r="CM216" i="15"/>
  <c r="BS216" i="15"/>
  <c r="BC216" i="15"/>
  <c r="AM216" i="15"/>
  <c r="W216" i="15"/>
  <c r="Z216" i="15"/>
  <c r="AH216" i="15"/>
  <c r="J216" i="15"/>
  <c r="Q216" i="15"/>
  <c r="CR216" i="15"/>
  <c r="BT216" i="15"/>
  <c r="BH216" i="15"/>
  <c r="AR216" i="15"/>
  <c r="CK216" i="15"/>
  <c r="BU216" i="15"/>
  <c r="BE216" i="15"/>
  <c r="AO216" i="15"/>
  <c r="Y216" i="15"/>
  <c r="M216" i="15"/>
  <c r="CH216" i="15"/>
  <c r="BZ216" i="15"/>
  <c r="AX216" i="15"/>
  <c r="CA216" i="15"/>
  <c r="BK216" i="15"/>
  <c r="AU216" i="15"/>
  <c r="AE216" i="15"/>
  <c r="V216" i="15"/>
  <c r="AD216" i="15"/>
  <c r="K216" i="15"/>
  <c r="CJ216" i="15"/>
  <c r="CB216" i="15"/>
  <c r="AZ216" i="15"/>
  <c r="CS216" i="15"/>
  <c r="CC216" i="15"/>
  <c r="BM216" i="15"/>
  <c r="AW216" i="15"/>
  <c r="AG216" i="15"/>
  <c r="I216" i="15"/>
  <c r="CL216" i="15"/>
  <c r="BN216" i="15"/>
  <c r="BB216" i="15"/>
  <c r="CI216" i="15"/>
  <c r="CE216" i="15"/>
  <c r="AY216" i="15"/>
  <c r="S216" i="15"/>
  <c r="T216" i="15"/>
  <c r="AJ216" i="15"/>
  <c r="P216" i="15"/>
  <c r="G216" i="15"/>
  <c r="BX216" i="15"/>
  <c r="BL216" i="15"/>
  <c r="CO216" i="15"/>
  <c r="BI216" i="15"/>
  <c r="AC216" i="15"/>
  <c r="CD216" i="15"/>
  <c r="AL216" i="15"/>
  <c r="CU216" i="15"/>
  <c r="AI216" i="15"/>
  <c r="AV216" i="15"/>
  <c r="BY216" i="15"/>
  <c r="AS216" i="15"/>
  <c r="CT216" i="15"/>
  <c r="BV216" i="15"/>
  <c r="BJ216" i="15"/>
  <c r="CQ216" i="15"/>
  <c r="BG216" i="15"/>
  <c r="AA216" i="15"/>
  <c r="AF216" i="15"/>
  <c r="CV216" i="15"/>
  <c r="CF216" i="15"/>
  <c r="AN216" i="15"/>
  <c r="CW216" i="15"/>
  <c r="BQ216" i="15"/>
  <c r="AK216" i="15"/>
  <c r="L216" i="15"/>
  <c r="O216" i="15"/>
  <c r="BO216" i="15"/>
  <c r="AB216" i="15"/>
  <c r="F216" i="15"/>
  <c r="AT216" i="15"/>
  <c r="BW216" i="15"/>
  <c r="BP216" i="15"/>
  <c r="BD216" i="15"/>
  <c r="CG216" i="15"/>
  <c r="U216" i="15"/>
  <c r="R216" i="15"/>
  <c r="AQ216" i="15"/>
  <c r="X216" i="15"/>
  <c r="CN216" i="15"/>
  <c r="BA216" i="15"/>
  <c r="A218" i="15"/>
  <c r="D217" i="15"/>
  <c r="E217" i="15"/>
  <c r="CY217" i="15"/>
  <c r="N217" i="15"/>
  <c r="H217" i="15"/>
  <c r="F217" i="15"/>
  <c r="O217" i="15"/>
  <c r="I217" i="15"/>
  <c r="CH217" i="15"/>
  <c r="BV217" i="15"/>
  <c r="BF217" i="15"/>
  <c r="AP217" i="15"/>
  <c r="CQ217" i="15"/>
  <c r="CA217" i="15"/>
  <c r="BK217" i="15"/>
  <c r="AI217" i="15"/>
  <c r="S217" i="15"/>
  <c r="Z217" i="15"/>
  <c r="AH217" i="15"/>
  <c r="CJ217" i="15"/>
  <c r="BX217" i="15"/>
  <c r="BH217" i="15"/>
  <c r="AR217" i="15"/>
  <c r="CS217" i="15"/>
  <c r="CC217" i="15"/>
  <c r="BM217" i="15"/>
  <c r="AW217" i="15"/>
  <c r="AK217" i="15"/>
  <c r="U217" i="15"/>
  <c r="CP217" i="15"/>
  <c r="CD217" i="15"/>
  <c r="BN217" i="15"/>
  <c r="AX217" i="15"/>
  <c r="CU217" i="15"/>
  <c r="CI217" i="15"/>
  <c r="BS217" i="15"/>
  <c r="BC217" i="15"/>
  <c r="AQ217" i="15"/>
  <c r="AA217" i="15"/>
  <c r="V217" i="15"/>
  <c r="AD217" i="15"/>
  <c r="G217" i="15"/>
  <c r="CV217" i="15"/>
  <c r="CR217" i="15"/>
  <c r="CF217" i="15"/>
  <c r="BP217" i="15"/>
  <c r="AZ217" i="15"/>
  <c r="CW217" i="15"/>
  <c r="CK217" i="15"/>
  <c r="BU217" i="15"/>
  <c r="BE217" i="15"/>
  <c r="AS217" i="15"/>
  <c r="AC217" i="15"/>
  <c r="L217" i="15"/>
  <c r="CX217" i="15"/>
  <c r="BR217" i="15"/>
  <c r="AL217" i="15"/>
  <c r="CM217" i="15"/>
  <c r="BG217" i="15"/>
  <c r="AU217" i="15"/>
  <c r="AB217" i="15"/>
  <c r="CN217" i="15"/>
  <c r="CB217" i="15"/>
  <c r="AV217" i="15"/>
  <c r="BQ217" i="15"/>
  <c r="Y217" i="15"/>
  <c r="M217" i="15"/>
  <c r="T217" i="15"/>
  <c r="Q217" i="15"/>
  <c r="AO217" i="15"/>
  <c r="R217" i="15"/>
  <c r="CL217" i="15"/>
  <c r="BZ217" i="15"/>
  <c r="AT217" i="15"/>
  <c r="BO217" i="15"/>
  <c r="W217" i="15"/>
  <c r="X217" i="15"/>
  <c r="K217" i="15"/>
  <c r="BD217" i="15"/>
  <c r="BY217" i="15"/>
  <c r="AG217" i="15"/>
  <c r="CT217" i="15"/>
  <c r="BB217" i="15"/>
  <c r="BW217" i="15"/>
  <c r="AE217" i="15"/>
  <c r="AJ217" i="15"/>
  <c r="P217" i="15"/>
  <c r="BL217" i="15"/>
  <c r="CG217" i="15"/>
  <c r="BA217" i="15"/>
  <c r="AY217" i="15"/>
  <c r="AM217" i="15"/>
  <c r="BI217" i="15"/>
  <c r="BJ217" i="15"/>
  <c r="J217" i="15"/>
  <c r="CE217" i="15"/>
  <c r="AN217" i="15"/>
  <c r="CO217" i="15"/>
  <c r="AF217" i="15"/>
  <c r="BT217" i="15"/>
  <c r="A219" i="15"/>
  <c r="CY218" i="15"/>
  <c r="E218" i="15"/>
  <c r="D218" i="15"/>
  <c r="CT218" i="15"/>
  <c r="CD218" i="15"/>
  <c r="BN218" i="15"/>
  <c r="BB218" i="15"/>
  <c r="CM218" i="15"/>
  <c r="BW218" i="15"/>
  <c r="BG218" i="15"/>
  <c r="AQ218" i="15"/>
  <c r="AA218" i="15"/>
  <c r="V218" i="15"/>
  <c r="AD218" i="15"/>
  <c r="G218" i="15"/>
  <c r="CF218" i="15"/>
  <c r="BP218" i="15"/>
  <c r="AZ218" i="15"/>
  <c r="CO218" i="15"/>
  <c r="BY218" i="15"/>
  <c r="BI218" i="15"/>
  <c r="AS218" i="15"/>
  <c r="AC218" i="15"/>
  <c r="N218" i="15"/>
  <c r="H218" i="15"/>
  <c r="O218" i="15"/>
  <c r="I218" i="15"/>
  <c r="CX218" i="15"/>
  <c r="CL218" i="15"/>
  <c r="BV218" i="15"/>
  <c r="BF218" i="15"/>
  <c r="AP218" i="15"/>
  <c r="CE218" i="15"/>
  <c r="BO218" i="15"/>
  <c r="AY218" i="15"/>
  <c r="AI218" i="15"/>
  <c r="S218" i="15"/>
  <c r="Z218" i="15"/>
  <c r="AH218" i="15"/>
  <c r="J218" i="15"/>
  <c r="CN218" i="15"/>
  <c r="BX218" i="15"/>
  <c r="BH218" i="15"/>
  <c r="AR218" i="15"/>
  <c r="CG218" i="15"/>
  <c r="BQ218" i="15"/>
  <c r="BA218" i="15"/>
  <c r="AK218" i="15"/>
  <c r="U218" i="15"/>
  <c r="R218" i="15"/>
  <c r="F218" i="15"/>
  <c r="BZ218" i="15"/>
  <c r="AT218" i="15"/>
  <c r="BS218" i="15"/>
  <c r="AM218" i="15"/>
  <c r="X218" i="15"/>
  <c r="CV218" i="15"/>
  <c r="CJ218" i="15"/>
  <c r="BD218" i="15"/>
  <c r="CW218" i="15"/>
  <c r="CC218" i="15"/>
  <c r="AW218" i="15"/>
  <c r="CP218" i="15"/>
  <c r="BJ218" i="15"/>
  <c r="CI218" i="15"/>
  <c r="BC218" i="15"/>
  <c r="W218" i="15"/>
  <c r="AN218" i="15"/>
  <c r="CS218" i="15"/>
  <c r="BM218" i="15"/>
  <c r="CH218" i="15"/>
  <c r="CU218" i="15"/>
  <c r="CA218" i="15"/>
  <c r="AU218" i="15"/>
  <c r="T218" i="15"/>
  <c r="AJ218" i="15"/>
  <c r="P218" i="15"/>
  <c r="CR218" i="15"/>
  <c r="BL218" i="15"/>
  <c r="CK218" i="15"/>
  <c r="BE218" i="15"/>
  <c r="Y218" i="15"/>
  <c r="AX218" i="15"/>
  <c r="AF218" i="15"/>
  <c r="K218" i="15"/>
  <c r="BT218" i="15"/>
  <c r="AG218" i="15"/>
  <c r="BK218" i="15"/>
  <c r="Q218" i="15"/>
  <c r="BU218" i="15"/>
  <c r="M218" i="15"/>
  <c r="AL218" i="15"/>
  <c r="BR218" i="15"/>
  <c r="L218" i="15"/>
  <c r="CQ218" i="15"/>
  <c r="AV218" i="15"/>
  <c r="AE218" i="15"/>
  <c r="AB218" i="15"/>
  <c r="CB218" i="15"/>
  <c r="AO218" i="15"/>
  <c r="A220" i="15"/>
  <c r="E219" i="15"/>
  <c r="CY219" i="15"/>
  <c r="R219" i="15"/>
  <c r="F219" i="15"/>
  <c r="CL219" i="15"/>
  <c r="BZ219" i="15"/>
  <c r="BJ219" i="15"/>
  <c r="AT219" i="15"/>
  <c r="CU219" i="15"/>
  <c r="CE219" i="15"/>
  <c r="BO219" i="15"/>
  <c r="AY219" i="15"/>
  <c r="AM219" i="15"/>
  <c r="W219" i="15"/>
  <c r="X219" i="15"/>
  <c r="AF219" i="15"/>
  <c r="Q219" i="15"/>
  <c r="CV219" i="15"/>
  <c r="CN219" i="15"/>
  <c r="CB219" i="15"/>
  <c r="BL219" i="15"/>
  <c r="AV219" i="15"/>
  <c r="CW219" i="15"/>
  <c r="CG219" i="15"/>
  <c r="BQ219" i="15"/>
  <c r="BA219" i="15"/>
  <c r="AO219" i="15"/>
  <c r="Y219" i="15"/>
  <c r="L219" i="15"/>
  <c r="M219" i="15"/>
  <c r="CT219" i="15"/>
  <c r="BR219" i="15"/>
  <c r="BB219" i="15"/>
  <c r="AL219" i="15"/>
  <c r="CM219" i="15"/>
  <c r="BW219" i="15"/>
  <c r="BG219" i="15"/>
  <c r="AU219" i="15"/>
  <c r="AE219" i="15"/>
  <c r="T219" i="15"/>
  <c r="AB219" i="15"/>
  <c r="AJ219" i="15"/>
  <c r="P219" i="15"/>
  <c r="K219" i="15"/>
  <c r="BT219" i="15"/>
  <c r="BD219" i="15"/>
  <c r="AN219" i="15"/>
  <c r="CO219" i="15"/>
  <c r="BY219" i="15"/>
  <c r="BI219" i="15"/>
  <c r="AG219" i="15"/>
  <c r="H219" i="15"/>
  <c r="O219" i="15"/>
  <c r="BF219" i="15"/>
  <c r="CA219" i="15"/>
  <c r="AI219" i="15"/>
  <c r="AH219" i="15"/>
  <c r="BP219" i="15"/>
  <c r="CK219" i="15"/>
  <c r="BE219" i="15"/>
  <c r="AS219" i="15"/>
  <c r="D219" i="15"/>
  <c r="CH219" i="15"/>
  <c r="AP219" i="15"/>
  <c r="G219" i="15"/>
  <c r="CR219" i="15"/>
  <c r="AZ219" i="15"/>
  <c r="AC219" i="15"/>
  <c r="BN219" i="15"/>
  <c r="CI219" i="15"/>
  <c r="BC219" i="15"/>
  <c r="AQ219" i="15"/>
  <c r="AD219" i="15"/>
  <c r="J219" i="15"/>
  <c r="CJ219" i="15"/>
  <c r="BX219" i="15"/>
  <c r="AR219" i="15"/>
  <c r="CS219" i="15"/>
  <c r="BM219" i="15"/>
  <c r="U219" i="15"/>
  <c r="N219" i="15"/>
  <c r="I219" i="15"/>
  <c r="BV219" i="15"/>
  <c r="CQ219" i="15"/>
  <c r="BK219" i="15"/>
  <c r="S219" i="15"/>
  <c r="Z219" i="15"/>
  <c r="CF219" i="15"/>
  <c r="BU219" i="15"/>
  <c r="CX219" i="15"/>
  <c r="AA219" i="15"/>
  <c r="AW219" i="15"/>
  <c r="AK219" i="15"/>
  <c r="CP219" i="15"/>
  <c r="CD219" i="15"/>
  <c r="BS219" i="15"/>
  <c r="CC219" i="15"/>
  <c r="AX219" i="15"/>
  <c r="BH219" i="15"/>
  <c r="V219" i="15"/>
  <c r="A221" i="15"/>
  <c r="CY220" i="15"/>
  <c r="E220" i="15"/>
  <c r="D220" i="15"/>
  <c r="L220" i="15"/>
  <c r="M220" i="15"/>
  <c r="CX220" i="15"/>
  <c r="CP220" i="15"/>
  <c r="BZ220" i="15"/>
  <c r="BJ220" i="15"/>
  <c r="AX220" i="15"/>
  <c r="AL220" i="15"/>
  <c r="CI220" i="15"/>
  <c r="BS220" i="15"/>
  <c r="BC220" i="15"/>
  <c r="AU220" i="15"/>
  <c r="AE220" i="15"/>
  <c r="T220" i="15"/>
  <c r="AB220" i="15"/>
  <c r="AJ220" i="15"/>
  <c r="P220" i="15"/>
  <c r="K220" i="15"/>
  <c r="CR220" i="15"/>
  <c r="CB220" i="15"/>
  <c r="BL220" i="15"/>
  <c r="BD220" i="15"/>
  <c r="AN220" i="15"/>
  <c r="CK220" i="15"/>
  <c r="BU220" i="15"/>
  <c r="BE220" i="15"/>
  <c r="AG220" i="15"/>
  <c r="R220" i="15"/>
  <c r="F220" i="15"/>
  <c r="CH220" i="15"/>
  <c r="BR220" i="15"/>
  <c r="AT220" i="15"/>
  <c r="CQ220" i="15"/>
  <c r="CA220" i="15"/>
  <c r="BK220" i="15"/>
  <c r="AM220" i="15"/>
  <c r="W220" i="15"/>
  <c r="X220" i="15"/>
  <c r="AF220" i="15"/>
  <c r="Q220" i="15"/>
  <c r="CJ220" i="15"/>
  <c r="BT220" i="15"/>
  <c r="AV220" i="15"/>
  <c r="CS220" i="15"/>
  <c r="CC220" i="15"/>
  <c r="BM220" i="15"/>
  <c r="AW220" i="15"/>
  <c r="AO220" i="15"/>
  <c r="Y220" i="15"/>
  <c r="BV220" i="15"/>
  <c r="CU220" i="15"/>
  <c r="BO220" i="15"/>
  <c r="AA220" i="15"/>
  <c r="AD220" i="15"/>
  <c r="J220" i="15"/>
  <c r="CF220" i="15"/>
  <c r="AR220" i="15"/>
  <c r="BY220" i="15"/>
  <c r="AK220" i="15"/>
  <c r="U220" i="15"/>
  <c r="N220" i="15"/>
  <c r="O220" i="15"/>
  <c r="CD220" i="15"/>
  <c r="BB220" i="15"/>
  <c r="AP220" i="15"/>
  <c r="BW220" i="15"/>
  <c r="AI220" i="15"/>
  <c r="Z220" i="15"/>
  <c r="CN220" i="15"/>
  <c r="BH220" i="15"/>
  <c r="AZ220" i="15"/>
  <c r="CG220" i="15"/>
  <c r="BA220" i="15"/>
  <c r="AS220" i="15"/>
  <c r="CL220" i="15"/>
  <c r="BF220" i="15"/>
  <c r="CE220" i="15"/>
  <c r="AY220" i="15"/>
  <c r="AQ220" i="15"/>
  <c r="V220" i="15"/>
  <c r="BP220" i="15"/>
  <c r="CO220" i="15"/>
  <c r="BI220" i="15"/>
  <c r="BN220" i="15"/>
  <c r="CV220" i="15"/>
  <c r="BX220" i="15"/>
  <c r="CM220" i="15"/>
  <c r="S220" i="15"/>
  <c r="G220" i="15"/>
  <c r="AC220" i="15"/>
  <c r="CT220" i="15"/>
  <c r="BG220" i="15"/>
  <c r="BQ220" i="15"/>
  <c r="H220" i="15"/>
  <c r="CW220" i="15"/>
  <c r="I220" i="15"/>
  <c r="AH220" i="15"/>
  <c r="A222" i="15"/>
  <c r="CY221" i="15"/>
  <c r="E221" i="15"/>
  <c r="D221" i="15"/>
  <c r="N221" i="15"/>
  <c r="H221" i="15"/>
  <c r="O221" i="15"/>
  <c r="I221" i="15"/>
  <c r="CH221" i="15"/>
  <c r="BR221" i="15"/>
  <c r="AP221" i="15"/>
  <c r="CQ221" i="15"/>
  <c r="CA221" i="15"/>
  <c r="BK221" i="15"/>
  <c r="AU221" i="15"/>
  <c r="AE221" i="15"/>
  <c r="Z221" i="15"/>
  <c r="AH221" i="15"/>
  <c r="J221" i="15"/>
  <c r="CJ221" i="15"/>
  <c r="BT221" i="15"/>
  <c r="AR221" i="15"/>
  <c r="CS221" i="15"/>
  <c r="CC221" i="15"/>
  <c r="BM221" i="15"/>
  <c r="AW221" i="15"/>
  <c r="AG221" i="15"/>
  <c r="CP221" i="15"/>
  <c r="BZ221" i="15"/>
  <c r="BJ221" i="15"/>
  <c r="AX221" i="15"/>
  <c r="CU221" i="15"/>
  <c r="CI221" i="15"/>
  <c r="BS221" i="15"/>
  <c r="BC221" i="15"/>
  <c r="AM221" i="15"/>
  <c r="W221" i="15"/>
  <c r="V221" i="15"/>
  <c r="AD221" i="15"/>
  <c r="Q221" i="15"/>
  <c r="G221" i="15"/>
  <c r="CV221" i="15"/>
  <c r="CR221" i="15"/>
  <c r="CB221" i="15"/>
  <c r="BL221" i="15"/>
  <c r="AZ221" i="15"/>
  <c r="CW221" i="15"/>
  <c r="CK221" i="15"/>
  <c r="BU221" i="15"/>
  <c r="BE221" i="15"/>
  <c r="AO221" i="15"/>
  <c r="Y221" i="15"/>
  <c r="M221" i="15"/>
  <c r="CT221" i="15"/>
  <c r="BN221" i="15"/>
  <c r="BB221" i="15"/>
  <c r="BW221" i="15"/>
  <c r="AQ221" i="15"/>
  <c r="T221" i="15"/>
  <c r="AJ221" i="15"/>
  <c r="P221" i="15"/>
  <c r="BX221" i="15"/>
  <c r="CG221" i="15"/>
  <c r="BA221" i="15"/>
  <c r="U221" i="15"/>
  <c r="L221" i="15"/>
  <c r="CM221" i="15"/>
  <c r="AA221" i="15"/>
  <c r="AB221" i="15"/>
  <c r="CN221" i="15"/>
  <c r="BH221" i="15"/>
  <c r="BQ221" i="15"/>
  <c r="BV221" i="15"/>
  <c r="CE221" i="15"/>
  <c r="AY221" i="15"/>
  <c r="S221" i="15"/>
  <c r="AF221" i="15"/>
  <c r="CF221" i="15"/>
  <c r="AN221" i="15"/>
  <c r="CO221" i="15"/>
  <c r="BI221" i="15"/>
  <c r="AC221" i="15"/>
  <c r="CX221" i="15"/>
  <c r="CD221" i="15"/>
  <c r="AL221" i="15"/>
  <c r="BG221" i="15"/>
  <c r="AV221" i="15"/>
  <c r="AK221" i="15"/>
  <c r="CL221" i="15"/>
  <c r="X221" i="15"/>
  <c r="BO221" i="15"/>
  <c r="BY221" i="15"/>
  <c r="F221" i="15"/>
  <c r="BF221" i="15"/>
  <c r="AI221" i="15"/>
  <c r="K221" i="15"/>
  <c r="AS221" i="15"/>
  <c r="R221" i="15"/>
  <c r="AT221" i="15"/>
  <c r="BP221" i="15"/>
  <c r="BD221" i="15"/>
  <c r="A223" i="15"/>
  <c r="D222" i="15"/>
  <c r="CY222" i="15"/>
  <c r="E222" i="15"/>
  <c r="CT222" i="15"/>
  <c r="CD222" i="15"/>
  <c r="BN222" i="15"/>
  <c r="AX222" i="15"/>
  <c r="CM222" i="15"/>
  <c r="BW222" i="15"/>
  <c r="BG222" i="15"/>
  <c r="AQ222" i="15"/>
  <c r="AA222" i="15"/>
  <c r="V222" i="15"/>
  <c r="AD222" i="15"/>
  <c r="G222" i="15"/>
  <c r="CF222" i="15"/>
  <c r="BP222" i="15"/>
  <c r="AZ222" i="15"/>
  <c r="CO222" i="15"/>
  <c r="BY222" i="15"/>
  <c r="BI222" i="15"/>
  <c r="AS222" i="15"/>
  <c r="AC222" i="15"/>
  <c r="N222" i="15"/>
  <c r="H222" i="15"/>
  <c r="O222" i="15"/>
  <c r="I222" i="15"/>
  <c r="CX222" i="15"/>
  <c r="CL222" i="15"/>
  <c r="BV222" i="15"/>
  <c r="BF222" i="15"/>
  <c r="AP222" i="15"/>
  <c r="CE222" i="15"/>
  <c r="BO222" i="15"/>
  <c r="AY222" i="15"/>
  <c r="AI222" i="15"/>
  <c r="S222" i="15"/>
  <c r="Z222" i="15"/>
  <c r="AH222" i="15"/>
  <c r="J222" i="15"/>
  <c r="CN222" i="15"/>
  <c r="BX222" i="15"/>
  <c r="BH222" i="15"/>
  <c r="AR222" i="15"/>
  <c r="CG222" i="15"/>
  <c r="BQ222" i="15"/>
  <c r="BA222" i="15"/>
  <c r="AK222" i="15"/>
  <c r="U222" i="15"/>
  <c r="CP222" i="15"/>
  <c r="BJ222" i="15"/>
  <c r="CI222" i="15"/>
  <c r="BC222" i="15"/>
  <c r="W222" i="15"/>
  <c r="AF222" i="15"/>
  <c r="K222" i="15"/>
  <c r="BT222" i="15"/>
  <c r="AN222" i="15"/>
  <c r="CS222" i="15"/>
  <c r="BM222" i="15"/>
  <c r="AG222" i="15"/>
  <c r="R222" i="15"/>
  <c r="AT222" i="15"/>
  <c r="BS222" i="15"/>
  <c r="AM222" i="15"/>
  <c r="CJ222" i="15"/>
  <c r="BD222" i="15"/>
  <c r="CW222" i="15"/>
  <c r="CC222" i="15"/>
  <c r="AW222" i="15"/>
  <c r="L222" i="15"/>
  <c r="M222" i="15"/>
  <c r="BR222" i="15"/>
  <c r="AL222" i="15"/>
  <c r="CQ222" i="15"/>
  <c r="BK222" i="15"/>
  <c r="AE222" i="15"/>
  <c r="AB222" i="15"/>
  <c r="Q222" i="15"/>
  <c r="CB222" i="15"/>
  <c r="AV222" i="15"/>
  <c r="BU222" i="15"/>
  <c r="AO222" i="15"/>
  <c r="F222" i="15"/>
  <c r="BZ222" i="15"/>
  <c r="X222" i="15"/>
  <c r="CV222" i="15"/>
  <c r="BB222" i="15"/>
  <c r="AJ222" i="15"/>
  <c r="BL222" i="15"/>
  <c r="Y222" i="15"/>
  <c r="P222" i="15"/>
  <c r="CH222" i="15"/>
  <c r="AU222" i="15"/>
  <c r="T222" i="15"/>
  <c r="CR222" i="15"/>
  <c r="BE222" i="15"/>
  <c r="CA222" i="15"/>
  <c r="CK222" i="15"/>
  <c r="CU222" i="15"/>
  <c r="A224" i="15"/>
  <c r="E223" i="15"/>
  <c r="D223" i="15"/>
  <c r="CY223" i="15"/>
  <c r="R223" i="15"/>
  <c r="F223" i="15"/>
  <c r="CL223" i="15"/>
  <c r="BV223" i="15"/>
  <c r="BF223" i="15"/>
  <c r="AT223" i="15"/>
  <c r="CU223" i="15"/>
  <c r="CE223" i="15"/>
  <c r="BO223" i="15"/>
  <c r="AY223" i="15"/>
  <c r="AI223" i="15"/>
  <c r="S223" i="15"/>
  <c r="X223" i="15"/>
  <c r="AF223" i="15"/>
  <c r="CV223" i="15"/>
  <c r="CN223" i="15"/>
  <c r="BX223" i="15"/>
  <c r="BH223" i="15"/>
  <c r="AV223" i="15"/>
  <c r="CW223" i="15"/>
  <c r="CG223" i="15"/>
  <c r="BQ223" i="15"/>
  <c r="BA223" i="15"/>
  <c r="AK223" i="15"/>
  <c r="U223" i="15"/>
  <c r="L223" i="15"/>
  <c r="M223" i="15"/>
  <c r="CT223" i="15"/>
  <c r="CD223" i="15"/>
  <c r="BN223" i="15"/>
  <c r="BB223" i="15"/>
  <c r="AL223" i="15"/>
  <c r="CM223" i="15"/>
  <c r="BW223" i="15"/>
  <c r="BG223" i="15"/>
  <c r="AQ223" i="15"/>
  <c r="AA223" i="15"/>
  <c r="T223" i="15"/>
  <c r="AB223" i="15"/>
  <c r="AJ223" i="15"/>
  <c r="P223" i="15"/>
  <c r="K223" i="15"/>
  <c r="CF223" i="15"/>
  <c r="BP223" i="15"/>
  <c r="BD223" i="15"/>
  <c r="AN223" i="15"/>
  <c r="CO223" i="15"/>
  <c r="BY223" i="15"/>
  <c r="BI223" i="15"/>
  <c r="AS223" i="15"/>
  <c r="AC223" i="15"/>
  <c r="N223" i="15"/>
  <c r="I223" i="15"/>
  <c r="CH223" i="15"/>
  <c r="AP223" i="15"/>
  <c r="CQ223" i="15"/>
  <c r="BK223" i="15"/>
  <c r="AE223" i="15"/>
  <c r="Z223" i="15"/>
  <c r="Q223" i="15"/>
  <c r="G223" i="15"/>
  <c r="CR223" i="15"/>
  <c r="BL223" i="15"/>
  <c r="AZ223" i="15"/>
  <c r="BU223" i="15"/>
  <c r="AO223" i="15"/>
  <c r="O223" i="15"/>
  <c r="CA223" i="15"/>
  <c r="CK223" i="15"/>
  <c r="CX223" i="15"/>
  <c r="CP223" i="15"/>
  <c r="BJ223" i="15"/>
  <c r="AX223" i="15"/>
  <c r="BS223" i="15"/>
  <c r="AM223" i="15"/>
  <c r="V223" i="15"/>
  <c r="BT223" i="15"/>
  <c r="CC223" i="15"/>
  <c r="AW223" i="15"/>
  <c r="H223" i="15"/>
  <c r="BR223" i="15"/>
  <c r="AU223" i="15"/>
  <c r="AH223" i="15"/>
  <c r="CB223" i="15"/>
  <c r="BE223" i="15"/>
  <c r="Y223" i="15"/>
  <c r="BZ223" i="15"/>
  <c r="AD223" i="15"/>
  <c r="CJ223" i="15"/>
  <c r="BC223" i="15"/>
  <c r="J223" i="15"/>
  <c r="BM223" i="15"/>
  <c r="CI223" i="15"/>
  <c r="CS223" i="15"/>
  <c r="W223" i="15"/>
  <c r="AG223" i="15"/>
  <c r="AR223" i="15"/>
  <c r="A225" i="15"/>
  <c r="E224" i="15"/>
  <c r="D224" i="15"/>
  <c r="CY224" i="15"/>
  <c r="L224" i="15"/>
  <c r="M224" i="15"/>
  <c r="CX224" i="15"/>
  <c r="CL224" i="15"/>
  <c r="BV224" i="15"/>
  <c r="BF224" i="15"/>
  <c r="AP224" i="15"/>
  <c r="CI224" i="15"/>
  <c r="BS224" i="15"/>
  <c r="BC224" i="15"/>
  <c r="AM224" i="15"/>
  <c r="W224" i="15"/>
  <c r="Z224" i="15"/>
  <c r="AH224" i="15"/>
  <c r="P224" i="15"/>
  <c r="Q224" i="15"/>
  <c r="K224" i="15"/>
  <c r="CN224" i="15"/>
  <c r="BX224" i="15"/>
  <c r="BH224" i="15"/>
  <c r="AR224" i="15"/>
  <c r="CK224" i="15"/>
  <c r="BU224" i="15"/>
  <c r="BE224" i="15"/>
  <c r="AO224" i="15"/>
  <c r="Y224" i="15"/>
  <c r="F224" i="15"/>
  <c r="CP224" i="15"/>
  <c r="CD224" i="15"/>
  <c r="BN224" i="15"/>
  <c r="AX224" i="15"/>
  <c r="CQ224" i="15"/>
  <c r="CA224" i="15"/>
  <c r="BK224" i="15"/>
  <c r="AU224" i="15"/>
  <c r="AE224" i="15"/>
  <c r="V224" i="15"/>
  <c r="AD224" i="15"/>
  <c r="CR224" i="15"/>
  <c r="CF224" i="15"/>
  <c r="BP224" i="15"/>
  <c r="AZ224" i="15"/>
  <c r="CS224" i="15"/>
  <c r="CC224" i="15"/>
  <c r="BM224" i="15"/>
  <c r="AW224" i="15"/>
  <c r="AG224" i="15"/>
  <c r="BR224" i="15"/>
  <c r="AL224" i="15"/>
  <c r="CE224" i="15"/>
  <c r="AY224" i="15"/>
  <c r="S224" i="15"/>
  <c r="AB224" i="15"/>
  <c r="CB224" i="15"/>
  <c r="AV224" i="15"/>
  <c r="CO224" i="15"/>
  <c r="BI224" i="15"/>
  <c r="AC224" i="15"/>
  <c r="CT224" i="15"/>
  <c r="BB224" i="15"/>
  <c r="BO224" i="15"/>
  <c r="T224" i="15"/>
  <c r="AJ224" i="15"/>
  <c r="J224" i="15"/>
  <c r="BL224" i="15"/>
  <c r="R224" i="15"/>
  <c r="H224" i="15"/>
  <c r="I224" i="15"/>
  <c r="BZ224" i="15"/>
  <c r="AT224" i="15"/>
  <c r="CM224" i="15"/>
  <c r="BG224" i="15"/>
  <c r="AA224" i="15"/>
  <c r="X224" i="15"/>
  <c r="G224" i="15"/>
  <c r="CV224" i="15"/>
  <c r="CJ224" i="15"/>
  <c r="BD224" i="15"/>
  <c r="CW224" i="15"/>
  <c r="BQ224" i="15"/>
  <c r="AK224" i="15"/>
  <c r="CH224" i="15"/>
  <c r="CU224" i="15"/>
  <c r="AI224" i="15"/>
  <c r="BY224" i="15"/>
  <c r="AS224" i="15"/>
  <c r="O224" i="15"/>
  <c r="AN224" i="15"/>
  <c r="AQ224" i="15"/>
  <c r="N224" i="15"/>
  <c r="BW224" i="15"/>
  <c r="CG224" i="15"/>
  <c r="BJ224" i="15"/>
  <c r="AF224" i="15"/>
  <c r="BT224" i="15"/>
  <c r="U224" i="15"/>
  <c r="BA224" i="15"/>
  <c r="E225" i="15"/>
  <c r="CY225" i="15"/>
  <c r="N225" i="15"/>
  <c r="H225" i="15"/>
  <c r="CH225" i="15"/>
  <c r="BR225" i="15"/>
  <c r="BB225" i="15"/>
  <c r="AL225" i="15"/>
  <c r="CM225" i="15"/>
  <c r="BW225" i="15"/>
  <c r="BG225" i="15"/>
  <c r="AQ225" i="15"/>
  <c r="AA225" i="15"/>
  <c r="T225" i="15"/>
  <c r="AB225" i="15"/>
  <c r="AJ225" i="15"/>
  <c r="J225" i="15"/>
  <c r="G225" i="15"/>
  <c r="CJ225" i="15"/>
  <c r="BT225" i="15"/>
  <c r="BD225" i="15"/>
  <c r="AN225" i="15"/>
  <c r="CO225" i="15"/>
  <c r="BY225" i="15"/>
  <c r="BI225" i="15"/>
  <c r="AS225" i="15"/>
  <c r="AC225" i="15"/>
  <c r="R225" i="15"/>
  <c r="O225" i="15"/>
  <c r="I225" i="15"/>
  <c r="CT225" i="15"/>
  <c r="BZ225" i="15"/>
  <c r="BJ225" i="15"/>
  <c r="AT225" i="15"/>
  <c r="CU225" i="15"/>
  <c r="CE225" i="15"/>
  <c r="BO225" i="15"/>
  <c r="AY225" i="15"/>
  <c r="AI225" i="15"/>
  <c r="S225" i="15"/>
  <c r="X225" i="15"/>
  <c r="AF225" i="15"/>
  <c r="CV225" i="15"/>
  <c r="CB225" i="15"/>
  <c r="BL225" i="15"/>
  <c r="AV225" i="15"/>
  <c r="CW225" i="15"/>
  <c r="CG225" i="15"/>
  <c r="BQ225" i="15"/>
  <c r="BA225" i="15"/>
  <c r="AK225" i="15"/>
  <c r="U225" i="15"/>
  <c r="D225" i="15"/>
  <c r="L225" i="15"/>
  <c r="CX225" i="15"/>
  <c r="CD225" i="15"/>
  <c r="AX225" i="15"/>
  <c r="BS225" i="15"/>
  <c r="AM225" i="15"/>
  <c r="V225" i="15"/>
  <c r="CN225" i="15"/>
  <c r="BH225" i="15"/>
  <c r="CC225" i="15"/>
  <c r="AW225" i="15"/>
  <c r="BN225" i="15"/>
  <c r="P225" i="15"/>
  <c r="K225" i="15"/>
  <c r="CR225" i="15"/>
  <c r="AR225" i="15"/>
  <c r="AG225" i="15"/>
  <c r="F225" i="15"/>
  <c r="CL225" i="15"/>
  <c r="BF225" i="15"/>
  <c r="CA225" i="15"/>
  <c r="AU225" i="15"/>
  <c r="AH225" i="15"/>
  <c r="BP225" i="15"/>
  <c r="CK225" i="15"/>
  <c r="BE225" i="15"/>
  <c r="Y225" i="15"/>
  <c r="CI225" i="15"/>
  <c r="BC225" i="15"/>
  <c r="W225" i="15"/>
  <c r="AD225" i="15"/>
  <c r="BX225" i="15"/>
  <c r="CS225" i="15"/>
  <c r="BM225" i="15"/>
  <c r="AP225" i="15"/>
  <c r="CQ225" i="15"/>
  <c r="AZ225" i="15"/>
  <c r="AO225" i="15"/>
  <c r="BU225" i="15"/>
  <c r="M225" i="15"/>
  <c r="BV225" i="15"/>
  <c r="Z225" i="15"/>
  <c r="CF225" i="15"/>
  <c r="CP225" i="15"/>
  <c r="AE225" i="15"/>
  <c r="BK225" i="15"/>
  <c r="Q225" i="15"/>
  <c r="AS17" i="6" l="1"/>
  <c r="AS21" i="11"/>
  <c r="AS22" i="11" s="1"/>
  <c r="W17" i="6"/>
  <c r="W19" i="6" s="1"/>
  <c r="W21" i="11"/>
  <c r="W22" i="11" s="1"/>
  <c r="AB115" i="2"/>
  <c r="AB116" i="2" s="1"/>
  <c r="AB20" i="11" s="1"/>
  <c r="AB14" i="11"/>
  <c r="AB12" i="6" s="1"/>
  <c r="AW115" i="2"/>
  <c r="AW116" i="2" s="1"/>
  <c r="AW20" i="11" s="1"/>
  <c r="AW21" i="11" s="1"/>
  <c r="AW22" i="11" s="1"/>
  <c r="AW14" i="11"/>
  <c r="AW12" i="6" s="1"/>
  <c r="CH14" i="11"/>
  <c r="CH115" i="2"/>
  <c r="CH116" i="2" s="1"/>
  <c r="CH20" i="11" s="1"/>
  <c r="CH17" i="6" s="1"/>
  <c r="BS21" i="11"/>
  <c r="BS22" i="11" s="1"/>
  <c r="BS17" i="6"/>
  <c r="BS18" i="6" s="1"/>
  <c r="R17" i="6"/>
  <c r="R21" i="11"/>
  <c r="R22" i="11" s="1"/>
  <c r="CW15" i="11"/>
  <c r="CW16" i="11" s="1"/>
  <c r="Y18" i="6"/>
  <c r="W14" i="11"/>
  <c r="W15" i="11" s="1"/>
  <c r="W16" i="11" s="1"/>
  <c r="BN21" i="11"/>
  <c r="BN22" i="11" s="1"/>
  <c r="BR14" i="11"/>
  <c r="AA12" i="6"/>
  <c r="AA13" i="6" s="1"/>
  <c r="BV15" i="11"/>
  <c r="BV16" i="11" s="1"/>
  <c r="BU13" i="6"/>
  <c r="AK14" i="11"/>
  <c r="AK12" i="6" s="1"/>
  <c r="AK14" i="6" s="1"/>
  <c r="CV18" i="6"/>
  <c r="CN19" i="6"/>
  <c r="AG13" i="6"/>
  <c r="CK14" i="6"/>
  <c r="CJ15" i="11"/>
  <c r="CJ16" i="11" s="1"/>
  <c r="BE17" i="6"/>
  <c r="AN14" i="6"/>
  <c r="R15" i="11"/>
  <c r="R16" i="11" s="1"/>
  <c r="CO14" i="11"/>
  <c r="AS14" i="11"/>
  <c r="AP14" i="11"/>
  <c r="AP15" i="11" s="1"/>
  <c r="AP16" i="11" s="1"/>
  <c r="BL14" i="6"/>
  <c r="R13" i="6"/>
  <c r="AN15" i="11"/>
  <c r="AN16" i="11" s="1"/>
  <c r="AT12" i="6"/>
  <c r="AT14" i="6" s="1"/>
  <c r="CL12" i="6"/>
  <c r="BV17" i="6"/>
  <c r="BV19" i="6" s="1"/>
  <c r="CU18" i="6"/>
  <c r="CQ14" i="6"/>
  <c r="BB12" i="6"/>
  <c r="BB13" i="6" s="1"/>
  <c r="Q21" i="11"/>
  <c r="Q22" i="11" s="1"/>
  <c r="CK15" i="11"/>
  <c r="CK16" i="11" s="1"/>
  <c r="BU15" i="11"/>
  <c r="BU16" i="11" s="1"/>
  <c r="BC15" i="11"/>
  <c r="BC16" i="11" s="1"/>
  <c r="AG15" i="11"/>
  <c r="AG16" i="11" s="1"/>
  <c r="BX14" i="11"/>
  <c r="CF115" i="2"/>
  <c r="CF116" i="2" s="1"/>
  <c r="CF20" i="11" s="1"/>
  <c r="CF17" i="6" s="1"/>
  <c r="CL14" i="6"/>
  <c r="CL13" i="6"/>
  <c r="AE12" i="6"/>
  <c r="AE15" i="11"/>
  <c r="AE16" i="11" s="1"/>
  <c r="AK13" i="6"/>
  <c r="AK15" i="11"/>
  <c r="AK16" i="11" s="1"/>
  <c r="CW17" i="6"/>
  <c r="AE17" i="6"/>
  <c r="AE18" i="6" s="1"/>
  <c r="AE21" i="11"/>
  <c r="AE22" i="11" s="1"/>
  <c r="BP14" i="11"/>
  <c r="BP115" i="2"/>
  <c r="BP116" i="2" s="1"/>
  <c r="BP20" i="11" s="1"/>
  <c r="CC18" i="6"/>
  <c r="AW17" i="6"/>
  <c r="AW19" i="6" s="1"/>
  <c r="AA14" i="6"/>
  <c r="CY12" i="6"/>
  <c r="CY15" i="11"/>
  <c r="CY16" i="11" s="1"/>
  <c r="CO17" i="6"/>
  <c r="CO21" i="11"/>
  <c r="CO22" i="11" s="1"/>
  <c r="AD14" i="11"/>
  <c r="AD115" i="2"/>
  <c r="AD116" i="2" s="1"/>
  <c r="AD20" i="11" s="1"/>
  <c r="V14" i="11"/>
  <c r="V115" i="2"/>
  <c r="V116" i="2" s="1"/>
  <c r="V20" i="11" s="1"/>
  <c r="BX17" i="6"/>
  <c r="BX21" i="11"/>
  <c r="BX22" i="11" s="1"/>
  <c r="CA14" i="11"/>
  <c r="CA115" i="2"/>
  <c r="CA116" i="2" s="1"/>
  <c r="CA20" i="11" s="1"/>
  <c r="AC14" i="11"/>
  <c r="AC115" i="2"/>
  <c r="AC116" i="2" s="1"/>
  <c r="AC20" i="11" s="1"/>
  <c r="O19" i="6"/>
  <c r="W18" i="6"/>
  <c r="W12" i="6"/>
  <c r="BB14" i="6"/>
  <c r="BQ12" i="6"/>
  <c r="AY21" i="11"/>
  <c r="AY22" i="11" s="1"/>
  <c r="BR18" i="6"/>
  <c r="J15" i="11"/>
  <c r="J16" i="11" s="1"/>
  <c r="AX21" i="11"/>
  <c r="AX22" i="11" s="1"/>
  <c r="Y12" i="6"/>
  <c r="BD15" i="11"/>
  <c r="BD16" i="11" s="1"/>
  <c r="CM14" i="11"/>
  <c r="BD115" i="2"/>
  <c r="BD116" i="2" s="1"/>
  <c r="BD20" i="11" s="1"/>
  <c r="BE14" i="11"/>
  <c r="Z12" i="6"/>
  <c r="AU115" i="2"/>
  <c r="AU116" i="2" s="1"/>
  <c r="AU20" i="11" s="1"/>
  <c r="AU14" i="11"/>
  <c r="CS14" i="11"/>
  <c r="CU14" i="11"/>
  <c r="CU15" i="11" s="1"/>
  <c r="CU16" i="11" s="1"/>
  <c r="CD14" i="11"/>
  <c r="CD115" i="2"/>
  <c r="CD116" i="2" s="1"/>
  <c r="CD20" i="11" s="1"/>
  <c r="BY14" i="11"/>
  <c r="BY115" i="2"/>
  <c r="BY116" i="2" s="1"/>
  <c r="BY20" i="11" s="1"/>
  <c r="BY17" i="6" s="1"/>
  <c r="AV12" i="6"/>
  <c r="AV15" i="11"/>
  <c r="AV16" i="11" s="1"/>
  <c r="H107" i="1"/>
  <c r="D144" i="1" s="1"/>
  <c r="BO14" i="6"/>
  <c r="CK21" i="11"/>
  <c r="CK22" i="11" s="1"/>
  <c r="CK17" i="6"/>
  <c r="CH21" i="11"/>
  <c r="CH22" i="11" s="1"/>
  <c r="BH115" i="2"/>
  <c r="BH116" i="2" s="1"/>
  <c r="BH20" i="11" s="1"/>
  <c r="BH21" i="11" s="1"/>
  <c r="BH22" i="11" s="1"/>
  <c r="BH14" i="11"/>
  <c r="BT14" i="11"/>
  <c r="BT115" i="2"/>
  <c r="BT116" i="2" s="1"/>
  <c r="BT20" i="11" s="1"/>
  <c r="BT17" i="6" s="1"/>
  <c r="BW14" i="11"/>
  <c r="BW115" i="2"/>
  <c r="BW116" i="2" s="1"/>
  <c r="BW20" i="11" s="1"/>
  <c r="BW17" i="6" s="1"/>
  <c r="BA14" i="11"/>
  <c r="BA115" i="2"/>
  <c r="BA116" i="2" s="1"/>
  <c r="BA20" i="11" s="1"/>
  <c r="R18" i="6"/>
  <c r="R19" i="6"/>
  <c r="T21" i="11"/>
  <c r="T22" i="11" s="1"/>
  <c r="T17" i="6"/>
  <c r="BZ14" i="11"/>
  <c r="BZ115" i="2"/>
  <c r="BZ116" i="2" s="1"/>
  <c r="BZ20" i="11" s="1"/>
  <c r="AY19" i="6"/>
  <c r="AY12" i="6"/>
  <c r="AY14" i="6" s="1"/>
  <c r="BI21" i="11"/>
  <c r="BI22" i="11" s="1"/>
  <c r="AA115" i="2"/>
  <c r="AA116" i="2" s="1"/>
  <c r="AA20" i="11" s="1"/>
  <c r="AA17" i="6" s="1"/>
  <c r="BC21" i="11"/>
  <c r="BC22" i="11" s="1"/>
  <c r="CE12" i="6"/>
  <c r="BQ115" i="2"/>
  <c r="BQ116" i="2" s="1"/>
  <c r="BQ20" i="11" s="1"/>
  <c r="BU21" i="11"/>
  <c r="BU22" i="11" s="1"/>
  <c r="BU17" i="6"/>
  <c r="BG14" i="11"/>
  <c r="BG115" i="2"/>
  <c r="BG116" i="2" s="1"/>
  <c r="BG20" i="11" s="1"/>
  <c r="Q14" i="11"/>
  <c r="CG115" i="2"/>
  <c r="CG116" i="2" s="1"/>
  <c r="CG20" i="11" s="1"/>
  <c r="CG21" i="11" s="1"/>
  <c r="CG22" i="11" s="1"/>
  <c r="CG14" i="11"/>
  <c r="CX14" i="11"/>
  <c r="CX115" i="2"/>
  <c r="CX116" i="2" s="1"/>
  <c r="CX20" i="11" s="1"/>
  <c r="AQ17" i="6"/>
  <c r="AQ18" i="6" s="1"/>
  <c r="AQ21" i="11"/>
  <c r="AQ22" i="11" s="1"/>
  <c r="CF15" i="11"/>
  <c r="CF16" i="11" s="1"/>
  <c r="CF12" i="6"/>
  <c r="AO115" i="2"/>
  <c r="AO116" i="2" s="1"/>
  <c r="AO20" i="11" s="1"/>
  <c r="AO14" i="11"/>
  <c r="S115" i="2"/>
  <c r="S116" i="2" s="1"/>
  <c r="S20" i="11" s="1"/>
  <c r="S14" i="11"/>
  <c r="AJ17" i="6"/>
  <c r="AJ21" i="11"/>
  <c r="AJ22" i="11" s="1"/>
  <c r="BR29" i="6"/>
  <c r="BR28" i="6"/>
  <c r="BF17" i="6"/>
  <c r="BF21" i="11"/>
  <c r="BF22" i="11" s="1"/>
  <c r="AW7" i="6"/>
  <c r="AW9" i="11"/>
  <c r="AW10" i="11" s="1"/>
  <c r="BP27" i="6"/>
  <c r="BP9" i="6"/>
  <c r="BP8" i="6"/>
  <c r="G38" i="2"/>
  <c r="G42" i="2" s="1"/>
  <c r="G32" i="2"/>
  <c r="CC27" i="6"/>
  <c r="CC9" i="6"/>
  <c r="CW27" i="6"/>
  <c r="CW8" i="6"/>
  <c r="CL21" i="11"/>
  <c r="CL22" i="11" s="1"/>
  <c r="CL17" i="6"/>
  <c r="AP8" i="6"/>
  <c r="AP9" i="6"/>
  <c r="BG27" i="6"/>
  <c r="BG8" i="6"/>
  <c r="Q27" i="6"/>
  <c r="Q9" i="6"/>
  <c r="CW9" i="6"/>
  <c r="CC8" i="6"/>
  <c r="BL29" i="6"/>
  <c r="BP21" i="11"/>
  <c r="BP22" i="11" s="1"/>
  <c r="BP17" i="6"/>
  <c r="AQ8" i="6"/>
  <c r="AQ27" i="6"/>
  <c r="CO8" i="6"/>
  <c r="CO9" i="6"/>
  <c r="BC14" i="6"/>
  <c r="BC13" i="6"/>
  <c r="CG8" i="6"/>
  <c r="CG9" i="6"/>
  <c r="BV18" i="6"/>
  <c r="BF7" i="6"/>
  <c r="AT9" i="6"/>
  <c r="BF14" i="11"/>
  <c r="CC12" i="6"/>
  <c r="AK7" i="6"/>
  <c r="BI19" i="6"/>
  <c r="AP9" i="11"/>
  <c r="AP10" i="11" s="1"/>
  <c r="CI27" i="6"/>
  <c r="CI8" i="6"/>
  <c r="AH13" i="6"/>
  <c r="AP21" i="11"/>
  <c r="AP22" i="11" s="1"/>
  <c r="AP17" i="6"/>
  <c r="AQ9" i="6"/>
  <c r="AU7" i="6"/>
  <c r="AA21" i="11"/>
  <c r="AA22" i="11" s="1"/>
  <c r="CV13" i="6"/>
  <c r="CV14" i="6"/>
  <c r="V27" i="6"/>
  <c r="V9" i="6"/>
  <c r="AZ115" i="2"/>
  <c r="AZ116" i="2" s="1"/>
  <c r="AZ20" i="11" s="1"/>
  <c r="AZ14" i="11"/>
  <c r="AD8" i="6"/>
  <c r="AD9" i="6"/>
  <c r="AD27" i="6"/>
  <c r="CJ13" i="6"/>
  <c r="CJ14" i="6"/>
  <c r="AA8" i="6"/>
  <c r="AA27" i="6"/>
  <c r="AZ27" i="6"/>
  <c r="AZ8" i="6"/>
  <c r="BV9" i="6"/>
  <c r="BV8" i="6"/>
  <c r="AP12" i="6"/>
  <c r="BB17" i="6"/>
  <c r="BB21" i="11"/>
  <c r="BB22" i="11" s="1"/>
  <c r="BR9" i="6"/>
  <c r="BR8" i="6"/>
  <c r="BL18" i="6"/>
  <c r="BL19" i="6"/>
  <c r="AP27" i="6"/>
  <c r="AT13" i="6"/>
  <c r="CL27" i="6"/>
  <c r="CL8" i="6"/>
  <c r="AW15" i="11"/>
  <c r="AW16" i="11" s="1"/>
  <c r="CI17" i="6"/>
  <c r="BI9" i="11"/>
  <c r="BI10" i="11" s="1"/>
  <c r="BI7" i="6"/>
  <c r="AR9" i="6"/>
  <c r="AR27" i="6"/>
  <c r="AR8" i="6"/>
  <c r="AS8" i="6"/>
  <c r="AS27" i="6"/>
  <c r="G40" i="2"/>
  <c r="W29" i="6"/>
  <c r="AZ9" i="6"/>
  <c r="CG28" i="6"/>
  <c r="AT27" i="6"/>
  <c r="AK19" i="6"/>
  <c r="AW18" i="6"/>
  <c r="CP28" i="6"/>
  <c r="BB27" i="6"/>
  <c r="AK21" i="11"/>
  <c r="AK22" i="11" s="1"/>
  <c r="Q8" i="6"/>
  <c r="CO27" i="6"/>
  <c r="AE9" i="6"/>
  <c r="AE27" i="6"/>
  <c r="Q19" i="6"/>
  <c r="Q18" i="6"/>
  <c r="BE8" i="6"/>
  <c r="BE9" i="6"/>
  <c r="J9" i="11"/>
  <c r="J10" i="11" s="1"/>
  <c r="J7" i="6"/>
  <c r="O12" i="6"/>
  <c r="O15" i="11"/>
  <c r="O16" i="11" s="1"/>
  <c r="S9" i="11"/>
  <c r="S10" i="11" s="1"/>
  <c r="S7" i="6"/>
  <c r="CQ7" i="6"/>
  <c r="CQ9" i="11"/>
  <c r="CQ10" i="11" s="1"/>
  <c r="AX12" i="6"/>
  <c r="AX15" i="11"/>
  <c r="AX16" i="11" s="1"/>
  <c r="BU7" i="6"/>
  <c r="BU9" i="11"/>
  <c r="BU10" i="11" s="1"/>
  <c r="CX17" i="6"/>
  <c r="CX21" i="11"/>
  <c r="CX22" i="11" s="1"/>
  <c r="CH9" i="11"/>
  <c r="CH10" i="11" s="1"/>
  <c r="CH7" i="6"/>
  <c r="Z17" i="6"/>
  <c r="Z21" i="11"/>
  <c r="Z22" i="11" s="1"/>
  <c r="AB9" i="11"/>
  <c r="AB10" i="11" s="1"/>
  <c r="AB7" i="6"/>
  <c r="AT115" i="2"/>
  <c r="AT116" i="2" s="1"/>
  <c r="AT20" i="11" s="1"/>
  <c r="CE9" i="6"/>
  <c r="Y9" i="6"/>
  <c r="CB13" i="6"/>
  <c r="O84" i="2"/>
  <c r="O85" i="2" s="1"/>
  <c r="O8" i="11" s="1"/>
  <c r="AI9" i="6"/>
  <c r="BD27" i="6"/>
  <c r="CT13" i="6"/>
  <c r="BS9" i="11"/>
  <c r="BS10" i="11" s="1"/>
  <c r="CA9" i="11"/>
  <c r="CA10" i="11" s="1"/>
  <c r="BZ7" i="6"/>
  <c r="CU12" i="6"/>
  <c r="CB15" i="11"/>
  <c r="CB16" i="11" s="1"/>
  <c r="CS7" i="6"/>
  <c r="AF12" i="6"/>
  <c r="BY9" i="11"/>
  <c r="BY10" i="11" s="1"/>
  <c r="CK7" i="6"/>
  <c r="J115" i="2"/>
  <c r="J116" i="2" s="1"/>
  <c r="J20" i="11" s="1"/>
  <c r="CQ15" i="11"/>
  <c r="CQ16" i="11" s="1"/>
  <c r="CM21" i="11"/>
  <c r="CM22" i="11" s="1"/>
  <c r="CM17" i="6"/>
  <c r="R9" i="11"/>
  <c r="R10" i="11" s="1"/>
  <c r="AM14" i="11"/>
  <c r="AM115" i="2"/>
  <c r="AM116" i="2" s="1"/>
  <c r="AM20" i="11" s="1"/>
  <c r="V17" i="6"/>
  <c r="V21" i="11"/>
  <c r="V22" i="11" s="1"/>
  <c r="CY7" i="6"/>
  <c r="CY9" i="11"/>
  <c r="CY10" i="11" s="1"/>
  <c r="AQ14" i="11"/>
  <c r="AF21" i="11"/>
  <c r="AF22" i="11" s="1"/>
  <c r="AF17" i="6"/>
  <c r="AX9" i="11"/>
  <c r="AX10" i="11" s="1"/>
  <c r="AX7" i="6"/>
  <c r="CJ115" i="2"/>
  <c r="CJ116" i="2" s="1"/>
  <c r="CJ20" i="11" s="1"/>
  <c r="T15" i="11"/>
  <c r="T16" i="11" s="1"/>
  <c r="T12" i="6"/>
  <c r="CR115" i="2"/>
  <c r="CR116" i="2" s="1"/>
  <c r="CR20" i="11" s="1"/>
  <c r="CR14" i="11"/>
  <c r="AN9" i="6"/>
  <c r="AN27" i="6"/>
  <c r="CA21" i="11"/>
  <c r="CA22" i="11" s="1"/>
  <c r="CA17" i="6"/>
  <c r="X9" i="11"/>
  <c r="X10" i="11" s="1"/>
  <c r="X7" i="6"/>
  <c r="BC7" i="6"/>
  <c r="BC9" i="11"/>
  <c r="BC10" i="11" s="1"/>
  <c r="BT7" i="6"/>
  <c r="BT9" i="11"/>
  <c r="BT10" i="11" s="1"/>
  <c r="CE21" i="11"/>
  <c r="CE22" i="11" s="1"/>
  <c r="CE17" i="6"/>
  <c r="X14" i="11"/>
  <c r="X115" i="2"/>
  <c r="X116" i="2" s="1"/>
  <c r="X20" i="11" s="1"/>
  <c r="R27" i="6"/>
  <c r="R8" i="6"/>
  <c r="P115" i="2"/>
  <c r="P116" i="2" s="1"/>
  <c r="P20" i="11" s="1"/>
  <c r="P14" i="11"/>
  <c r="U115" i="2"/>
  <c r="U116" i="2" s="1"/>
  <c r="U20" i="11" s="1"/>
  <c r="U14" i="11"/>
  <c r="AL14" i="11"/>
  <c r="AL115" i="2"/>
  <c r="AL116" i="2" s="1"/>
  <c r="AL20" i="11" s="1"/>
  <c r="BY27" i="6"/>
  <c r="CM27" i="6"/>
  <c r="AC29" i="6"/>
  <c r="CD8" i="6"/>
  <c r="BS9" i="6"/>
  <c r="CB8" i="6"/>
  <c r="AJ27" i="6"/>
  <c r="AR21" i="11"/>
  <c r="AR22" i="11" s="1"/>
  <c r="CS17" i="6"/>
  <c r="BH17" i="6"/>
  <c r="AN8" i="6"/>
  <c r="AO7" i="6"/>
  <c r="AG17" i="6"/>
  <c r="BR21" i="11"/>
  <c r="BR22" i="11" s="1"/>
  <c r="R9" i="6"/>
  <c r="AH21" i="11"/>
  <c r="AH22" i="11" s="1"/>
  <c r="AH17" i="6"/>
  <c r="CU7" i="6"/>
  <c r="CU9" i="11"/>
  <c r="CU10" i="11" s="1"/>
  <c r="AN17" i="6"/>
  <c r="AR14" i="11"/>
  <c r="CR9" i="11"/>
  <c r="CR10" i="11" s="1"/>
  <c r="CR7" i="6"/>
  <c r="CP17" i="6"/>
  <c r="CP21" i="11"/>
  <c r="CP22" i="11" s="1"/>
  <c r="AV7" i="6"/>
  <c r="AV9" i="11"/>
  <c r="AV10" i="11" s="1"/>
  <c r="AV17" i="6"/>
  <c r="AV21" i="11"/>
  <c r="AV22" i="11" s="1"/>
  <c r="BM14" i="11"/>
  <c r="BM115" i="2"/>
  <c r="BM116" i="2" s="1"/>
  <c r="BM20" i="11" s="1"/>
  <c r="AI14" i="11"/>
  <c r="AI115" i="2"/>
  <c r="AI116" i="2" s="1"/>
  <c r="AI20" i="11" s="1"/>
  <c r="CT9" i="11"/>
  <c r="CT10" i="11" s="1"/>
  <c r="CT7" i="6"/>
  <c r="BS14" i="11"/>
  <c r="BO115" i="2"/>
  <c r="BO116" i="2" s="1"/>
  <c r="BO20" i="11" s="1"/>
  <c r="BJ115" i="2"/>
  <c r="BJ116" i="2" s="1"/>
  <c r="BJ20" i="11" s="1"/>
  <c r="CV45" i="11"/>
  <c r="CN45" i="11"/>
  <c r="CN44" i="11"/>
  <c r="M44" i="11"/>
  <c r="M45" i="11"/>
  <c r="AE44" i="11"/>
  <c r="AE45" i="11"/>
  <c r="BN44" i="11"/>
  <c r="BN45" i="11"/>
  <c r="CH44" i="11"/>
  <c r="CH45" i="11"/>
  <c r="BQ45" i="11"/>
  <c r="BQ44" i="11"/>
  <c r="L44" i="11"/>
  <c r="L45" i="11"/>
  <c r="R44" i="11"/>
  <c r="R45" i="11"/>
  <c r="V44" i="11"/>
  <c r="V45" i="11"/>
  <c r="Z45" i="11"/>
  <c r="Z44" i="11"/>
  <c r="AD45" i="11"/>
  <c r="AD44" i="11"/>
  <c r="BO44" i="11"/>
  <c r="BO45" i="11"/>
  <c r="BK45" i="11"/>
  <c r="BK44" i="11"/>
  <c r="W45" i="11"/>
  <c r="W44" i="11"/>
  <c r="BJ15" i="11"/>
  <c r="BJ16" i="11" s="1"/>
  <c r="BJ12" i="6"/>
  <c r="CD45" i="11"/>
  <c r="CD44" i="11"/>
  <c r="BX45" i="11"/>
  <c r="BX44" i="11"/>
  <c r="CM45" i="11"/>
  <c r="CM44" i="11"/>
  <c r="CX45" i="11"/>
  <c r="CX44" i="11"/>
  <c r="J44" i="11"/>
  <c r="J45" i="11"/>
  <c r="N45" i="11"/>
  <c r="N44" i="11"/>
  <c r="AB45" i="11"/>
  <c r="AB44" i="11"/>
  <c r="DJ18" i="2"/>
  <c r="K30" i="2"/>
  <c r="DJ30" i="2" s="1"/>
  <c r="DH18" i="2"/>
  <c r="I30" i="2"/>
  <c r="DH30" i="2" s="1"/>
  <c r="BK8" i="6"/>
  <c r="BK27" i="6"/>
  <c r="BK9" i="6"/>
  <c r="CY45" i="11"/>
  <c r="CY44" i="11"/>
  <c r="BU44" i="11"/>
  <c r="BU45" i="11"/>
  <c r="BM44" i="11"/>
  <c r="BM45" i="11"/>
  <c r="Q44" i="11"/>
  <c r="Q45" i="11"/>
  <c r="K45" i="11"/>
  <c r="K44" i="11"/>
  <c r="CW45" i="11"/>
  <c r="CW44" i="11"/>
  <c r="CJ44" i="11"/>
  <c r="CJ45" i="11"/>
  <c r="AJ14" i="11"/>
  <c r="BI45" i="11"/>
  <c r="BI44" i="11"/>
  <c r="CB44" i="11"/>
  <c r="CB45" i="11"/>
  <c r="CR45" i="11"/>
  <c r="CR44" i="11"/>
  <c r="I45" i="11"/>
  <c r="I44" i="11"/>
  <c r="AH44" i="11"/>
  <c r="AH45" i="11"/>
  <c r="AN45" i="11"/>
  <c r="AN44" i="11"/>
  <c r="AR44" i="11"/>
  <c r="AR45" i="11"/>
  <c r="AV45" i="11"/>
  <c r="AV44" i="11"/>
  <c r="AZ44" i="11"/>
  <c r="AZ45" i="11"/>
  <c r="BB45" i="11"/>
  <c r="BB44" i="11"/>
  <c r="BD44" i="11"/>
  <c r="BD45" i="11"/>
  <c r="BF45" i="11"/>
  <c r="BF44" i="11"/>
  <c r="DL18" i="2"/>
  <c r="M31" i="2"/>
  <c r="M30" i="2"/>
  <c r="DL30" i="2" s="1"/>
  <c r="CU45" i="11"/>
  <c r="CU44" i="11"/>
  <c r="BA44" i="11"/>
  <c r="BA45" i="11"/>
  <c r="AI45" i="11"/>
  <c r="AI44" i="11"/>
  <c r="BV45" i="11"/>
  <c r="BV44" i="11"/>
  <c r="CP44" i="11"/>
  <c r="CP45" i="11"/>
  <c r="AC45" i="11"/>
  <c r="AC44" i="11"/>
  <c r="AX44" i="11"/>
  <c r="AX45" i="11"/>
  <c r="BL45" i="11"/>
  <c r="BL44" i="11"/>
  <c r="DK18" i="2"/>
  <c r="L30" i="2"/>
  <c r="CQ44" i="11"/>
  <c r="CQ45" i="11"/>
  <c r="CK44" i="11"/>
  <c r="CK45" i="11"/>
  <c r="BY44" i="11"/>
  <c r="BY45" i="11"/>
  <c r="BJ45" i="11"/>
  <c r="BJ44" i="11"/>
  <c r="AW44" i="11"/>
  <c r="AW45" i="11"/>
  <c r="AO44" i="11"/>
  <c r="AO45" i="11"/>
  <c r="O44" i="11"/>
  <c r="O45" i="11"/>
  <c r="BZ45" i="11"/>
  <c r="BZ44" i="11"/>
  <c r="AY44" i="11"/>
  <c r="AY45" i="11"/>
  <c r="BK14" i="11"/>
  <c r="BK115" i="2"/>
  <c r="BK116" i="2" s="1"/>
  <c r="BK20" i="11" s="1"/>
  <c r="DG18" i="2"/>
  <c r="DB18" i="2" s="1"/>
  <c r="E50" i="2" s="1"/>
  <c r="H30" i="2"/>
  <c r="DG30" i="2" s="1"/>
  <c r="CO44" i="11"/>
  <c r="CO45" i="11"/>
  <c r="AM44" i="11"/>
  <c r="AM45" i="11"/>
  <c r="T44" i="11"/>
  <c r="G33" i="2"/>
  <c r="DM18" i="2"/>
  <c r="N31" i="2"/>
  <c r="J27" i="12"/>
  <c r="CF21" i="11" l="1"/>
  <c r="CF22" i="11" s="1"/>
  <c r="CO12" i="6"/>
  <c r="CO15" i="11"/>
  <c r="CO16" i="11" s="1"/>
  <c r="BW21" i="11"/>
  <c r="BW22" i="11" s="1"/>
  <c r="AY13" i="6"/>
  <c r="BR12" i="6"/>
  <c r="BR15" i="11"/>
  <c r="BR16" i="11" s="1"/>
  <c r="CF18" i="6"/>
  <c r="CF19" i="6"/>
  <c r="AB13" i="6"/>
  <c r="AB14" i="6"/>
  <c r="BS19" i="6"/>
  <c r="AB15" i="11"/>
  <c r="AB16" i="11" s="1"/>
  <c r="BX12" i="6"/>
  <c r="BX15" i="11"/>
  <c r="BX16" i="11" s="1"/>
  <c r="AS15" i="11"/>
  <c r="AS16" i="11" s="1"/>
  <c r="AS12" i="6"/>
  <c r="BE18" i="6"/>
  <c r="BE19" i="6"/>
  <c r="CH15" i="11"/>
  <c r="CH16" i="11" s="1"/>
  <c r="CH12" i="6"/>
  <c r="AB17" i="6"/>
  <c r="AB21" i="11"/>
  <c r="AB22" i="11" s="1"/>
  <c r="AS18" i="6"/>
  <c r="AS19" i="6"/>
  <c r="AO17" i="6"/>
  <c r="AO21" i="11"/>
  <c r="AO22" i="11" s="1"/>
  <c r="BT21" i="11"/>
  <c r="BT22" i="11" s="1"/>
  <c r="BY21" i="11"/>
  <c r="BY22" i="11" s="1"/>
  <c r="AQ19" i="6"/>
  <c r="S17" i="6"/>
  <c r="S21" i="11"/>
  <c r="S22" i="11" s="1"/>
  <c r="CX15" i="11"/>
  <c r="CX16" i="11" s="1"/>
  <c r="CX12" i="6"/>
  <c r="BG21" i="11"/>
  <c r="BG22" i="11" s="1"/>
  <c r="BG17" i="6"/>
  <c r="BQ21" i="11"/>
  <c r="BQ22" i="11" s="1"/>
  <c r="BQ17" i="6"/>
  <c r="BZ17" i="6"/>
  <c r="BZ21" i="11"/>
  <c r="BZ22" i="11" s="1"/>
  <c r="BH12" i="6"/>
  <c r="BH15" i="11"/>
  <c r="BH16" i="11" s="1"/>
  <c r="CK18" i="6"/>
  <c r="CK19" i="6"/>
  <c r="CD21" i="11"/>
  <c r="CD22" i="11" s="1"/>
  <c r="CD17" i="6"/>
  <c r="AU15" i="11"/>
  <c r="AU16" i="11" s="1"/>
  <c r="AU12" i="6"/>
  <c r="BD17" i="6"/>
  <c r="BD21" i="11"/>
  <c r="BD22" i="11" s="1"/>
  <c r="Y14" i="6"/>
  <c r="Y13" i="6"/>
  <c r="W14" i="6"/>
  <c r="W13" i="6"/>
  <c r="AC15" i="11"/>
  <c r="AC16" i="11" s="1"/>
  <c r="AC12" i="6"/>
  <c r="BX19" i="6"/>
  <c r="BX18" i="6"/>
  <c r="AD12" i="6"/>
  <c r="AD15" i="11"/>
  <c r="AD16" i="11" s="1"/>
  <c r="CY14" i="6"/>
  <c r="CY13" i="6"/>
  <c r="AO15" i="11"/>
  <c r="AO16" i="11" s="1"/>
  <c r="AO12" i="6"/>
  <c r="CG12" i="6"/>
  <c r="CG15" i="11"/>
  <c r="CG16" i="11" s="1"/>
  <c r="BG12" i="6"/>
  <c r="BG15" i="11"/>
  <c r="BG16" i="11" s="1"/>
  <c r="CE13" i="6"/>
  <c r="CE14" i="6"/>
  <c r="BZ15" i="11"/>
  <c r="BZ16" i="11" s="1"/>
  <c r="BZ12" i="6"/>
  <c r="BW15" i="11"/>
  <c r="BW16" i="11" s="1"/>
  <c r="BW12" i="6"/>
  <c r="AV13" i="6"/>
  <c r="AV14" i="6"/>
  <c r="CD15" i="11"/>
  <c r="CD16" i="11" s="1"/>
  <c r="CD12" i="6"/>
  <c r="AU21" i="11"/>
  <c r="AU22" i="11" s="1"/>
  <c r="AU17" i="6"/>
  <c r="CW19" i="6"/>
  <c r="CW18" i="6"/>
  <c r="AE13" i="6"/>
  <c r="AE14" i="6"/>
  <c r="AJ18" i="6"/>
  <c r="AJ19" i="6"/>
  <c r="BU18" i="6"/>
  <c r="BU19" i="6"/>
  <c r="T18" i="6"/>
  <c r="T19" i="6"/>
  <c r="BA17" i="6"/>
  <c r="BA21" i="11"/>
  <c r="BA22" i="11" s="1"/>
  <c r="Z14" i="6"/>
  <c r="Z13" i="6"/>
  <c r="CM12" i="6"/>
  <c r="CM15" i="11"/>
  <c r="CM16" i="11" s="1"/>
  <c r="BQ13" i="6"/>
  <c r="BQ14" i="6"/>
  <c r="CA12" i="6"/>
  <c r="CA15" i="11"/>
  <c r="CA16" i="11" s="1"/>
  <c r="V12" i="6"/>
  <c r="V15" i="11"/>
  <c r="V16" i="11" s="1"/>
  <c r="CO19" i="6"/>
  <c r="CO18" i="6"/>
  <c r="BP12" i="6"/>
  <c r="BP15" i="11"/>
  <c r="BP16" i="11" s="1"/>
  <c r="CG17" i="6"/>
  <c r="CG18" i="6" s="1"/>
  <c r="AE19" i="6"/>
  <c r="S15" i="11"/>
  <c r="S16" i="11" s="1"/>
  <c r="S12" i="6"/>
  <c r="CF14" i="6"/>
  <c r="CF13" i="6"/>
  <c r="Q15" i="11"/>
  <c r="Q16" i="11" s="1"/>
  <c r="Q12" i="6"/>
  <c r="BA12" i="6"/>
  <c r="BA15" i="11"/>
  <c r="BA16" i="11" s="1"/>
  <c r="BT15" i="11"/>
  <c r="BT16" i="11" s="1"/>
  <c r="BT12" i="6"/>
  <c r="CH18" i="6"/>
  <c r="CH19" i="6"/>
  <c r="BY12" i="6"/>
  <c r="BY15" i="11"/>
  <c r="BY16" i="11" s="1"/>
  <c r="CS12" i="6"/>
  <c r="CS15" i="11"/>
  <c r="CS16" i="11" s="1"/>
  <c r="BE15" i="11"/>
  <c r="BE16" i="11" s="1"/>
  <c r="BE12" i="6"/>
  <c r="AC17" i="6"/>
  <c r="AC21" i="11"/>
  <c r="AC22" i="11" s="1"/>
  <c r="AD17" i="6"/>
  <c r="AD21" i="11"/>
  <c r="AD22" i="11" s="1"/>
  <c r="G50" i="2"/>
  <c r="F50" i="2"/>
  <c r="E61" i="2"/>
  <c r="M38" i="2"/>
  <c r="M42" i="2" s="1"/>
  <c r="M99" i="2" s="1"/>
  <c r="M100" i="2" s="1"/>
  <c r="M32" i="2"/>
  <c r="BM21" i="11"/>
  <c r="BM22" i="11" s="1"/>
  <c r="BM17" i="6"/>
  <c r="AH18" i="6"/>
  <c r="AH19" i="6"/>
  <c r="CS19" i="6"/>
  <c r="CS18" i="6"/>
  <c r="CM28" i="6"/>
  <c r="CM29" i="6"/>
  <c r="CE19" i="6"/>
  <c r="CE18" i="6"/>
  <c r="CA19" i="6"/>
  <c r="CA18" i="6"/>
  <c r="CJ21" i="11"/>
  <c r="CJ22" i="11" s="1"/>
  <c r="CJ17" i="6"/>
  <c r="CU13" i="6"/>
  <c r="CU14" i="6"/>
  <c r="AT21" i="11"/>
  <c r="AT22" i="11" s="1"/>
  <c r="AT17" i="6"/>
  <c r="S8" i="6"/>
  <c r="S27" i="6"/>
  <c r="S9" i="6"/>
  <c r="CI18" i="6"/>
  <c r="CI19" i="6"/>
  <c r="AZ28" i="6"/>
  <c r="AZ29" i="6"/>
  <c r="AZ12" i="6"/>
  <c r="AZ15" i="11"/>
  <c r="AZ16" i="11" s="1"/>
  <c r="AA19" i="6"/>
  <c r="AA18" i="6"/>
  <c r="AK27" i="6"/>
  <c r="AK8" i="6"/>
  <c r="AK9" i="6"/>
  <c r="DK30" i="2"/>
  <c r="DB30" i="2" s="1"/>
  <c r="D64" i="2" s="1"/>
  <c r="L31" i="2"/>
  <c r="AV9" i="6"/>
  <c r="AV8" i="6"/>
  <c r="AV27" i="6"/>
  <c r="AN18" i="6"/>
  <c r="AN19" i="6"/>
  <c r="U21" i="11"/>
  <c r="U22" i="11" s="1"/>
  <c r="U17" i="6"/>
  <c r="R29" i="6"/>
  <c r="R28" i="6"/>
  <c r="BC27" i="6"/>
  <c r="BC9" i="6"/>
  <c r="BC8" i="6"/>
  <c r="BW18" i="6"/>
  <c r="BW19" i="6"/>
  <c r="AX27" i="6"/>
  <c r="AX8" i="6"/>
  <c r="AX9" i="6"/>
  <c r="V18" i="6"/>
  <c r="V19" i="6"/>
  <c r="AF13" i="6"/>
  <c r="AF14" i="6"/>
  <c r="BD28" i="6"/>
  <c r="BD29" i="6"/>
  <c r="CG19" i="6"/>
  <c r="CX19" i="6"/>
  <c r="CX18" i="6"/>
  <c r="AS29" i="6"/>
  <c r="AS28" i="6"/>
  <c r="AA29" i="6"/>
  <c r="AA28" i="6"/>
  <c r="AD28" i="6"/>
  <c r="AD29" i="6"/>
  <c r="V29" i="6"/>
  <c r="V28" i="6"/>
  <c r="CI29" i="6"/>
  <c r="CI28" i="6"/>
  <c r="AQ28" i="6"/>
  <c r="AQ29" i="6"/>
  <c r="BP28" i="6"/>
  <c r="BP29" i="6"/>
  <c r="N38" i="2"/>
  <c r="N42" i="2" s="1"/>
  <c r="N99" i="2" s="1"/>
  <c r="N100" i="2" s="1"/>
  <c r="N32" i="2"/>
  <c r="BK15" i="11"/>
  <c r="BK16" i="11" s="1"/>
  <c r="BK12" i="6"/>
  <c r="AJ15" i="11"/>
  <c r="AJ16" i="11" s="1"/>
  <c r="AJ12" i="6"/>
  <c r="BK29" i="6"/>
  <c r="BK28" i="6"/>
  <c r="I31" i="2"/>
  <c r="BS15" i="11"/>
  <c r="BS16" i="11" s="1"/>
  <c r="BS12" i="6"/>
  <c r="AI21" i="11"/>
  <c r="AI22" i="11" s="1"/>
  <c r="AI17" i="6"/>
  <c r="CR8" i="6"/>
  <c r="CR9" i="6"/>
  <c r="CR27" i="6"/>
  <c r="AJ29" i="6"/>
  <c r="AJ28" i="6"/>
  <c r="AL17" i="6"/>
  <c r="AL21" i="11"/>
  <c r="AL22" i="11" s="1"/>
  <c r="P15" i="11"/>
  <c r="P16" i="11" s="1"/>
  <c r="P12" i="6"/>
  <c r="X21" i="11"/>
  <c r="X22" i="11" s="1"/>
  <c r="X17" i="6"/>
  <c r="X8" i="6"/>
  <c r="X9" i="6"/>
  <c r="X27" i="6"/>
  <c r="AN29" i="6"/>
  <c r="AN28" i="6"/>
  <c r="T13" i="6"/>
  <c r="T14" i="6"/>
  <c r="AM17" i="6"/>
  <c r="AM21" i="11"/>
  <c r="AM22" i="11" s="1"/>
  <c r="J21" i="11"/>
  <c r="J22" i="11" s="1"/>
  <c r="J17" i="6"/>
  <c r="CS9" i="6"/>
  <c r="CS8" i="6"/>
  <c r="CS27" i="6"/>
  <c r="AB8" i="6"/>
  <c r="AB9" i="6"/>
  <c r="AB27" i="6"/>
  <c r="CH27" i="6"/>
  <c r="CH9" i="6"/>
  <c r="CH8" i="6"/>
  <c r="AE28" i="6"/>
  <c r="AE29" i="6"/>
  <c r="BI9" i="6"/>
  <c r="BI8" i="6"/>
  <c r="BI27" i="6"/>
  <c r="AW13" i="6"/>
  <c r="AW14" i="6"/>
  <c r="AP29" i="6"/>
  <c r="AP28" i="6"/>
  <c r="BB18" i="6"/>
  <c r="BB19" i="6"/>
  <c r="AU8" i="6"/>
  <c r="AU9" i="6"/>
  <c r="AU27" i="6"/>
  <c r="CC14" i="6"/>
  <c r="CC13" i="6"/>
  <c r="Q28" i="6"/>
  <c r="Q29" i="6"/>
  <c r="CW28" i="6"/>
  <c r="CW29" i="6"/>
  <c r="BJ17" i="6"/>
  <c r="BJ21" i="11"/>
  <c r="BJ22" i="11" s="1"/>
  <c r="CT8" i="6"/>
  <c r="CT27" i="6"/>
  <c r="CT9" i="6"/>
  <c r="AR12" i="6"/>
  <c r="AR15" i="11"/>
  <c r="AR16" i="11" s="1"/>
  <c r="AG19" i="6"/>
  <c r="AG18" i="6"/>
  <c r="U15" i="11"/>
  <c r="U16" i="11" s="1"/>
  <c r="U12" i="6"/>
  <c r="CR12" i="6"/>
  <c r="CR15" i="11"/>
  <c r="CR16" i="11" s="1"/>
  <c r="O7" i="6"/>
  <c r="O9" i="11"/>
  <c r="O10" i="11" s="1"/>
  <c r="J8" i="6"/>
  <c r="J9" i="6"/>
  <c r="J27" i="6"/>
  <c r="CO29" i="6"/>
  <c r="CO28" i="6"/>
  <c r="AR28" i="6"/>
  <c r="AR29" i="6"/>
  <c r="CL29" i="6"/>
  <c r="CL28" i="6"/>
  <c r="AP19" i="6"/>
  <c r="AP18" i="6"/>
  <c r="BG29" i="6"/>
  <c r="BG28" i="6"/>
  <c r="CC29" i="6"/>
  <c r="CC28" i="6"/>
  <c r="BK21" i="11"/>
  <c r="BK22" i="11" s="1"/>
  <c r="BK17" i="6"/>
  <c r="K31" i="2"/>
  <c r="BJ13" i="6"/>
  <c r="BJ14" i="6"/>
  <c r="BO21" i="11"/>
  <c r="BO22" i="11" s="1"/>
  <c r="BO17" i="6"/>
  <c r="BM15" i="11"/>
  <c r="BM16" i="11" s="1"/>
  <c r="BM12" i="6"/>
  <c r="CP19" i="6"/>
  <c r="CP18" i="6"/>
  <c r="AO9" i="6"/>
  <c r="AO8" i="6"/>
  <c r="AO27" i="6"/>
  <c r="BY28" i="6"/>
  <c r="BY29" i="6"/>
  <c r="CR21" i="11"/>
  <c r="CR22" i="11" s="1"/>
  <c r="CR17" i="6"/>
  <c r="AQ12" i="6"/>
  <c r="AQ15" i="11"/>
  <c r="AQ16" i="11" s="1"/>
  <c r="BZ27" i="6"/>
  <c r="BZ8" i="6"/>
  <c r="BZ9" i="6"/>
  <c r="Z18" i="6"/>
  <c r="Z19" i="6"/>
  <c r="AX14" i="6"/>
  <c r="AX13" i="6"/>
  <c r="AZ21" i="11"/>
  <c r="AZ22" i="11" s="1"/>
  <c r="AZ17" i="6"/>
  <c r="BF27" i="6"/>
  <c r="BF9" i="6"/>
  <c r="BF8" i="6"/>
  <c r="BF18" i="6"/>
  <c r="BF19" i="6"/>
  <c r="H31" i="2"/>
  <c r="AI12" i="6"/>
  <c r="AI15" i="11"/>
  <c r="AI16" i="11" s="1"/>
  <c r="AV18" i="6"/>
  <c r="AV19" i="6"/>
  <c r="BT18" i="6"/>
  <c r="BT19" i="6"/>
  <c r="CU9" i="6"/>
  <c r="CU27" i="6"/>
  <c r="CU8" i="6"/>
  <c r="BH19" i="6"/>
  <c r="BH18" i="6"/>
  <c r="AL15" i="11"/>
  <c r="AL16" i="11" s="1"/>
  <c r="AL12" i="6"/>
  <c r="P21" i="11"/>
  <c r="P22" i="11" s="1"/>
  <c r="P17" i="6"/>
  <c r="X12" i="6"/>
  <c r="X15" i="11"/>
  <c r="X16" i="11" s="1"/>
  <c r="BT8" i="6"/>
  <c r="BT27" i="6"/>
  <c r="BT9" i="6"/>
  <c r="BY19" i="6"/>
  <c r="BY18" i="6"/>
  <c r="AF18" i="6"/>
  <c r="AF19" i="6"/>
  <c r="CY27" i="6"/>
  <c r="CY9" i="6"/>
  <c r="CY8" i="6"/>
  <c r="AM12" i="6"/>
  <c r="AM15" i="11"/>
  <c r="AM16" i="11" s="1"/>
  <c r="CM18" i="6"/>
  <c r="CM19" i="6"/>
  <c r="CK27" i="6"/>
  <c r="CK8" i="6"/>
  <c r="CK9" i="6"/>
  <c r="BU9" i="6"/>
  <c r="BU8" i="6"/>
  <c r="BU27" i="6"/>
  <c r="CQ8" i="6"/>
  <c r="CQ9" i="6"/>
  <c r="CQ27" i="6"/>
  <c r="O14" i="6"/>
  <c r="O13" i="6"/>
  <c r="BB29" i="6"/>
  <c r="BB28" i="6"/>
  <c r="AT28" i="6"/>
  <c r="AT29" i="6"/>
  <c r="AP14" i="6"/>
  <c r="AP13" i="6"/>
  <c r="BF12" i="6"/>
  <c r="BF15" i="11"/>
  <c r="BF16" i="11" s="1"/>
  <c r="BP19" i="6"/>
  <c r="BP18" i="6"/>
  <c r="CL18" i="6"/>
  <c r="CL19" i="6"/>
  <c r="AW9" i="6"/>
  <c r="AW27" i="6"/>
  <c r="AW8" i="6"/>
  <c r="AB19" i="6" l="1"/>
  <c r="AB18" i="6"/>
  <c r="BX14" i="6"/>
  <c r="BX13" i="6"/>
  <c r="BR14" i="6"/>
  <c r="BR13" i="6"/>
  <c r="CO13" i="6"/>
  <c r="CO14" i="6"/>
  <c r="CH13" i="6"/>
  <c r="CH14" i="6"/>
  <c r="AS13" i="6"/>
  <c r="AS14" i="6"/>
  <c r="AD18" i="6"/>
  <c r="AD19" i="6"/>
  <c r="BY13" i="6"/>
  <c r="BY14" i="6"/>
  <c r="BP14" i="6"/>
  <c r="BP13" i="6"/>
  <c r="V13" i="6"/>
  <c r="V14" i="6"/>
  <c r="CG14" i="6"/>
  <c r="CG13" i="6"/>
  <c r="BD18" i="6"/>
  <c r="BD19" i="6"/>
  <c r="BH14" i="6"/>
  <c r="BH13" i="6"/>
  <c r="AU19" i="6"/>
  <c r="AU18" i="6"/>
  <c r="BZ14" i="6"/>
  <c r="BZ13" i="6"/>
  <c r="AO14" i="6"/>
  <c r="AO13" i="6"/>
  <c r="AC14" i="6"/>
  <c r="AC13" i="6"/>
  <c r="AU13" i="6"/>
  <c r="AU14" i="6"/>
  <c r="BG19" i="6"/>
  <c r="BG18" i="6"/>
  <c r="AC19" i="6"/>
  <c r="AC18" i="6"/>
  <c r="CS14" i="6"/>
  <c r="CS13" i="6"/>
  <c r="BA13" i="6"/>
  <c r="BA14" i="6"/>
  <c r="CA14" i="6"/>
  <c r="CA13" i="6"/>
  <c r="CM14" i="6"/>
  <c r="CM13" i="6"/>
  <c r="BA19" i="6"/>
  <c r="BA18" i="6"/>
  <c r="BG13" i="6"/>
  <c r="BG14" i="6"/>
  <c r="AD14" i="6"/>
  <c r="AD13" i="6"/>
  <c r="BZ18" i="6"/>
  <c r="BZ19" i="6"/>
  <c r="S18" i="6"/>
  <c r="S19" i="6"/>
  <c r="BE14" i="6"/>
  <c r="BE13" i="6"/>
  <c r="BT13" i="6"/>
  <c r="BT14" i="6"/>
  <c r="Q14" i="6"/>
  <c r="Q13" i="6"/>
  <c r="S13" i="6"/>
  <c r="S14" i="6"/>
  <c r="CD14" i="6"/>
  <c r="CD13" i="6"/>
  <c r="BW14" i="6"/>
  <c r="BW13" i="6"/>
  <c r="CD18" i="6"/>
  <c r="CD19" i="6"/>
  <c r="BQ19" i="6"/>
  <c r="BQ18" i="6"/>
  <c r="CX14" i="6"/>
  <c r="CX13" i="6"/>
  <c r="AO19" i="6"/>
  <c r="AO18" i="6"/>
  <c r="D76" i="2"/>
  <c r="D80" i="2" s="1"/>
  <c r="E106" i="2"/>
  <c r="P19" i="6"/>
  <c r="P18" i="6"/>
  <c r="CR18" i="6"/>
  <c r="CR19" i="6"/>
  <c r="BF13" i="6"/>
  <c r="BF14" i="6"/>
  <c r="BU29" i="6"/>
  <c r="BU28" i="6"/>
  <c r="CY29" i="6"/>
  <c r="CY28" i="6"/>
  <c r="AL13" i="6"/>
  <c r="AL14" i="6"/>
  <c r="AI13" i="6"/>
  <c r="AI14" i="6"/>
  <c r="J28" i="6"/>
  <c r="J29" i="6"/>
  <c r="O8" i="6"/>
  <c r="O27" i="6"/>
  <c r="O9" i="6"/>
  <c r="AR13" i="6"/>
  <c r="AR14" i="6"/>
  <c r="J18" i="6"/>
  <c r="J19" i="6"/>
  <c r="X28" i="6"/>
  <c r="X29" i="6"/>
  <c r="AL19" i="6"/>
  <c r="AL18" i="6"/>
  <c r="BS13" i="6"/>
  <c r="BS14" i="6"/>
  <c r="L38" i="2"/>
  <c r="L42" i="2" s="1"/>
  <c r="L99" i="2" s="1"/>
  <c r="L100" i="2" s="1"/>
  <c r="L32" i="2"/>
  <c r="AK28" i="6"/>
  <c r="AK29" i="6"/>
  <c r="AZ13" i="6"/>
  <c r="AZ14" i="6"/>
  <c r="AT19" i="6"/>
  <c r="AT18" i="6"/>
  <c r="CJ18" i="6"/>
  <c r="CJ19" i="6"/>
  <c r="BM18" i="6"/>
  <c r="BM19" i="6"/>
  <c r="F61" i="2"/>
  <c r="G61" i="2"/>
  <c r="AW29" i="6"/>
  <c r="AW28" i="6"/>
  <c r="CQ29" i="6"/>
  <c r="CQ28" i="6"/>
  <c r="CK29" i="6"/>
  <c r="CK28" i="6"/>
  <c r="AM13" i="6"/>
  <c r="AM14" i="6"/>
  <c r="X14" i="6"/>
  <c r="X13" i="6"/>
  <c r="CU29" i="6"/>
  <c r="CU28" i="6"/>
  <c r="H32" i="2"/>
  <c r="H38" i="2"/>
  <c r="H42" i="2" s="1"/>
  <c r="H99" i="2" s="1"/>
  <c r="H100" i="2" s="1"/>
  <c r="AQ13" i="6"/>
  <c r="AQ14" i="6"/>
  <c r="BO18" i="6"/>
  <c r="BO19" i="6"/>
  <c r="K38" i="2"/>
  <c r="K42" i="2" s="1"/>
  <c r="K99" i="2" s="1"/>
  <c r="K100" i="2" s="1"/>
  <c r="K32" i="2"/>
  <c r="BJ19" i="6"/>
  <c r="BJ18" i="6"/>
  <c r="AU28" i="6"/>
  <c r="AU29" i="6"/>
  <c r="CH29" i="6"/>
  <c r="CH28" i="6"/>
  <c r="CS28" i="6"/>
  <c r="CS29" i="6"/>
  <c r="P14" i="6"/>
  <c r="P13" i="6"/>
  <c r="AJ14" i="6"/>
  <c r="AJ13" i="6"/>
  <c r="N33" i="2"/>
  <c r="N84" i="2"/>
  <c r="N85" i="2" s="1"/>
  <c r="N8" i="11" s="1"/>
  <c r="AX28" i="6"/>
  <c r="AX29" i="6"/>
  <c r="U19" i="6"/>
  <c r="U18" i="6"/>
  <c r="AV28" i="6"/>
  <c r="AV29" i="6"/>
  <c r="BT29" i="6"/>
  <c r="BT28" i="6"/>
  <c r="BF28" i="6"/>
  <c r="BF29" i="6"/>
  <c r="AO29" i="6"/>
  <c r="AO28" i="6"/>
  <c r="BK19" i="6"/>
  <c r="BK18" i="6"/>
  <c r="CR13" i="6"/>
  <c r="CR14" i="6"/>
  <c r="CT28" i="6"/>
  <c r="CT29" i="6"/>
  <c r="BI29" i="6"/>
  <c r="BI28" i="6"/>
  <c r="AB29" i="6"/>
  <c r="AB28" i="6"/>
  <c r="AI18" i="6"/>
  <c r="AI19" i="6"/>
  <c r="I32" i="2"/>
  <c r="I38" i="2"/>
  <c r="I42" i="2" s="1"/>
  <c r="I99" i="2" s="1"/>
  <c r="I100" i="2" s="1"/>
  <c r="N14" i="11"/>
  <c r="N115" i="2"/>
  <c r="N116" i="2" s="1"/>
  <c r="N20" i="11" s="1"/>
  <c r="BC28" i="6"/>
  <c r="BC29" i="6"/>
  <c r="S29" i="6"/>
  <c r="S28" i="6"/>
  <c r="M33" i="2"/>
  <c r="M84" i="2"/>
  <c r="M85" i="2" s="1"/>
  <c r="M8" i="11" s="1"/>
  <c r="AZ18" i="6"/>
  <c r="AZ19" i="6"/>
  <c r="BZ28" i="6"/>
  <c r="BZ29" i="6"/>
  <c r="BM13" i="6"/>
  <c r="BM14" i="6"/>
  <c r="U14" i="6"/>
  <c r="U13" i="6"/>
  <c r="AM18" i="6"/>
  <c r="AM19" i="6"/>
  <c r="X18" i="6"/>
  <c r="X19" i="6"/>
  <c r="CR28" i="6"/>
  <c r="CR29" i="6"/>
  <c r="BK14" i="6"/>
  <c r="BK13" i="6"/>
  <c r="M14" i="11"/>
  <c r="M115" i="2"/>
  <c r="M116" i="2" s="1"/>
  <c r="M20" i="11" s="1"/>
  <c r="K14" i="11" l="1"/>
  <c r="K115" i="2"/>
  <c r="K116" i="2" s="1"/>
  <c r="K20" i="11" s="1"/>
  <c r="L14" i="11"/>
  <c r="L115" i="2"/>
  <c r="L116" i="2" s="1"/>
  <c r="L20" i="11" s="1"/>
  <c r="O28" i="6"/>
  <c r="O29" i="6"/>
  <c r="M17" i="6"/>
  <c r="M21" i="11"/>
  <c r="M22" i="11" s="1"/>
  <c r="N21" i="11"/>
  <c r="N22" i="11" s="1"/>
  <c r="N17" i="6"/>
  <c r="N9" i="11"/>
  <c r="N10" i="11" s="1"/>
  <c r="N7" i="6"/>
  <c r="H14" i="11"/>
  <c r="H115" i="2"/>
  <c r="H116" i="2" s="1"/>
  <c r="H20" i="11" s="1"/>
  <c r="M15" i="11"/>
  <c r="M16" i="11" s="1"/>
  <c r="M12" i="6"/>
  <c r="N12" i="6"/>
  <c r="N15" i="11"/>
  <c r="N16" i="11" s="1"/>
  <c r="H33" i="2"/>
  <c r="H84" i="2"/>
  <c r="H85" i="2" s="1"/>
  <c r="H8" i="11" s="1"/>
  <c r="I33" i="2"/>
  <c r="I84" i="2"/>
  <c r="I85" i="2" s="1"/>
  <c r="I8" i="11" s="1"/>
  <c r="M7" i="6"/>
  <c r="M9" i="11"/>
  <c r="M10" i="11" s="1"/>
  <c r="I115" i="2"/>
  <c r="I116" i="2" s="1"/>
  <c r="I20" i="11" s="1"/>
  <c r="I14" i="11"/>
  <c r="K33" i="2"/>
  <c r="K84" i="2"/>
  <c r="K85" i="2" s="1"/>
  <c r="K8" i="11" s="1"/>
  <c r="L33" i="2"/>
  <c r="L84" i="2"/>
  <c r="L85" i="2" s="1"/>
  <c r="L8" i="11" s="1"/>
  <c r="AZ82" i="2"/>
  <c r="BR82" i="2"/>
  <c r="BO82" i="2"/>
  <c r="CK82" i="2"/>
  <c r="BG82" i="2"/>
  <c r="AU82" i="2"/>
  <c r="AO82" i="2"/>
  <c r="CS82" i="2"/>
  <c r="CG82" i="2"/>
  <c r="W82" i="2"/>
  <c r="CU82" i="2"/>
  <c r="K82" i="2"/>
  <c r="BU82" i="2"/>
  <c r="CP82" i="2"/>
  <c r="BW82" i="2"/>
  <c r="AK82" i="2"/>
  <c r="CM82" i="2"/>
  <c r="AG82" i="2"/>
  <c r="F82" i="2"/>
  <c r="F83" i="2" s="1"/>
  <c r="F84" i="2" s="1"/>
  <c r="F85" i="2" s="1"/>
  <c r="F8" i="11" s="1"/>
  <c r="CL82" i="2"/>
  <c r="BE82" i="2"/>
  <c r="L82" i="2"/>
  <c r="AA82" i="2"/>
  <c r="BD82" i="2"/>
  <c r="T82" i="2"/>
  <c r="CY82" i="2"/>
  <c r="BX82" i="2"/>
  <c r="Y82" i="2"/>
  <c r="BL82" i="2"/>
  <c r="CB82" i="2"/>
  <c r="AS82" i="2"/>
  <c r="P82" i="2"/>
  <c r="E82" i="2"/>
  <c r="E83" i="2" s="1"/>
  <c r="E84" i="2" s="1"/>
  <c r="E85" i="2" s="1"/>
  <c r="E8" i="11" s="1"/>
  <c r="BK82" i="2"/>
  <c r="CI82" i="2"/>
  <c r="AM82" i="2"/>
  <c r="AN82" i="2"/>
  <c r="CN82" i="2"/>
  <c r="AB82" i="2"/>
  <c r="CW82" i="2"/>
  <c r="BM82" i="2"/>
  <c r="CV82" i="2"/>
  <c r="E88" i="2"/>
  <c r="E95" i="2" s="1"/>
  <c r="BP82" i="2"/>
  <c r="AT82" i="2"/>
  <c r="CQ82" i="2"/>
  <c r="X82" i="2"/>
  <c r="CJ82" i="2"/>
  <c r="AL82" i="2"/>
  <c r="Z82" i="2"/>
  <c r="CX82" i="2"/>
  <c r="AY82" i="2"/>
  <c r="CD82" i="2"/>
  <c r="AE82" i="2"/>
  <c r="D82" i="2"/>
  <c r="D83" i="2" s="1"/>
  <c r="D84" i="2" s="1"/>
  <c r="D85" i="2" s="1"/>
  <c r="D8" i="11" s="1"/>
  <c r="I82" i="2"/>
  <c r="AQ82" i="2"/>
  <c r="AV82" i="2"/>
  <c r="BT82" i="2"/>
  <c r="BY82" i="2"/>
  <c r="CO82" i="2"/>
  <c r="BC82" i="2"/>
  <c r="BQ82" i="2"/>
  <c r="O82" i="2"/>
  <c r="S82" i="2"/>
  <c r="BV82" i="2"/>
  <c r="N82" i="2"/>
  <c r="AC82" i="2"/>
  <c r="V82" i="2"/>
  <c r="AX82" i="2"/>
  <c r="AI82" i="2"/>
  <c r="BN82" i="2"/>
  <c r="U82" i="2"/>
  <c r="AP82" i="2"/>
  <c r="R82" i="2"/>
  <c r="AJ82" i="2"/>
  <c r="AH82" i="2"/>
  <c r="BJ82" i="2"/>
  <c r="CT82" i="2"/>
  <c r="H82" i="2"/>
  <c r="CF82" i="2"/>
  <c r="G82" i="2"/>
  <c r="G83" i="2" s="1"/>
  <c r="G84" i="2" s="1"/>
  <c r="G85" i="2" s="1"/>
  <c r="G8" i="11" s="1"/>
  <c r="CE82" i="2"/>
  <c r="BZ82" i="2"/>
  <c r="BH82" i="2"/>
  <c r="CH82" i="2"/>
  <c r="CA82" i="2"/>
  <c r="BI82" i="2"/>
  <c r="AD82" i="2"/>
  <c r="J82" i="2"/>
  <c r="BA82" i="2"/>
  <c r="CC82" i="2"/>
  <c r="Q82" i="2"/>
  <c r="AR82" i="2"/>
  <c r="BB82" i="2"/>
  <c r="M82" i="2"/>
  <c r="BS82" i="2"/>
  <c r="BF82" i="2"/>
  <c r="AF82" i="2"/>
  <c r="CR82" i="2"/>
  <c r="AW82" i="2"/>
  <c r="K9" i="11" l="1"/>
  <c r="K10" i="11" s="1"/>
  <c r="K7" i="6"/>
  <c r="H9" i="11"/>
  <c r="H10" i="11" s="1"/>
  <c r="H7" i="6"/>
  <c r="N8" i="6"/>
  <c r="N27" i="6"/>
  <c r="N9" i="6"/>
  <c r="L21" i="11"/>
  <c r="L22" i="11" s="1"/>
  <c r="L17" i="6"/>
  <c r="E9" i="11"/>
  <c r="E10" i="11" s="1"/>
  <c r="E34" i="11"/>
  <c r="E38" i="11" s="1"/>
  <c r="E39" i="11" s="1"/>
  <c r="E7" i="6"/>
  <c r="M9" i="6"/>
  <c r="M8" i="6"/>
  <c r="M27" i="6"/>
  <c r="M18" i="6"/>
  <c r="M19" i="6"/>
  <c r="L12" i="6"/>
  <c r="L15" i="11"/>
  <c r="L16" i="11" s="1"/>
  <c r="L7" i="6"/>
  <c r="L9" i="11"/>
  <c r="L10" i="11" s="1"/>
  <c r="I12" i="6"/>
  <c r="I15" i="11"/>
  <c r="I16" i="11" s="1"/>
  <c r="I7" i="6"/>
  <c r="I9" i="11"/>
  <c r="I10" i="11" s="1"/>
  <c r="H21" i="11"/>
  <c r="H22" i="11" s="1"/>
  <c r="H17" i="6"/>
  <c r="N18" i="6"/>
  <c r="N19" i="6"/>
  <c r="K21" i="11"/>
  <c r="K22" i="11" s="1"/>
  <c r="K17" i="6"/>
  <c r="G7" i="6"/>
  <c r="G34" i="11"/>
  <c r="G38" i="11" s="1"/>
  <c r="G39" i="11" s="1"/>
  <c r="G9" i="11"/>
  <c r="G10" i="11" s="1"/>
  <c r="M14" i="6"/>
  <c r="M13" i="6"/>
  <c r="D9" i="11"/>
  <c r="D10" i="11" s="1"/>
  <c r="D34" i="11"/>
  <c r="D38" i="11" s="1"/>
  <c r="D39" i="11" s="1"/>
  <c r="D7" i="6"/>
  <c r="G96" i="2"/>
  <c r="G99" i="2" s="1"/>
  <c r="G100" i="2" s="1"/>
  <c r="E96" i="2"/>
  <c r="E99" i="2" s="1"/>
  <c r="E100" i="2" s="1"/>
  <c r="F96" i="2"/>
  <c r="F99" i="2" s="1"/>
  <c r="F100" i="2" s="1"/>
  <c r="E104" i="2"/>
  <c r="E109" i="2" s="1"/>
  <c r="D96" i="2"/>
  <c r="D99" i="2" s="1"/>
  <c r="D100" i="2" s="1"/>
  <c r="E97" i="2"/>
  <c r="F34" i="11"/>
  <c r="F38" i="11" s="1"/>
  <c r="F39" i="11" s="1"/>
  <c r="F7" i="6"/>
  <c r="F9" i="11"/>
  <c r="F10" i="11" s="1"/>
  <c r="I21" i="11"/>
  <c r="I22" i="11" s="1"/>
  <c r="I17" i="6"/>
  <c r="N13" i="6"/>
  <c r="N14" i="6"/>
  <c r="H12" i="6"/>
  <c r="H15" i="11"/>
  <c r="H16" i="11" s="1"/>
  <c r="K15" i="11"/>
  <c r="K16" i="11" s="1"/>
  <c r="K12" i="6"/>
  <c r="G14" i="11" l="1"/>
  <c r="I9" i="6"/>
  <c r="I27" i="6"/>
  <c r="I8" i="6"/>
  <c r="L9" i="6"/>
  <c r="L8" i="6"/>
  <c r="L27" i="6"/>
  <c r="E9" i="6"/>
  <c r="E8" i="6"/>
  <c r="E27" i="6"/>
  <c r="H9" i="6"/>
  <c r="H27" i="6"/>
  <c r="H8" i="6"/>
  <c r="G111" i="2"/>
  <c r="G115" i="2" s="1"/>
  <c r="G116" i="2" s="1"/>
  <c r="G20" i="11" s="1"/>
  <c r="E111" i="2"/>
  <c r="E115" i="2" s="1"/>
  <c r="E116" i="2" s="1"/>
  <c r="E20" i="11" s="1"/>
  <c r="D111" i="2"/>
  <c r="D115" i="2" s="1"/>
  <c r="D116" i="2" s="1"/>
  <c r="D20" i="11" s="1"/>
  <c r="E113" i="2"/>
  <c r="F111" i="2"/>
  <c r="D27" i="6"/>
  <c r="D9" i="6"/>
  <c r="D8" i="6"/>
  <c r="K18" i="6"/>
  <c r="K19" i="6"/>
  <c r="H18" i="6"/>
  <c r="H19" i="6"/>
  <c r="M28" i="6"/>
  <c r="M29" i="6"/>
  <c r="E45" i="11"/>
  <c r="E44" i="11"/>
  <c r="I18" i="6"/>
  <c r="I19" i="6"/>
  <c r="F44" i="11"/>
  <c r="F45" i="11"/>
  <c r="F115" i="2"/>
  <c r="F116" i="2" s="1"/>
  <c r="F20" i="11" s="1"/>
  <c r="F14" i="11"/>
  <c r="D41" i="11"/>
  <c r="D45" i="11"/>
  <c r="D44" i="11"/>
  <c r="I14" i="6"/>
  <c r="I13" i="6"/>
  <c r="L14" i="6"/>
  <c r="L13" i="6"/>
  <c r="N29" i="6"/>
  <c r="N28" i="6"/>
  <c r="K27" i="6"/>
  <c r="K9" i="6"/>
  <c r="K8" i="6"/>
  <c r="K14" i="6"/>
  <c r="K13" i="6"/>
  <c r="D14" i="11"/>
  <c r="G8" i="6"/>
  <c r="G9" i="6"/>
  <c r="G27" i="6"/>
  <c r="F8" i="6"/>
  <c r="F27" i="6"/>
  <c r="F9" i="6"/>
  <c r="H14" i="6"/>
  <c r="H13" i="6"/>
  <c r="E14" i="11"/>
  <c r="B12" i="11"/>
  <c r="D28" i="11" s="1"/>
  <c r="G45" i="11"/>
  <c r="G44" i="11"/>
  <c r="L19" i="6"/>
  <c r="L18" i="6"/>
  <c r="E21" i="11" l="1"/>
  <c r="E22" i="11" s="1"/>
  <c r="E36" i="11"/>
  <c r="E17" i="6"/>
  <c r="G17" i="6"/>
  <c r="G21" i="11"/>
  <c r="G22" i="11" s="1"/>
  <c r="G36" i="11"/>
  <c r="L29" i="6"/>
  <c r="L28" i="6"/>
  <c r="I29" i="6"/>
  <c r="I28" i="6"/>
  <c r="G28" i="6"/>
  <c r="G29" i="6"/>
  <c r="D15" i="11"/>
  <c r="D16" i="11" s="1"/>
  <c r="D35" i="11"/>
  <c r="D12" i="6"/>
  <c r="F21" i="11"/>
  <c r="F22" i="11" s="1"/>
  <c r="F36" i="11"/>
  <c r="F17" i="6"/>
  <c r="E28" i="6"/>
  <c r="E29" i="6"/>
  <c r="E12" i="6"/>
  <c r="E35" i="11"/>
  <c r="E15" i="11"/>
  <c r="E16" i="11" s="1"/>
  <c r="K29" i="6"/>
  <c r="K28" i="6"/>
  <c r="D17" i="6"/>
  <c r="D21" i="11"/>
  <c r="D22" i="11" s="1"/>
  <c r="D36" i="11"/>
  <c r="F35" i="11"/>
  <c r="F15" i="11"/>
  <c r="F16" i="11" s="1"/>
  <c r="F12" i="6"/>
  <c r="D28" i="6"/>
  <c r="D29" i="6"/>
  <c r="F29" i="6"/>
  <c r="F28" i="6"/>
  <c r="D43" i="11"/>
  <c r="D42" i="11"/>
  <c r="H28" i="6"/>
  <c r="H29" i="6"/>
  <c r="G15" i="11"/>
  <c r="G16" i="11" s="1"/>
  <c r="G12" i="6"/>
  <c r="G35" i="11"/>
  <c r="B24" i="11" l="1"/>
  <c r="D46" i="11"/>
  <c r="D47" i="11" s="1"/>
  <c r="BU46" i="11"/>
  <c r="BU47" i="11" s="1"/>
  <c r="AN46" i="11"/>
  <c r="AN47" i="11" s="1"/>
  <c r="BE46" i="11"/>
  <c r="BE47" i="11" s="1"/>
  <c r="CW46" i="11"/>
  <c r="CW47" i="11" s="1"/>
  <c r="BL46" i="11"/>
  <c r="BL47" i="11" s="1"/>
  <c r="W46" i="11"/>
  <c r="W47" i="11" s="1"/>
  <c r="BD46" i="11"/>
  <c r="BD47" i="11" s="1"/>
  <c r="CK46" i="11"/>
  <c r="CK47" i="11" s="1"/>
  <c r="AV46" i="11"/>
  <c r="AV47" i="11" s="1"/>
  <c r="AE46" i="11"/>
  <c r="AE47" i="11" s="1"/>
  <c r="CH46" i="11"/>
  <c r="CH47" i="11" s="1"/>
  <c r="CX46" i="11"/>
  <c r="CX47" i="11" s="1"/>
  <c r="J46" i="11"/>
  <c r="J47" i="11" s="1"/>
  <c r="R46" i="11"/>
  <c r="R47" i="11" s="1"/>
  <c r="BP46" i="11"/>
  <c r="BP47" i="11" s="1"/>
  <c r="CP46" i="11"/>
  <c r="CP47" i="11" s="1"/>
  <c r="AL46" i="11"/>
  <c r="AL47" i="11" s="1"/>
  <c r="BY46" i="11"/>
  <c r="BY47" i="11" s="1"/>
  <c r="BV46" i="11"/>
  <c r="BV47" i="11" s="1"/>
  <c r="AW46" i="11"/>
  <c r="AW47" i="11" s="1"/>
  <c r="I46" i="11"/>
  <c r="I47" i="11" s="1"/>
  <c r="AT46" i="11"/>
  <c r="AT47" i="11" s="1"/>
  <c r="BK46" i="11"/>
  <c r="BK47" i="11" s="1"/>
  <c r="AO46" i="11"/>
  <c r="AO47" i="11" s="1"/>
  <c r="CT46" i="11"/>
  <c r="CT47" i="11" s="1"/>
  <c r="Z46" i="11"/>
  <c r="Z47" i="11" s="1"/>
  <c r="K46" i="11"/>
  <c r="K47" i="11" s="1"/>
  <c r="CC46" i="11"/>
  <c r="CC47" i="11" s="1"/>
  <c r="CG46" i="11"/>
  <c r="CG47" i="11" s="1"/>
  <c r="BX46" i="11"/>
  <c r="BX47" i="11" s="1"/>
  <c r="CB46" i="11"/>
  <c r="CB47" i="11" s="1"/>
  <c r="BO46" i="11"/>
  <c r="BO47" i="11" s="1"/>
  <c r="BZ46" i="11"/>
  <c r="BZ47" i="11" s="1"/>
  <c r="AD46" i="11"/>
  <c r="AD47" i="11" s="1"/>
  <c r="BQ46" i="11"/>
  <c r="BQ47" i="11" s="1"/>
  <c r="CI46" i="11"/>
  <c r="CI47" i="11" s="1"/>
  <c r="BB46" i="11"/>
  <c r="BB47" i="11" s="1"/>
  <c r="AI46" i="11"/>
  <c r="AI47" i="11" s="1"/>
  <c r="U46" i="11"/>
  <c r="U47" i="11" s="1"/>
  <c r="AR46" i="11"/>
  <c r="AR47" i="11" s="1"/>
  <c r="CQ46" i="11"/>
  <c r="CQ47" i="11" s="1"/>
  <c r="BF46" i="11"/>
  <c r="BF47" i="11" s="1"/>
  <c r="CM46" i="11"/>
  <c r="CM47" i="11" s="1"/>
  <c r="AM46" i="11"/>
  <c r="AM47" i="11" s="1"/>
  <c r="AB46" i="11"/>
  <c r="AB47" i="11" s="1"/>
  <c r="AC46" i="11"/>
  <c r="AC47" i="11" s="1"/>
  <c r="Y46" i="11"/>
  <c r="Y47" i="11" s="1"/>
  <c r="CA46" i="11"/>
  <c r="CA47" i="11" s="1"/>
  <c r="CL46" i="11"/>
  <c r="CL47" i="11" s="1"/>
  <c r="AG46" i="11"/>
  <c r="AG47" i="11" s="1"/>
  <c r="AJ46" i="11"/>
  <c r="AJ47" i="11" s="1"/>
  <c r="AH46" i="11"/>
  <c r="AH47" i="11" s="1"/>
  <c r="BJ46" i="11"/>
  <c r="BJ47" i="11" s="1"/>
  <c r="N46" i="11"/>
  <c r="N47" i="11" s="1"/>
  <c r="O46" i="11"/>
  <c r="O47" i="11" s="1"/>
  <c r="BR46" i="11"/>
  <c r="BR47" i="11" s="1"/>
  <c r="AQ46" i="11"/>
  <c r="AQ47" i="11" s="1"/>
  <c r="AP46" i="11"/>
  <c r="AP47" i="11" s="1"/>
  <c r="BT46" i="11"/>
  <c r="BT47" i="11" s="1"/>
  <c r="BS46" i="11"/>
  <c r="BS47" i="11" s="1"/>
  <c r="CV46" i="11"/>
  <c r="CV47" i="11" s="1"/>
  <c r="BM46" i="11"/>
  <c r="BM47" i="11" s="1"/>
  <c r="L46" i="11"/>
  <c r="L47" i="11" s="1"/>
  <c r="AY46" i="11"/>
  <c r="AY47" i="11" s="1"/>
  <c r="CS46" i="11"/>
  <c r="CS47" i="11" s="1"/>
  <c r="AK46" i="11"/>
  <c r="AK47" i="11" s="1"/>
  <c r="CU46" i="11"/>
  <c r="CU47" i="11" s="1"/>
  <c r="BW46" i="11"/>
  <c r="BW47" i="11" s="1"/>
  <c r="S46" i="11"/>
  <c r="S47" i="11" s="1"/>
  <c r="AX46" i="11"/>
  <c r="AX47" i="11" s="1"/>
  <c r="CE46" i="11"/>
  <c r="CE47" i="11" s="1"/>
  <c r="AS46" i="11"/>
  <c r="AS47" i="11" s="1"/>
  <c r="AF46" i="11"/>
  <c r="AF47" i="11" s="1"/>
  <c r="T46" i="11"/>
  <c r="T47" i="11" s="1"/>
  <c r="X46" i="11"/>
  <c r="X47" i="11" s="1"/>
  <c r="CY46" i="11"/>
  <c r="CY47" i="11" s="1"/>
  <c r="CN46" i="11"/>
  <c r="CN47" i="11" s="1"/>
  <c r="BI46" i="11"/>
  <c r="BI47" i="11" s="1"/>
  <c r="BC46" i="11"/>
  <c r="BC47" i="11" s="1"/>
  <c r="CO46" i="11"/>
  <c r="CO47" i="11" s="1"/>
  <c r="AZ46" i="11"/>
  <c r="AZ47" i="11" s="1"/>
  <c r="CR46" i="11"/>
  <c r="CR47" i="11" s="1"/>
  <c r="BH46" i="11"/>
  <c r="BH47" i="11" s="1"/>
  <c r="V46" i="11"/>
  <c r="V47" i="11" s="1"/>
  <c r="AU46" i="11"/>
  <c r="AU47" i="11" s="1"/>
  <c r="H46" i="11"/>
  <c r="H47" i="11" s="1"/>
  <c r="CJ46" i="11"/>
  <c r="CJ47" i="11" s="1"/>
  <c r="BA46" i="11"/>
  <c r="BA47" i="11" s="1"/>
  <c r="M46" i="11"/>
  <c r="M47" i="11" s="1"/>
  <c r="BN46" i="11"/>
  <c r="BN47" i="11" s="1"/>
  <c r="BG46" i="11"/>
  <c r="BG47" i="11" s="1"/>
  <c r="CD46" i="11"/>
  <c r="CD47" i="11" s="1"/>
  <c r="Q46" i="11"/>
  <c r="Q47" i="11" s="1"/>
  <c r="AA46" i="11"/>
  <c r="AA47" i="11" s="1"/>
  <c r="CF46" i="11"/>
  <c r="CF47" i="11" s="1"/>
  <c r="P46" i="11"/>
  <c r="P47" i="11" s="1"/>
  <c r="G14" i="6"/>
  <c r="G13" i="6"/>
  <c r="E46" i="11"/>
  <c r="E47" i="11" s="1"/>
  <c r="B18" i="11"/>
  <c r="D19" i="6"/>
  <c r="D18" i="6"/>
  <c r="D14" i="6"/>
  <c r="D13" i="6"/>
  <c r="G18" i="6"/>
  <c r="G19" i="6"/>
  <c r="F46" i="11"/>
  <c r="F47" i="11" s="1"/>
  <c r="F18" i="6"/>
  <c r="F19" i="6"/>
  <c r="G46" i="11"/>
  <c r="G47" i="11" s="1"/>
  <c r="E19" i="6"/>
  <c r="E18" i="6"/>
  <c r="E13" i="6"/>
  <c r="E14" i="6"/>
  <c r="F14" i="6"/>
  <c r="F13" i="6"/>
</calcChain>
</file>

<file path=xl/comments1.xml><?xml version="1.0" encoding="utf-8"?>
<comments xmlns="http://schemas.openxmlformats.org/spreadsheetml/2006/main">
  <authors>
    <author>rbetz</author>
  </authors>
  <commentList>
    <comment ref="B64" authorId="0">
      <text>
        <r>
          <rPr>
            <b/>
            <sz val="9"/>
            <color indexed="81"/>
            <rFont val="Tahoma"/>
            <family val="2"/>
          </rPr>
          <t>Look for little Red Triangles where help message are located.  By placing the pointer over the cell a "help message" should pop up.</t>
        </r>
      </text>
    </comment>
  </commentList>
</comments>
</file>

<file path=xl/comments10.xml><?xml version="1.0" encoding="utf-8"?>
<comments xmlns="http://schemas.openxmlformats.org/spreadsheetml/2006/main">
  <authors>
    <author>rbetz</author>
  </authors>
  <commentList>
    <comment ref="B25" authorId="0">
      <text>
        <r>
          <rPr>
            <b/>
            <sz val="9"/>
            <color indexed="81"/>
            <rFont val="Tahoma"/>
            <family val="2"/>
          </rPr>
          <t xml:space="preserve">"True Profit" is after accounting for all economic cost. Economic cost includes returns to value of unpaid labor and a return on equity.  This profit goal is the profit after these cost are taken into consideration. 
</t>
        </r>
      </text>
    </comment>
  </commentList>
</comments>
</file>

<file path=xl/comments2.xml><?xml version="1.0" encoding="utf-8"?>
<comments xmlns="http://schemas.openxmlformats.org/spreadsheetml/2006/main">
  <authors>
    <author>rbetz</author>
  </authors>
  <commentList>
    <comment ref="D5" authorId="0">
      <text>
        <r>
          <rPr>
            <sz val="9"/>
            <color indexed="81"/>
            <rFont val="Tahoma"/>
            <family val="2"/>
          </rPr>
          <t xml:space="preserve">
The enterprise/names/titles used here are carried through out the work sheet. The enterprises are your different plants or groups of plants that you are trying to estimate various "Break- Even" cost.</t>
        </r>
      </text>
    </comment>
    <comment ref="E5" authorId="0">
      <text>
        <r>
          <rPr>
            <sz val="9"/>
            <color indexed="81"/>
            <rFont val="Tahoma"/>
            <family val="2"/>
          </rPr>
          <t xml:space="preserve">
The enterprise/names/titles used here are carried through out the work sheet. The enterprises are your different plants or groups of plants that you are trying to estimate various "Break- Even" cost.</t>
        </r>
      </text>
    </comment>
    <comment ref="B10" authorId="0">
      <text>
        <r>
          <rPr>
            <sz val="9"/>
            <color indexed="81"/>
            <rFont val="Tahoma"/>
            <family val="2"/>
          </rPr>
          <t>Use the Average Spacing Calculator below under Enterprises 2 and 3</t>
        </r>
      </text>
    </comment>
    <comment ref="B12" authorId="0">
      <text>
        <r>
          <rPr>
            <b/>
            <sz val="9"/>
            <color indexed="81"/>
            <rFont val="Tahoma"/>
            <family val="2"/>
          </rPr>
          <t>Area available for plant production excludes roadways, walkways, structures, irrigation equipment and other physical restraints.</t>
        </r>
        <r>
          <rPr>
            <sz val="9"/>
            <color indexed="81"/>
            <rFont val="Tahoma"/>
            <family val="2"/>
          </rPr>
          <t xml:space="preserve">
</t>
        </r>
      </text>
    </comment>
  </commentList>
</comments>
</file>

<file path=xl/comments3.xml><?xml version="1.0" encoding="utf-8"?>
<comments xmlns="http://schemas.openxmlformats.org/spreadsheetml/2006/main">
  <authors>
    <author>rbetz</author>
  </authors>
  <commentList>
    <comment ref="F4" authorId="0">
      <text>
        <r>
          <rPr>
            <b/>
            <sz val="9"/>
            <color indexed="81"/>
            <rFont val="Tahoma"/>
            <family val="2"/>
          </rPr>
          <t xml:space="preserve">Beginning Inventory is the value of plants or other items that will be sold as a normal part of sales in the future. The best answer is usually the accumulated cost up to the beginning of the accounting period being analyzed (usually one year) It is not the price or value in the future.  
An inventory should be taken at the beginning of each accounting year.  The beginning of this year is also the end of last year. With beginning and ending inventories for each year, comparisons can be made to help determine accrual adjustments to cash basis accounting.
</t>
        </r>
        <r>
          <rPr>
            <b/>
            <i/>
            <sz val="9"/>
            <color indexed="81"/>
            <rFont val="Tahoma"/>
            <family val="2"/>
          </rPr>
          <t>Note:  It is assumed the financial records are kept on a cash basi</t>
        </r>
        <r>
          <rPr>
            <i/>
            <sz val="9"/>
            <color indexed="81"/>
            <rFont val="Tahoma"/>
            <family val="2"/>
          </rPr>
          <t xml:space="preserve">s.  </t>
        </r>
      </text>
    </comment>
    <comment ref="G4" authorId="0">
      <text>
        <r>
          <rPr>
            <b/>
            <sz val="9"/>
            <color indexed="81"/>
            <rFont val="Tahoma"/>
            <family val="2"/>
          </rPr>
          <t xml:space="preserve">Ending Inventory is the value of plants or other items that will be sold as a normal part of sales in the future. The best answer is usually the accumulated cost up to the ending of the accounting period being analyzed (usually one year) It is not the price or value in the future.  
An inventory should be taken at the ending of each accounting year.  The ending of this year is also the begging of next year. With beginning and ending inventories for each year, comparisons can be made to help determine accrual adjustments to cash basis accounting.
</t>
        </r>
        <r>
          <rPr>
            <b/>
            <i/>
            <sz val="9"/>
            <color indexed="81"/>
            <rFont val="Tahoma"/>
            <family val="2"/>
          </rPr>
          <t xml:space="preserve">Note:  It is assumed the financial records are kept on a cash basis.  </t>
        </r>
      </text>
    </comment>
    <comment ref="B110" authorId="0">
      <text>
        <r>
          <rPr>
            <b/>
            <sz val="9"/>
            <color indexed="81"/>
            <rFont val="Tahoma"/>
            <family val="2"/>
          </rPr>
          <t>Farm expenses can be obtained from the businesses financial records.  These expenses should represent one years worth of activity. Care must be given to make sure annual expenses are not missed.  Timing of bill payments can make a substantial difference with cash accounting. Interest may be paid in December one year and delayed until January the next year missing the true expense for the year. Income tax management where expenses are shifted from one year to the next must be considered to appropriately represent the full years worth of expenses.
The tax form Schedule F can be used as a beginning, but lacks sufficient detail to allocate to the categories listed.</t>
        </r>
      </text>
    </comment>
    <comment ref="B111" authorId="0">
      <text>
        <r>
          <rPr>
            <b/>
            <sz val="9"/>
            <color indexed="81"/>
            <rFont val="Tahoma"/>
            <family val="2"/>
          </rPr>
          <t>"Direct" or "Variable" cost are those cost that can be easily attributed directly to the product being produced.  As the units of production increase so will the direct cost in a nearly linear relationship.
For example, increasing production by 50% would result in 50% more of this direct cost. There may be volume buying discounts.
In contrast "Overhead" or "In-Direct" cost are those cost that do not change proportionately as units of production change.  These cost often continue at nearly the same amount ir-regardless of the production level. It is these In-Direct cost that will be allocated in this worksheet based on Square foot weeks. It is important to capture all of these cost. 
Some cost can be both Direct and In-Direct. Labor is a good example.</t>
        </r>
      </text>
    </comment>
    <comment ref="C112" authorId="0">
      <text>
        <r>
          <rPr>
            <b/>
            <sz val="9"/>
            <color indexed="81"/>
            <rFont val="Tahoma"/>
            <family val="2"/>
          </rPr>
          <t>Note 1: Inventory Carrying Cost is Calculated from Day 1</t>
        </r>
        <r>
          <rPr>
            <sz val="9"/>
            <color indexed="81"/>
            <rFont val="Tahoma"/>
            <family val="2"/>
          </rPr>
          <t xml:space="preserve">
</t>
        </r>
      </text>
    </comment>
    <comment ref="C113" authorId="0">
      <text>
        <r>
          <rPr>
            <b/>
            <sz val="9"/>
            <color indexed="81"/>
            <rFont val="Tahoma"/>
            <family val="2"/>
          </rPr>
          <t>Note 1: Inventory Carrying Cost is Calculated from Day 1</t>
        </r>
        <r>
          <rPr>
            <sz val="9"/>
            <color indexed="81"/>
            <rFont val="Tahoma"/>
            <family val="2"/>
          </rPr>
          <t xml:space="preserve">
</t>
        </r>
      </text>
    </comment>
    <comment ref="C114" authorId="0">
      <text>
        <r>
          <rPr>
            <b/>
            <sz val="9"/>
            <color indexed="81"/>
            <rFont val="Tahoma"/>
            <family val="2"/>
          </rPr>
          <t>Note 1: Inventory Carrying Cost is Calculated from Day 1</t>
        </r>
        <r>
          <rPr>
            <sz val="9"/>
            <color indexed="81"/>
            <rFont val="Tahoma"/>
            <family val="2"/>
          </rPr>
          <t xml:space="preserve">
</t>
        </r>
      </text>
    </comment>
    <comment ref="C115" authorId="0">
      <text>
        <r>
          <rPr>
            <b/>
            <sz val="9"/>
            <color indexed="81"/>
            <rFont val="Tahoma"/>
            <family val="2"/>
          </rPr>
          <t>Note 1: Inventory Carrying Cost is Calculated from Day 1</t>
        </r>
        <r>
          <rPr>
            <sz val="9"/>
            <color indexed="81"/>
            <rFont val="Tahoma"/>
            <family val="2"/>
          </rPr>
          <t xml:space="preserve">
</t>
        </r>
      </text>
    </comment>
    <comment ref="C116" authorId="0">
      <text>
        <r>
          <rPr>
            <b/>
            <sz val="9"/>
            <color indexed="81"/>
            <rFont val="Tahoma"/>
            <family val="2"/>
          </rPr>
          <t>Note 1: Inventory Carrying Cost is Calculated from Day 1</t>
        </r>
        <r>
          <rPr>
            <sz val="9"/>
            <color indexed="81"/>
            <rFont val="Tahoma"/>
            <family val="2"/>
          </rPr>
          <t xml:space="preserve">
</t>
        </r>
      </text>
    </comment>
    <comment ref="C117" authorId="0">
      <text>
        <r>
          <rPr>
            <b/>
            <sz val="9"/>
            <color indexed="81"/>
            <rFont val="Tahoma"/>
            <family val="2"/>
          </rPr>
          <t>Note 1: Inventory Carrying Cost is Calculated from Day 1</t>
        </r>
        <r>
          <rPr>
            <sz val="9"/>
            <color indexed="81"/>
            <rFont val="Tahoma"/>
            <family val="2"/>
          </rPr>
          <t xml:space="preserve">
</t>
        </r>
      </text>
    </comment>
    <comment ref="C118" authorId="0">
      <text>
        <r>
          <rPr>
            <b/>
            <sz val="9"/>
            <color indexed="81"/>
            <rFont val="Tahoma"/>
            <family val="2"/>
          </rPr>
          <t>Note 1: Inventory Carrying Cost is Calculated from Day 1</t>
        </r>
        <r>
          <rPr>
            <sz val="9"/>
            <color indexed="81"/>
            <rFont val="Tahoma"/>
            <family val="2"/>
          </rPr>
          <t xml:space="preserve">
</t>
        </r>
      </text>
    </comment>
    <comment ref="C119" authorId="0">
      <text>
        <r>
          <rPr>
            <b/>
            <sz val="9"/>
            <color indexed="81"/>
            <rFont val="Tahoma"/>
            <family val="2"/>
          </rPr>
          <t>Note 2: Inventory Carrying Cost is calculated based upon these cost being prorated evenly throughout the growing time period</t>
        </r>
        <r>
          <rPr>
            <sz val="9"/>
            <color indexed="81"/>
            <rFont val="Tahoma"/>
            <family val="2"/>
          </rPr>
          <t xml:space="preserve">
</t>
        </r>
      </text>
    </comment>
    <comment ref="C120" authorId="0">
      <text>
        <r>
          <rPr>
            <b/>
            <sz val="9"/>
            <color indexed="81"/>
            <rFont val="Tahoma"/>
            <family val="2"/>
          </rPr>
          <t>Note 3: No Inventory Carrying Cost</t>
        </r>
        <r>
          <rPr>
            <sz val="9"/>
            <color indexed="81"/>
            <rFont val="Tahoma"/>
            <family val="2"/>
          </rPr>
          <t xml:space="preserve">
</t>
        </r>
      </text>
    </comment>
    <comment ref="B121" authorId="0">
      <text>
        <r>
          <rPr>
            <sz val="9"/>
            <color indexed="81"/>
            <rFont val="Tahoma"/>
            <family val="2"/>
          </rPr>
          <t xml:space="preserve">Enter the total heat cost here.  "Heat cost" will be allocated by the time of year and by Square Foot Weeks. Allocation factors are based on Michigan conditions
</t>
        </r>
      </text>
    </comment>
    <comment ref="C122" authorId="0">
      <text>
        <r>
          <rPr>
            <b/>
            <sz val="9"/>
            <color indexed="81"/>
            <rFont val="Tahoma"/>
            <family val="2"/>
          </rPr>
          <t>Note 3: No Inventory Carrying Cost</t>
        </r>
        <r>
          <rPr>
            <sz val="9"/>
            <color indexed="81"/>
            <rFont val="Tahoma"/>
            <family val="2"/>
          </rPr>
          <t xml:space="preserve">
</t>
        </r>
      </text>
    </comment>
    <comment ref="C123" authorId="0">
      <text>
        <r>
          <rPr>
            <b/>
            <sz val="9"/>
            <color indexed="81"/>
            <rFont val="Tahoma"/>
            <family val="2"/>
          </rPr>
          <t>Note 3: No Inventory Carrying Cost</t>
        </r>
        <r>
          <rPr>
            <sz val="9"/>
            <color indexed="81"/>
            <rFont val="Tahoma"/>
            <family val="2"/>
          </rPr>
          <t xml:space="preserve">
</t>
        </r>
      </text>
    </comment>
    <comment ref="C124" authorId="0">
      <text>
        <r>
          <rPr>
            <b/>
            <sz val="9"/>
            <color indexed="81"/>
            <rFont val="Tahoma"/>
            <family val="2"/>
          </rPr>
          <t>Note 1: Inventory Carrying Cost is Calculated from Day 1</t>
        </r>
        <r>
          <rPr>
            <sz val="9"/>
            <color indexed="81"/>
            <rFont val="Tahoma"/>
            <family val="2"/>
          </rPr>
          <t xml:space="preserve">
</t>
        </r>
      </text>
    </comment>
    <comment ref="C125" authorId="0">
      <text>
        <r>
          <rPr>
            <b/>
            <sz val="9"/>
            <color indexed="81"/>
            <rFont val="Tahoma"/>
            <family val="2"/>
          </rPr>
          <t>Note 2: Inventory Carrying Cost is calculated based upon these cost being prorated evenly throughout the growing time period</t>
        </r>
        <r>
          <rPr>
            <sz val="9"/>
            <color indexed="81"/>
            <rFont val="Tahoma"/>
            <family val="2"/>
          </rPr>
          <t xml:space="preserve">
</t>
        </r>
      </text>
    </comment>
    <comment ref="C126" authorId="0">
      <text>
        <r>
          <rPr>
            <b/>
            <sz val="9"/>
            <color indexed="81"/>
            <rFont val="Tahoma"/>
            <family val="2"/>
          </rPr>
          <t>Note 2: Inventory Carrying Cost is calculated based upon these cost being prorated evenly throughout the growing time period</t>
        </r>
        <r>
          <rPr>
            <sz val="9"/>
            <color indexed="81"/>
            <rFont val="Tahoma"/>
            <family val="2"/>
          </rPr>
          <t xml:space="preserve">
</t>
        </r>
      </text>
    </comment>
    <comment ref="C127" authorId="0">
      <text>
        <r>
          <rPr>
            <b/>
            <sz val="9"/>
            <color indexed="81"/>
            <rFont val="Tahoma"/>
            <family val="2"/>
          </rPr>
          <t>Note 3: No Inventory Carrying Cost</t>
        </r>
        <r>
          <rPr>
            <sz val="9"/>
            <color indexed="81"/>
            <rFont val="Tahoma"/>
            <family val="2"/>
          </rPr>
          <t xml:space="preserve">
</t>
        </r>
      </text>
    </comment>
    <comment ref="B129" authorId="0">
      <text>
        <r>
          <rPr>
            <sz val="9"/>
            <color indexed="81"/>
            <rFont val="Tahoma"/>
            <family val="2"/>
          </rPr>
          <t xml:space="preserve">In-Direct cost are those cost not allocated directly to the enterprises. 
These "In-Direct" cost will be allocated using the "Square Foot Weeks" metod.
It is critical to make sure these cost represent one years worth of accrued expenses.  Often expenses are accelerated or delayed for cash flow and/or income tax management which leads to misrepresentation of true accrued cost.
</t>
        </r>
      </text>
    </comment>
    <comment ref="B131" authorId="0">
      <text>
        <r>
          <rPr>
            <sz val="9"/>
            <color indexed="81"/>
            <rFont val="Tahoma"/>
            <family val="2"/>
          </rPr>
          <t>The Management Labor or Overhead Labor is all labor cost that is not allocated directly to the enterprise. Often this is paid office or general managers or salaried people. Don’t forget fringe and other labor cost such as FICA, workmen's comp insurance in both the direct and in-direct labor cost.</t>
        </r>
      </text>
    </comment>
    <comment ref="B137" authorId="0">
      <text>
        <r>
          <rPr>
            <b/>
            <sz val="9"/>
            <color indexed="81"/>
            <rFont val="Tahoma"/>
            <family val="2"/>
          </rPr>
          <t xml:space="preserve">The value used here is important and is not simply the income tax depreciation number. This value needs to be the "Economic Depreciation" value.
Economic Depreciation is the annualized cost to replace machinery and equipment being used in the business.
Example in simple terms;  If a piece of machinery has a purchase price today of $15,000 and the life expectancy is 10 years (without major repairs) with a salvage value of $3,000 then its economic depreciation cost would be $1,200 per year.  
(15,000 - 3,000) divided by 10years = $1,200 per year
</t>
        </r>
      </text>
    </comment>
    <comment ref="D137" authorId="0">
      <text>
        <r>
          <rPr>
            <b/>
            <sz val="9"/>
            <color indexed="81"/>
            <rFont val="Tahoma"/>
            <family val="2"/>
          </rPr>
          <t xml:space="preserve">The value used here is important and is not simply the income tax depreciation number. This value needs to be the "Economic Depreciation" value.
Economic Depreciation is the annualized cost to replace machinery and equipment being used in the business.
Example in simple terms;  If a piece of machinery has a purchase price today of $15,000 and the life expectancy is 10 years (without major repairs) with a salvage value of $3,000 then its economic depreciation cost would be $1,200 per year.  
(15,000 - 3,000) divided by 10years = $1,200 per year
</t>
        </r>
      </text>
    </comment>
    <comment ref="B143" authorId="0">
      <text>
        <r>
          <rPr>
            <sz val="9"/>
            <color indexed="81"/>
            <rFont val="Tahoma"/>
            <family val="2"/>
          </rPr>
          <t xml:space="preserve">
The business record categories will not match up exactly to these categories, so be sure to group expenses together.  The totals of both direct and in-direct need to match up to the records. Don't miss or double count expenses.
Thought must be given to changes in the business from one year to the next. We are capturing In-Direct expenses from a prior year to be used to project the cost for a future year. The direct expenses for the projections are inputted directly into the Direct Cost or each enterprise. The direct expenses in the income statement from last year are to determine profit for last year and for budget comparison purposes. </t>
        </r>
      </text>
    </comment>
    <comment ref="D144" authorId="0">
      <text>
        <r>
          <rPr>
            <sz val="9"/>
            <color indexed="81"/>
            <rFont val="Tahoma"/>
            <family val="2"/>
          </rPr>
          <t>"Net Business Income" represents the" net returns" or "profit" for the business. It is the return to the equity and any unpaid labor.
In comparison to "Economic Profit", "Net Business Income" does not have a charge for the equity (the owners investment) in the business or a charge for any unpaid labor.</t>
        </r>
      </text>
    </comment>
  </commentList>
</comments>
</file>

<file path=xl/comments4.xml><?xml version="1.0" encoding="utf-8"?>
<comments xmlns="http://schemas.openxmlformats.org/spreadsheetml/2006/main">
  <authors>
    <author>rbetz</author>
  </authors>
  <commentList>
    <comment ref="I2" authorId="0">
      <text>
        <r>
          <rPr>
            <sz val="9"/>
            <color indexed="81"/>
            <rFont val="Tahoma"/>
            <family val="2"/>
          </rPr>
          <t>Conversion is from applied unit to purchased bulk unit
Select the conversion factor to multiply (not divide) by to get desired result.
Lbs. applied to tons purchased bulk = 2,000
Grams applied to lbs. purchased bulk = 453.6
Grams applied to 50 lb. bag bulk = 22,680
Grams applied to tons purchased bulk = 907,200
Oz applied to pounds purchased bulk = 16
Oz applied to 50 lb. bag purchased bulk = 800
Oz applied to 100 lbs. purchased bulk = 1,600
Oz applied to tons purchased bulk = 32,000
1 Oz = 28.35 grams
Conversion factors can be found on the internet.</t>
        </r>
      </text>
    </comment>
  </commentList>
</comments>
</file>

<file path=xl/comments5.xml><?xml version="1.0" encoding="utf-8"?>
<comments xmlns="http://schemas.openxmlformats.org/spreadsheetml/2006/main">
  <authors>
    <author>rbetz</author>
  </authors>
  <commentList>
    <comment ref="I1" authorId="0">
      <text>
        <r>
          <rPr>
            <b/>
            <sz val="9"/>
            <color indexed="81"/>
            <rFont val="Tahoma"/>
            <family val="2"/>
          </rPr>
          <t xml:space="preserve">For economic analysis, use this section to capture expenses  that are incurred to help control insects, fungus, bacteria, viral or other diseases. Include biological control measures as well. This section is for items that are specific to the crop grown and will change with the number of units grown. </t>
        </r>
        <r>
          <rPr>
            <sz val="9"/>
            <color indexed="81"/>
            <rFont val="Tahoma"/>
            <family val="2"/>
          </rPr>
          <t xml:space="preserve">
</t>
        </r>
      </text>
    </comment>
    <comment ref="D2" authorId="0">
      <text>
        <r>
          <rPr>
            <sz val="9"/>
            <color indexed="81"/>
            <rFont val="Tahoma"/>
            <family val="2"/>
          </rPr>
          <t xml:space="preserve">For economic analysis, use this section to capture expenses that are incurred to help control insects, fungus, bacteria, viral or other diseases. Include biological control measures as well. This section is for items that are specific to the crop grown and will change with the number of units grown. </t>
        </r>
      </text>
    </comment>
  </commentList>
</comments>
</file>

<file path=xl/comments6.xml><?xml version="1.0" encoding="utf-8"?>
<comments xmlns="http://schemas.openxmlformats.org/spreadsheetml/2006/main">
  <authors>
    <author>rbetz</author>
  </authors>
  <commentList>
    <comment ref="D2" authorId="0">
      <text>
        <r>
          <rPr>
            <b/>
            <sz val="9"/>
            <color indexed="81"/>
            <rFont val="Tahoma"/>
            <family val="2"/>
          </rPr>
          <t>Container volume can be found on most manufacturer's web sites or should be available from sales representatives of container or substrate suppliers.</t>
        </r>
        <r>
          <rPr>
            <sz val="9"/>
            <color indexed="81"/>
            <rFont val="Tahoma"/>
            <family val="2"/>
          </rPr>
          <t xml:space="preserve">
</t>
        </r>
      </text>
    </comment>
    <comment ref="F2" authorId="0">
      <text>
        <r>
          <rPr>
            <b/>
            <sz val="9"/>
            <color indexed="81"/>
            <rFont val="Tahoma"/>
            <family val="2"/>
          </rPr>
          <t>Only use fertilizer incorporated with the substrate. 
Do not include fertilizer that is top-dressed or injected.</t>
        </r>
      </text>
    </comment>
    <comment ref="G2" authorId="0">
      <text>
        <r>
          <rPr>
            <b/>
            <sz val="9"/>
            <color indexed="81"/>
            <rFont val="Tahoma"/>
            <family val="2"/>
          </rPr>
          <t xml:space="preserve">Only use fertilizer incorporated with the substrate. 
Do not include fertilizer that is top-dressed or injected.
</t>
        </r>
        <r>
          <rPr>
            <sz val="9"/>
            <color indexed="81"/>
            <rFont val="Tahoma"/>
            <family val="2"/>
          </rPr>
          <t xml:space="preserve">
</t>
        </r>
      </text>
    </comment>
  </commentList>
</comments>
</file>

<file path=xl/comments7.xml><?xml version="1.0" encoding="utf-8"?>
<comments xmlns="http://schemas.openxmlformats.org/spreadsheetml/2006/main">
  <authors>
    <author>rbetz</author>
  </authors>
  <commentList>
    <comment ref="J2" authorId="0">
      <text>
        <r>
          <rPr>
            <b/>
            <sz val="9"/>
            <color indexed="81"/>
            <rFont val="Tahoma"/>
            <family val="2"/>
          </rPr>
          <t>Space available for plants under protection excluding walkways, heaters, support structure, and any other physical constraints.</t>
        </r>
        <r>
          <rPr>
            <sz val="9"/>
            <color indexed="81"/>
            <rFont val="Tahoma"/>
            <family val="2"/>
          </rPr>
          <t xml:space="preserve">
</t>
        </r>
      </text>
    </comment>
  </commentList>
</comments>
</file>

<file path=xl/comments8.xml><?xml version="1.0" encoding="utf-8"?>
<comments xmlns="http://schemas.openxmlformats.org/spreadsheetml/2006/main">
  <authors>
    <author>rbetz</author>
  </authors>
  <commentList>
    <comment ref="F4" authorId="0">
      <text>
        <r>
          <rPr>
            <sz val="9"/>
            <color indexed="81"/>
            <rFont val="Tahoma"/>
            <family val="2"/>
          </rPr>
          <t xml:space="preserve">Pay rate needs to include FICA and other labor cost. This often runs 7 to 50% of base pay rate </t>
        </r>
      </text>
    </comment>
  </commentList>
</comments>
</file>

<file path=xl/comments9.xml><?xml version="1.0" encoding="utf-8"?>
<comments xmlns="http://schemas.openxmlformats.org/spreadsheetml/2006/main">
  <authors>
    <author>rbetz</author>
  </authors>
  <commentList>
    <comment ref="B6" authorId="0">
      <text>
        <r>
          <rPr>
            <b/>
            <sz val="9"/>
            <color indexed="81"/>
            <rFont val="Tahoma"/>
            <family val="2"/>
          </rPr>
          <t xml:space="preserve">The Weighting Factor is used to adjust the allocation of overhead where strictly square foot weeks is not appropriate. There could be different levels of production intensity within the greenhouse.  An enterprise weighting factor of 2 would allocate twice as much per unit compared to another enterprise with a weighting factor of 1.    </t>
        </r>
      </text>
    </comment>
    <comment ref="C14" authorId="0">
      <text>
        <r>
          <rPr>
            <b/>
            <sz val="9"/>
            <color indexed="81"/>
            <rFont val="Tahoma"/>
            <family val="2"/>
          </rPr>
          <t>Note 1: Inventory Carrying Cost is Calculated from Day 1</t>
        </r>
        <r>
          <rPr>
            <sz val="9"/>
            <color indexed="81"/>
            <rFont val="Tahoma"/>
            <family val="2"/>
          </rPr>
          <t xml:space="preserve">
</t>
        </r>
      </text>
    </comment>
    <comment ref="C15" authorId="0">
      <text>
        <r>
          <rPr>
            <b/>
            <sz val="9"/>
            <color indexed="81"/>
            <rFont val="Tahoma"/>
            <family val="2"/>
          </rPr>
          <t>Note 1: Inventory Carrying Cost is Calculated from Day 1</t>
        </r>
        <r>
          <rPr>
            <sz val="9"/>
            <color indexed="81"/>
            <rFont val="Tahoma"/>
            <family val="2"/>
          </rPr>
          <t xml:space="preserve">
</t>
        </r>
      </text>
    </comment>
    <comment ref="C16" authorId="0">
      <text>
        <r>
          <rPr>
            <b/>
            <sz val="9"/>
            <color indexed="81"/>
            <rFont val="Tahoma"/>
            <family val="2"/>
          </rPr>
          <t>Note 1: Inventory Carrying Cost is Calculated from Day 1</t>
        </r>
        <r>
          <rPr>
            <sz val="9"/>
            <color indexed="81"/>
            <rFont val="Tahoma"/>
            <family val="2"/>
          </rPr>
          <t xml:space="preserve">
</t>
        </r>
      </text>
    </comment>
    <comment ref="C17" authorId="0">
      <text>
        <r>
          <rPr>
            <b/>
            <sz val="9"/>
            <color indexed="81"/>
            <rFont val="Tahoma"/>
            <family val="2"/>
          </rPr>
          <t>Note 1: Inventory Carrying Cost is Calculated from Day 1</t>
        </r>
        <r>
          <rPr>
            <sz val="9"/>
            <color indexed="81"/>
            <rFont val="Tahoma"/>
            <family val="2"/>
          </rPr>
          <t xml:space="preserve">
</t>
        </r>
      </text>
    </comment>
    <comment ref="C18" authorId="0">
      <text>
        <r>
          <rPr>
            <b/>
            <sz val="9"/>
            <color indexed="81"/>
            <rFont val="Tahoma"/>
            <family val="2"/>
          </rPr>
          <t>Note 1: Inventory Carrying Cost is Calculated from Day 1</t>
        </r>
        <r>
          <rPr>
            <sz val="9"/>
            <color indexed="81"/>
            <rFont val="Tahoma"/>
            <family val="2"/>
          </rPr>
          <t xml:space="preserve">
</t>
        </r>
      </text>
    </comment>
    <comment ref="C19" authorId="0">
      <text>
        <r>
          <rPr>
            <b/>
            <sz val="9"/>
            <color indexed="81"/>
            <rFont val="Tahoma"/>
            <family val="2"/>
          </rPr>
          <t>Note 1: Inventory Carrying Cost is Calculated from Day 1</t>
        </r>
        <r>
          <rPr>
            <sz val="9"/>
            <color indexed="81"/>
            <rFont val="Tahoma"/>
            <family val="2"/>
          </rPr>
          <t xml:space="preserve">
</t>
        </r>
      </text>
    </comment>
    <comment ref="C20" authorId="0">
      <text>
        <r>
          <rPr>
            <b/>
            <sz val="9"/>
            <color indexed="81"/>
            <rFont val="Tahoma"/>
            <family val="2"/>
          </rPr>
          <t>Note 1: Inventory Carrying Cost is Calculated from Day 1</t>
        </r>
        <r>
          <rPr>
            <sz val="9"/>
            <color indexed="81"/>
            <rFont val="Tahoma"/>
            <family val="2"/>
          </rPr>
          <t xml:space="preserve">
</t>
        </r>
      </text>
    </comment>
    <comment ref="C21" authorId="0">
      <text>
        <r>
          <rPr>
            <b/>
            <sz val="9"/>
            <color indexed="81"/>
            <rFont val="Tahoma"/>
            <family val="2"/>
          </rPr>
          <t>Note 2: Inventory Carrying Cost is calculated based upon these cost being prorated evenly throughout the growing time period</t>
        </r>
        <r>
          <rPr>
            <sz val="9"/>
            <color indexed="81"/>
            <rFont val="Tahoma"/>
            <family val="2"/>
          </rPr>
          <t xml:space="preserve">
</t>
        </r>
      </text>
    </comment>
    <comment ref="C22" authorId="0">
      <text>
        <r>
          <rPr>
            <b/>
            <sz val="9"/>
            <color indexed="81"/>
            <rFont val="Tahoma"/>
            <family val="2"/>
          </rPr>
          <t>Note 3: No Inventory Carrying Cost</t>
        </r>
        <r>
          <rPr>
            <sz val="9"/>
            <color indexed="81"/>
            <rFont val="Tahoma"/>
            <family val="2"/>
          </rPr>
          <t xml:space="preserve">
</t>
        </r>
      </text>
    </comment>
    <comment ref="C23" authorId="0">
      <text>
        <r>
          <rPr>
            <b/>
            <sz val="9"/>
            <color indexed="81"/>
            <rFont val="Tahoma"/>
            <family val="2"/>
          </rPr>
          <t>Note 3: No Inventory Carrying Cost</t>
        </r>
        <r>
          <rPr>
            <sz val="9"/>
            <color indexed="81"/>
            <rFont val="Tahoma"/>
            <family val="2"/>
          </rPr>
          <t xml:space="preserve">
</t>
        </r>
      </text>
    </comment>
    <comment ref="C24" authorId="0">
      <text>
        <r>
          <rPr>
            <b/>
            <sz val="9"/>
            <color indexed="81"/>
            <rFont val="Tahoma"/>
            <family val="2"/>
          </rPr>
          <t>Note 1: Inventory Carrying Cost is Calculated from Day 1</t>
        </r>
        <r>
          <rPr>
            <sz val="9"/>
            <color indexed="81"/>
            <rFont val="Tahoma"/>
            <family val="2"/>
          </rPr>
          <t xml:space="preserve">
</t>
        </r>
      </text>
    </comment>
    <comment ref="C25" authorId="0">
      <text>
        <r>
          <rPr>
            <b/>
            <sz val="9"/>
            <color indexed="81"/>
            <rFont val="Tahoma"/>
            <family val="2"/>
          </rPr>
          <t>Note 1: Inventory Carrying Cost is Calculated from Day 1</t>
        </r>
        <r>
          <rPr>
            <sz val="9"/>
            <color indexed="81"/>
            <rFont val="Tahoma"/>
            <family val="2"/>
          </rPr>
          <t xml:space="preserve">
</t>
        </r>
      </text>
    </comment>
    <comment ref="C26" authorId="0">
      <text>
        <r>
          <rPr>
            <b/>
            <sz val="9"/>
            <color indexed="81"/>
            <rFont val="Tahoma"/>
            <family val="2"/>
          </rPr>
          <t>Note 2: Inventory Carrying Cost is calculated based upon these cost being prorated evenly throughout the growing time period</t>
        </r>
        <r>
          <rPr>
            <sz val="9"/>
            <color indexed="81"/>
            <rFont val="Tahoma"/>
            <family val="2"/>
          </rPr>
          <t xml:space="preserve">
</t>
        </r>
      </text>
    </comment>
    <comment ref="C27" authorId="0">
      <text>
        <r>
          <rPr>
            <b/>
            <sz val="9"/>
            <color indexed="81"/>
            <rFont val="Tahoma"/>
            <family val="2"/>
          </rPr>
          <t>Note 2: Inventory Carrying Cost is calculated based upon these cost being prorated evenly throughout the growing time period</t>
        </r>
        <r>
          <rPr>
            <sz val="9"/>
            <color indexed="81"/>
            <rFont val="Tahoma"/>
            <family val="2"/>
          </rPr>
          <t xml:space="preserve">
</t>
        </r>
      </text>
    </comment>
    <comment ref="C28" authorId="0">
      <text>
        <r>
          <rPr>
            <b/>
            <sz val="9"/>
            <color indexed="81"/>
            <rFont val="Tahoma"/>
            <family val="2"/>
          </rPr>
          <t>Note 3: No Inventory Carrying Cost</t>
        </r>
        <r>
          <rPr>
            <sz val="9"/>
            <color indexed="81"/>
            <rFont val="Tahoma"/>
            <family val="2"/>
          </rPr>
          <t xml:space="preserve">
</t>
        </r>
      </text>
    </comment>
    <comment ref="C29" authorId="0">
      <text>
        <r>
          <rPr>
            <b/>
            <sz val="9"/>
            <color indexed="81"/>
            <rFont val="Tahoma"/>
            <family val="2"/>
          </rPr>
          <t>Note 2: Inventory Carrying Cost is calculated based upon these cost being prorated evenly throughout the growing time period</t>
        </r>
        <r>
          <rPr>
            <sz val="9"/>
            <color indexed="81"/>
            <rFont val="Tahoma"/>
            <family val="2"/>
          </rPr>
          <t xml:space="preserve">
</t>
        </r>
      </text>
    </comment>
    <comment ref="B33" authorId="0">
      <text>
        <r>
          <rPr>
            <b/>
            <sz val="9"/>
            <color indexed="81"/>
            <rFont val="Tahoma"/>
            <family val="2"/>
          </rPr>
          <t>"Gross Margin" is the difference between the "Sales Price" and the "Direct Cost" adjusted for selling percent. This tells us how much is available after the direct cost are paid for "Overhead Cost" and Profit.
In nursery operations the "Gross Margin" is very misleading as "Overhead Cost" per unit are very different depending on time, space, and management needed to grow the crop.</t>
        </r>
      </text>
    </comment>
    <comment ref="F44" authorId="0">
      <text>
        <r>
          <rPr>
            <b/>
            <sz val="9"/>
            <color indexed="81"/>
            <rFont val="Tahoma"/>
            <family val="2"/>
          </rPr>
          <t>Use this comparison to evaluate the enterprise budgets. Do they seem reasonable considering the expenses used to create the income statement from the prior year?</t>
        </r>
      </text>
    </comment>
    <comment ref="C64" authorId="0">
      <text>
        <r>
          <rPr>
            <b/>
            <sz val="9"/>
            <color indexed="81"/>
            <rFont val="Tahoma"/>
            <family val="2"/>
          </rPr>
          <t>Note 6: This interest is from the Income Statement minus the calculated interest used in the Inventory Carrying Cost. It is the interest not allocated in the Direct Expenses.  If the business has relatively low debt, the Inventory Carrying Cost could be more than the businesses actual interest expense resulting is a negative value here. The program will calculate correctly with this situation.
A business with low debt will have high opportunity cost on its high equity.</t>
        </r>
      </text>
    </comment>
    <comment ref="B78" authorId="0">
      <text>
        <r>
          <rPr>
            <b/>
            <sz val="9"/>
            <color indexed="81"/>
            <rFont val="Tahoma"/>
            <family val="2"/>
          </rPr>
          <t>Often families in family owned businesses contribute more labor and management expertise than what they are compensated for. The value entered should be the value above (or below) what is being paid as a business expense. (Corporations often pay wages to owners)</t>
        </r>
      </text>
    </comment>
    <comment ref="B79" authorId="0">
      <text>
        <r>
          <rPr>
            <b/>
            <sz val="9"/>
            <color indexed="81"/>
            <rFont val="Tahoma"/>
            <family val="2"/>
          </rPr>
          <t xml:space="preserve">"Economic Cost of Production" needs to recognize a charge for the opportunity cost of equity. Investments in the business could be used someplace else and get a return.  
A business with high equity and low debt will have a large equity charge.
A start up business with mostly borrowed money or highly leveraged business (high debt) will have a low equity charge but a high cash interest expense.
Using a realistic opportunity cost of equity provides the ability to determine profit from running the business versus profit because of low debt.  
If the business has $3,000,000 in assets and $2,000,000 of debt, then the Net Worth would be $1,000,000. A 10% opportunity cost would be $100,000. 
</t>
        </r>
      </text>
    </comment>
    <comment ref="B87" authorId="0">
      <text>
        <r>
          <rPr>
            <b/>
            <sz val="9"/>
            <color indexed="81"/>
            <rFont val="Tahoma"/>
            <family val="2"/>
          </rPr>
          <t>"Net Worth" is the difference between the businesses assets and liabilities. It comes from the Balance Sheet.
The higher the net worth the more ability the business has to take risk; it can more easily absorb mistakes.  A business strength is it's ability to gain net worth or equity. 
The spreadsheet is calculating the prices needed for each enterprise so that the business Net Worth remains the same from one year to the next.
For most businesses, goals are to increase net worth.</t>
        </r>
      </text>
    </comment>
    <comment ref="B102" authorId="0">
      <text>
        <r>
          <rPr>
            <b/>
            <sz val="9"/>
            <color indexed="81"/>
            <rFont val="Tahoma"/>
            <family val="2"/>
          </rPr>
          <t xml:space="preserve">Meeting Cash Flow needs is desired by all businesses. Debt payment structure (how fast principal is being retired) can have a significant impact on the cash position and ability to make timely payments. Other factors include income taxes, amount pulled out for family living, capital purchases made with cash  and timing of sales. </t>
        </r>
      </text>
    </comment>
    <comment ref="C106" authorId="0">
      <text>
        <r>
          <rPr>
            <b/>
            <sz val="9"/>
            <color indexed="81"/>
            <rFont val="Tahoma"/>
            <family val="2"/>
          </rPr>
          <t>Note 6: This interest is from the Income Statement minus the calculated interest used in the Inventory Carrying Cost. It is the interest not allocated in the Direct Expenses.  If the business has relatively low debt, the Inventory Carrying Cost could be more than the businesses actual interest expense resulting is a negative value here. The program will calculate correctly with this situation.
A business with low debt will have high opportunity cost on its high equity.</t>
        </r>
      </text>
    </comment>
  </commentList>
</comments>
</file>

<file path=xl/sharedStrings.xml><?xml version="1.0" encoding="utf-8"?>
<sst xmlns="http://schemas.openxmlformats.org/spreadsheetml/2006/main" count="2197" uniqueCount="686">
  <si>
    <t>Pesticide Name</t>
    <phoneticPr fontId="15" type="noConversion"/>
  </si>
  <si>
    <t>Enter 77</t>
  </si>
  <si>
    <t>Enter 78</t>
  </si>
  <si>
    <t>Enter 79</t>
  </si>
  <si>
    <t>Enter 80</t>
  </si>
  <si>
    <t>Enter 81</t>
  </si>
  <si>
    <t>Enter 82</t>
  </si>
  <si>
    <t>Enter 83</t>
  </si>
  <si>
    <t>Enter 84</t>
  </si>
  <si>
    <t>Enter 85</t>
  </si>
  <si>
    <t>Enter 86</t>
  </si>
  <si>
    <t>Enter 87</t>
  </si>
  <si>
    <t>Enter 88</t>
  </si>
  <si>
    <t>Enter 89</t>
  </si>
  <si>
    <t>Enter 90</t>
  </si>
  <si>
    <t>Enter 91</t>
  </si>
  <si>
    <t>Enter 92</t>
  </si>
  <si>
    <t>Enter 93</t>
  </si>
  <si>
    <t>Enter 94</t>
  </si>
  <si>
    <t>Enter 95</t>
  </si>
  <si>
    <t>Enter 96</t>
  </si>
  <si>
    <t>Enter 97</t>
  </si>
  <si>
    <t>Enter 98</t>
  </si>
  <si>
    <t>Enter 99</t>
  </si>
  <si>
    <t>Enter 100</t>
  </si>
  <si>
    <t>Ent 26</t>
  </si>
  <si>
    <t>Ent 27</t>
  </si>
  <si>
    <t>Ent 28</t>
  </si>
  <si>
    <t>Ent 29</t>
  </si>
  <si>
    <t>Ent 30</t>
  </si>
  <si>
    <t>Ent 31</t>
  </si>
  <si>
    <t>Ent 32</t>
  </si>
  <si>
    <t>Ent 33</t>
  </si>
  <si>
    <t>Ent 34</t>
  </si>
  <si>
    <t>Ent 35</t>
  </si>
  <si>
    <t>Ent 36</t>
  </si>
  <si>
    <t>Ent 37</t>
  </si>
  <si>
    <t>Ent 38</t>
  </si>
  <si>
    <t>Ent 39</t>
  </si>
  <si>
    <t>Ent 40</t>
  </si>
  <si>
    <t>Ent 41</t>
  </si>
  <si>
    <t>Ent 42</t>
  </si>
  <si>
    <t>Ent 43</t>
  </si>
  <si>
    <t>Ent 44</t>
  </si>
  <si>
    <t>Ent 45</t>
  </si>
  <si>
    <t>Ent 46</t>
  </si>
  <si>
    <t>Ent 47</t>
  </si>
  <si>
    <t>Ent 48</t>
  </si>
  <si>
    <t>Ent 49</t>
  </si>
  <si>
    <t>Ent 50</t>
  </si>
  <si>
    <t>Ent 51</t>
  </si>
  <si>
    <t>Ent 52</t>
  </si>
  <si>
    <t>Ent 53</t>
  </si>
  <si>
    <t>Ent 54</t>
  </si>
  <si>
    <t>Ent 55</t>
  </si>
  <si>
    <t>Ent 56</t>
  </si>
  <si>
    <t>Ent 57</t>
  </si>
  <si>
    <t>Ent 58</t>
  </si>
  <si>
    <t>Ent 59</t>
  </si>
  <si>
    <t>Ent 60</t>
  </si>
  <si>
    <t>Ent 61</t>
  </si>
  <si>
    <t>Ent 62</t>
  </si>
  <si>
    <t>Ent 63</t>
  </si>
  <si>
    <t>Ent 64</t>
  </si>
  <si>
    <t>Ent 65</t>
  </si>
  <si>
    <t>Ent 66</t>
  </si>
  <si>
    <t>Ent 67</t>
  </si>
  <si>
    <t>Ent 68</t>
  </si>
  <si>
    <t>Ent 69</t>
  </si>
  <si>
    <t>Ent 70</t>
  </si>
  <si>
    <t>Ent 71</t>
  </si>
  <si>
    <t>Ent 72</t>
  </si>
  <si>
    <t>Ent 73</t>
  </si>
  <si>
    <t>Ent 74</t>
  </si>
  <si>
    <t>Ent 75</t>
  </si>
  <si>
    <t>Ent 76</t>
  </si>
  <si>
    <t>Ent 77</t>
  </si>
  <si>
    <t>Ent 78</t>
  </si>
  <si>
    <t>Ent 79</t>
  </si>
  <si>
    <t>Ent 80</t>
  </si>
  <si>
    <t>Ent 81</t>
  </si>
  <si>
    <t>Ent 82</t>
  </si>
  <si>
    <t>Ent 83</t>
  </si>
  <si>
    <t>Ent 84</t>
  </si>
  <si>
    <t>Ent 85</t>
  </si>
  <si>
    <t>Ent 86</t>
  </si>
  <si>
    <t>Ent 87</t>
  </si>
  <si>
    <t>Ent 88</t>
  </si>
  <si>
    <t>Ent 89</t>
  </si>
  <si>
    <t>Ent 90</t>
  </si>
  <si>
    <t>Ent 91</t>
  </si>
  <si>
    <t>Ent 92</t>
  </si>
  <si>
    <t>Ent 93</t>
  </si>
  <si>
    <t>Ent 94</t>
  </si>
  <si>
    <t>Ent 95</t>
  </si>
  <si>
    <t>Ent 96</t>
  </si>
  <si>
    <t>Ent 97</t>
  </si>
  <si>
    <t>Ent 98</t>
  </si>
  <si>
    <t>Ent 99</t>
  </si>
  <si>
    <t>Ent 100</t>
  </si>
  <si>
    <t>Ent 1</t>
    <phoneticPr fontId="0" type="noConversion"/>
  </si>
  <si>
    <t>Ent 2</t>
    <phoneticPr fontId="0" type="noConversion"/>
  </si>
  <si>
    <t>Dr. Bridget Behe, Professor, MSU Dept. of Horticulture</t>
    <phoneticPr fontId="15" type="noConversion"/>
  </si>
  <si>
    <t>dudek@msu.edu</t>
  </si>
  <si>
    <t>Enter 26</t>
  </si>
  <si>
    <t>Enter 27</t>
  </si>
  <si>
    <t>Enter 28</t>
  </si>
  <si>
    <t>Enter 29</t>
  </si>
  <si>
    <t>Enter 30</t>
  </si>
  <si>
    <t>Enter 31</t>
  </si>
  <si>
    <t>Enter 32</t>
  </si>
  <si>
    <t>Enter 33</t>
  </si>
  <si>
    <t>Enter 34</t>
  </si>
  <si>
    <t>Enter 35</t>
  </si>
  <si>
    <t>Enter 36</t>
  </si>
  <si>
    <t>Enter 37</t>
  </si>
  <si>
    <t>Enter 38</t>
  </si>
  <si>
    <t>Enter 39</t>
  </si>
  <si>
    <t>Enter 40</t>
  </si>
  <si>
    <t>Enter 41</t>
  </si>
  <si>
    <t>Enter 42</t>
  </si>
  <si>
    <t>Enter 43</t>
  </si>
  <si>
    <t>Enter 44</t>
  </si>
  <si>
    <t>Enter 45</t>
  </si>
  <si>
    <t>Enter 46</t>
  </si>
  <si>
    <t>Enter 47</t>
  </si>
  <si>
    <t>Enter 48</t>
  </si>
  <si>
    <t>Enter 49</t>
  </si>
  <si>
    <t>Enter 50</t>
  </si>
  <si>
    <t>Enter 51</t>
  </si>
  <si>
    <t>Enter 52</t>
  </si>
  <si>
    <t>Enter 53</t>
  </si>
  <si>
    <t>Enter 54</t>
  </si>
  <si>
    <t>Enter 55</t>
  </si>
  <si>
    <t>Enter 56</t>
  </si>
  <si>
    <t>Enter 57</t>
  </si>
  <si>
    <t>Enter 58</t>
  </si>
  <si>
    <t>Enter 59</t>
  </si>
  <si>
    <t>Enter 60</t>
  </si>
  <si>
    <t>Enter 61</t>
  </si>
  <si>
    <t>Enter 62</t>
  </si>
  <si>
    <t>Enter 63</t>
  </si>
  <si>
    <t>Enter 64</t>
  </si>
  <si>
    <t>Enter 65</t>
  </si>
  <si>
    <t>Enter 66</t>
  </si>
  <si>
    <t>Enter 67</t>
  </si>
  <si>
    <t>Enter 68</t>
  </si>
  <si>
    <t>Enter 69</t>
  </si>
  <si>
    <t>Enter 70</t>
  </si>
  <si>
    <t>Enter 71</t>
  </si>
  <si>
    <t>Enter 72</t>
  </si>
  <si>
    <t>Enter 73</t>
  </si>
  <si>
    <t>Enter 74</t>
  </si>
  <si>
    <t>Enter 75</t>
  </si>
  <si>
    <t>Enter 76</t>
  </si>
  <si>
    <t>Actual Number of Plants Sold</t>
  </si>
  <si>
    <t>Number of planted sold</t>
  </si>
  <si>
    <t>Estimated Number of Units Sold</t>
  </si>
  <si>
    <t>Up to 100 different  enterprises can be simultaneously analyzed.</t>
    <phoneticPr fontId="15" type="noConversion"/>
  </si>
  <si>
    <t>Enterprise 26</t>
  </si>
  <si>
    <t>Enterprise 27</t>
  </si>
  <si>
    <t>Enterprise 28</t>
  </si>
  <si>
    <t>Enterprise 29</t>
  </si>
  <si>
    <t>Enterprise 30</t>
  </si>
  <si>
    <t>Enterprise 31</t>
  </si>
  <si>
    <t>Enterprise 32</t>
  </si>
  <si>
    <t>Enterprise 33</t>
  </si>
  <si>
    <t>Enterprise 34</t>
  </si>
  <si>
    <t>Enterprise 35</t>
  </si>
  <si>
    <t>Enterprise 36</t>
  </si>
  <si>
    <t>Enterprise 37</t>
  </si>
  <si>
    <t>Enterprise 38</t>
  </si>
  <si>
    <t>Enterprise 39</t>
  </si>
  <si>
    <t>Enterprise 40</t>
  </si>
  <si>
    <t>Enterprise 41</t>
  </si>
  <si>
    <t>Enterprise 42</t>
  </si>
  <si>
    <t>Enterprise 43</t>
  </si>
  <si>
    <t>Enterprise 44</t>
  </si>
  <si>
    <t>Enterprise 45</t>
  </si>
  <si>
    <t>Enterprise 46</t>
  </si>
  <si>
    <t>Enterprise 47</t>
  </si>
  <si>
    <t>Enterprise 48</t>
  </si>
  <si>
    <t>Enterprise 49</t>
  </si>
  <si>
    <t>Enterprise 50</t>
  </si>
  <si>
    <t>Enterprise 51</t>
  </si>
  <si>
    <t>Enterprise 52</t>
  </si>
  <si>
    <t>Enterprise 53</t>
  </si>
  <si>
    <t>Enterprise 54</t>
  </si>
  <si>
    <t>Enterprise 55</t>
  </si>
  <si>
    <t>Enterprise 56</t>
  </si>
  <si>
    <t>Enterprise 57</t>
  </si>
  <si>
    <t>Enterprise 58</t>
  </si>
  <si>
    <t>Enterprise 59</t>
  </si>
  <si>
    <t>Enterprise 60</t>
  </si>
  <si>
    <t>Enterprise 61</t>
  </si>
  <si>
    <t>Enterprise 62</t>
  </si>
  <si>
    <t>Enterprise 63</t>
  </si>
  <si>
    <t>Enterprise 64</t>
  </si>
  <si>
    <t>Enterprise 65</t>
  </si>
  <si>
    <t>Enterprise 66</t>
  </si>
  <si>
    <t>Enterprise 67</t>
  </si>
  <si>
    <t>Enterprise 68</t>
  </si>
  <si>
    <t>Enterprise 69</t>
  </si>
  <si>
    <t>Enterprise 70</t>
  </si>
  <si>
    <t>Enterprise 71</t>
  </si>
  <si>
    <t>Enterprise 72</t>
  </si>
  <si>
    <t>Enterprise 73</t>
  </si>
  <si>
    <t>Enterprise 74</t>
  </si>
  <si>
    <t>Enterprise 75</t>
  </si>
  <si>
    <t>Enterprise 76</t>
  </si>
  <si>
    <t>Enterprise 77</t>
  </si>
  <si>
    <t>Enterprise 78</t>
  </si>
  <si>
    <t>Enterprise 79</t>
  </si>
  <si>
    <t>Enterprise 80</t>
  </si>
  <si>
    <t>Enterprise 81</t>
  </si>
  <si>
    <t>Enterprise 82</t>
  </si>
  <si>
    <t>Enterprise 83</t>
  </si>
  <si>
    <t>Enterprise 84</t>
  </si>
  <si>
    <t>Enterprise 85</t>
  </si>
  <si>
    <t>Enterprise 86</t>
  </si>
  <si>
    <t>Enterprise 87</t>
  </si>
  <si>
    <t>Enterprise 88</t>
  </si>
  <si>
    <t>Enterprise 89</t>
  </si>
  <si>
    <t>Enterprise 90</t>
  </si>
  <si>
    <t>Enterprise 91</t>
  </si>
  <si>
    <t>Enterprise 92</t>
  </si>
  <si>
    <t>Enterprise 93</t>
  </si>
  <si>
    <t>Enterprise 94</t>
  </si>
  <si>
    <t>Enterprise 95</t>
  </si>
  <si>
    <t>Enterprise 96</t>
  </si>
  <si>
    <t>Enterprise 97</t>
  </si>
  <si>
    <t>Enterprise 98</t>
  </si>
  <si>
    <t>Enterprise 99</t>
  </si>
  <si>
    <t>Enterprise 100</t>
  </si>
  <si>
    <t>Total Economic Cost Per Plant Sold</t>
  </si>
  <si>
    <t xml:space="preserve">commodity at your economic cost would provide the returns to unpaid </t>
  </si>
  <si>
    <t>Fertilizer cost/ cubic yard IF INCORPORATE</t>
    <phoneticPr fontId="15" type="noConversion"/>
  </si>
  <si>
    <t>Table 3. Fertilizer Cost per Unit of Production- do not include cost for fertilizer incorporated with substrate, use Substrate worksheet 5.</t>
    <phoneticPr fontId="15" type="noConversion"/>
  </si>
  <si>
    <t>Pounds fertilizer incorporated per cubic yard</t>
    <phoneticPr fontId="15" type="noConversion"/>
  </si>
  <si>
    <t>Fertilizer cost per pound</t>
    <phoneticPr fontId="15" type="noConversion"/>
  </si>
  <si>
    <t>This calculation is used to determine the crop price</t>
  </si>
  <si>
    <t>-</t>
  </si>
  <si>
    <t xml:space="preserve">government payments, custom work. It covers direct </t>
  </si>
  <si>
    <t>+</t>
  </si>
  <si>
    <t>overhead, plus expenditures required for family living</t>
  </si>
  <si>
    <t>and income taxes.</t>
  </si>
  <si>
    <t>=</t>
  </si>
  <si>
    <t>government payments and custom work, that covers</t>
  </si>
  <si>
    <t>service debt and an annual planned expenditure for</t>
  </si>
  <si>
    <t>e.g. machinery, equipment, tile, and buildings.</t>
  </si>
  <si>
    <t>Column 2</t>
  </si>
  <si>
    <t>Column 3</t>
  </si>
  <si>
    <t>Column 4</t>
  </si>
  <si>
    <t>TOTALS</t>
  </si>
  <si>
    <t xml:space="preserve">   </t>
  </si>
  <si>
    <r>
      <t>TOTAL EXPENSES</t>
    </r>
    <r>
      <rPr>
        <sz val="12"/>
        <rFont val="Courier New"/>
        <family val="3"/>
      </rPr>
      <t xml:space="preserve"> </t>
    </r>
  </si>
  <si>
    <r>
      <t xml:space="preserve">    </t>
    </r>
    <r>
      <rPr>
        <b/>
        <sz val="10"/>
        <rFont val="Arial"/>
        <family val="2"/>
      </rPr>
      <t>( B )</t>
    </r>
  </si>
  <si>
    <t>Total Weeks to Produce</t>
  </si>
  <si>
    <t>Planting Date - Start Date</t>
  </si>
  <si>
    <t>This calculation is to determine the crop price</t>
  </si>
  <si>
    <t>Overhead Allocation Percentage</t>
  </si>
  <si>
    <t>Allocation of overhead to crop</t>
  </si>
  <si>
    <t>Economic Profit per Enterprise</t>
  </si>
  <si>
    <t>Percent of planted sold</t>
  </si>
  <si>
    <t>Total Accounting Overhead Expense</t>
  </si>
  <si>
    <t>Farm Combined Economic Profit</t>
  </si>
  <si>
    <t>DIRECT COST per Unit planted</t>
  </si>
  <si>
    <t>*Container volume can be found on most manufacturer's web sites or should be available from sales representatives of container or substrate suppliers</t>
  </si>
  <si>
    <t>Bulk pesticide cost</t>
  </si>
  <si>
    <t>Income Item</t>
  </si>
  <si>
    <t>Total Pesticide Cost/unit</t>
  </si>
  <si>
    <t>Cost/unit</t>
  </si>
  <si>
    <t>Substrate cost/unit</t>
  </si>
  <si>
    <t>Meet Cash Flow Demands per Unit</t>
  </si>
  <si>
    <t>Column 2  (+)</t>
  </si>
  <si>
    <t>Column 3  (=)</t>
  </si>
  <si>
    <t>(A)</t>
  </si>
  <si>
    <t>Estimated Sale  Date</t>
  </si>
  <si>
    <t>Square feet covered</t>
  </si>
  <si>
    <t>Protection type</t>
  </si>
  <si>
    <t>Life-time of material (years)</t>
  </si>
  <si>
    <t>Column 1  (-)</t>
  </si>
  <si>
    <t>Total Economic Overhead Cost per Unit sold</t>
  </si>
  <si>
    <t>Total Economic Costs per Unit sold</t>
  </si>
  <si>
    <t>Units Sold each Crop Enterprise</t>
  </si>
  <si>
    <t>Direct Cost per plant</t>
  </si>
  <si>
    <t>Total Direct Cost for Crop Enterprise</t>
  </si>
  <si>
    <t>Plus Income Taxes</t>
  </si>
  <si>
    <t>“Maintain Net Worth Overhead Cost” per Unit sold</t>
  </si>
  <si>
    <t>Total Crop Revenues Needed to Maintain Net Worth</t>
  </si>
  <si>
    <t>Plus Cash required for Capital Replacement</t>
  </si>
  <si>
    <t>“Meet Cash Flow Demands Overhead Cost”</t>
  </si>
  <si>
    <t>“Meet Cash Flow Overhead Cost” per Unit</t>
  </si>
  <si>
    <t>Total Crop Revenues Needed to Meet Cash Flow Demands</t>
  </si>
  <si>
    <t>which includes annual principal payments to</t>
  </si>
  <si>
    <t>Value of Operator and Family Unpaid Labor</t>
  </si>
  <si>
    <t xml:space="preserve">“Maintain Net Worth Overhead Cost”         </t>
  </si>
  <si>
    <t xml:space="preserve">Minus Depreciation                        </t>
  </si>
  <si>
    <t xml:space="preserve">Minus Interest Expense                  </t>
  </si>
  <si>
    <t>Value of Unpaid Equity Capital</t>
  </si>
  <si>
    <t>Total Economic Overhead Cost</t>
  </si>
  <si>
    <t>Total Direct Cost/unit</t>
  </si>
  <si>
    <t xml:space="preserve">Minus Value of Unpaid Equity </t>
  </si>
  <si>
    <t xml:space="preserve">Minus Value Unpaid Family Labor </t>
  </si>
  <si>
    <t xml:space="preserve">resources. Selling at less than the economic cost </t>
  </si>
  <si>
    <t xml:space="preserve">“Maintain Net Worth Overhead Cost” </t>
  </si>
  <si>
    <t>COST USING PROJECTED SALES</t>
  </si>
  <si>
    <t>Percent of Planted Sold</t>
  </si>
  <si>
    <t>Column 1</t>
  </si>
  <si>
    <t>variable (or allocable) and of overhead (or non-allocable) cost.</t>
  </si>
  <si>
    <t>the opportunity costs of resources used in the business; e.g. for</t>
  </si>
  <si>
    <t>equity capital and for unpaid family labor. Being able to price a</t>
  </si>
  <si>
    <t>Cost of protection material per roll</t>
  </si>
  <si>
    <t>Actual Number of plants sold</t>
  </si>
  <si>
    <t>Weighting Factor</t>
  </si>
  <si>
    <t>Maintain Net Worth per Plant Sold</t>
  </si>
  <si>
    <t>Meet Cash Flow Demands per Plant Sold</t>
  </si>
  <si>
    <t>Planting Labor</t>
  </si>
  <si>
    <t># people in crew</t>
  </si>
  <si>
    <t xml:space="preserve">indicates that the price received is not adequate to earn the desired </t>
  </si>
  <si>
    <t>rates of return on unpaid resources.</t>
  </si>
  <si>
    <t>Crop Prices and Crop Revenues Needed to Maintain Net Worth</t>
  </si>
  <si>
    <t>Fertilizer application manual</t>
  </si>
  <si>
    <t>Harvesting Labor</t>
  </si>
  <si>
    <t>"Economic Profit" per Unit of Production</t>
  </si>
  <si>
    <t>"Economic Profit" per Enterprise</t>
  </si>
  <si>
    <t>90% of Estimated Sales</t>
  </si>
  <si>
    <t>100% of Estimated Sales</t>
  </si>
  <si>
    <t>Number of Applications per Production Cycle</t>
  </si>
  <si>
    <t>Amount in bulk in same units as amount applied</t>
  </si>
  <si>
    <t>Conversion Factor to Multiply By</t>
  </si>
  <si>
    <t>Above prices indicate revenue needed to recapture costs based on percentage of projected plants sold.</t>
  </si>
  <si>
    <t>If sales and or survival is lower than expected and prices are based on above costs without a buffer, targeted costs will not be recaptured.</t>
  </si>
  <si>
    <t>Break-Even Prices Needed Per Plant Assuming Indicated Survival and Sales Percentage of:</t>
  </si>
  <si>
    <t xml:space="preserve">   Direct or Variable Cost       </t>
  </si>
  <si>
    <t>Average Price Received</t>
  </si>
  <si>
    <t>Estimated % of crop survived and sold</t>
  </si>
  <si>
    <t>Increase in Net Worth per Plant</t>
  </si>
  <si>
    <t>Net Worth Increase for Farm</t>
  </si>
  <si>
    <t>Cash Surplus or Deficit per Plant sold</t>
  </si>
  <si>
    <t>Cash Surplus or Deficit for Farm</t>
  </si>
  <si>
    <t>Cash Surplus or Deficit for Enterprise</t>
  </si>
  <si>
    <t>Sale Price Needed to meet Profit Goal with Percentage of Estimated Sales</t>
  </si>
  <si>
    <t>Plants per Unit of Production</t>
  </si>
  <si>
    <t>Estimated Gross Income per Unit of Production</t>
  </si>
  <si>
    <t>TOTAL DIRECT COST per Unit planted</t>
  </si>
  <si>
    <t>GROSS MARGIN=G.I.-D.C.per Unit sold</t>
  </si>
  <si>
    <t>Total Accounting Overhead Cost</t>
  </si>
  <si>
    <t>Use this sheet to help estimate various labor cost for different operations.</t>
  </si>
  <si>
    <t xml:space="preserve">                                                                      INCOME ITEM</t>
  </si>
  <si>
    <t>Cost per Unit (plant)</t>
  </si>
  <si>
    <t>Percent space available for Units (plants)</t>
  </si>
  <si>
    <t># Units (plants) treated</t>
  </si>
  <si>
    <t xml:space="preserve"> * Interest </t>
  </si>
  <si>
    <t xml:space="preserve"> * Directly from Sched F Tax Return</t>
  </si>
  <si>
    <t xml:space="preserve"> * Depreciation</t>
  </si>
  <si>
    <t>Average Square Feet Needed per Unit</t>
  </si>
  <si>
    <t xml:space="preserve">1. Accounting Costs of Production is the summation of direct </t>
  </si>
  <si>
    <t>2. Economic Costs is the summation of total accounting costs plus</t>
  </si>
  <si>
    <t xml:space="preserve"> Containers</t>
  </si>
  <si>
    <t>Inventory Adjusted Income</t>
  </si>
  <si>
    <t>NET BUSINESS INCOME   A-B=C</t>
  </si>
  <si>
    <t>Number of Applications per production Cycle</t>
  </si>
  <si>
    <t>Combined Total  Pesticides</t>
  </si>
  <si>
    <t>Beginning Inventory</t>
  </si>
  <si>
    <t>Ending Inventory</t>
  </si>
  <si>
    <t>Enterprise 1</t>
  </si>
  <si>
    <t>Enterprise 2</t>
  </si>
  <si>
    <t>Enterprise 7</t>
  </si>
  <si>
    <t>Enterprise 8</t>
  </si>
  <si>
    <t>Enterprise 9</t>
  </si>
  <si>
    <t>Enterprise 10</t>
  </si>
  <si>
    <t>hours to complete</t>
  </si>
  <si>
    <t>Person hours</t>
  </si>
  <si>
    <t>Pay rate/hour</t>
  </si>
  <si>
    <t>Cost per operation</t>
  </si>
  <si>
    <t>Number of times per year</t>
  </si>
  <si>
    <t>Enterprise 15</t>
  </si>
  <si>
    <t>Enterprise 16</t>
  </si>
  <si>
    <t>Enterprise 17</t>
  </si>
  <si>
    <t>Enterprise 18</t>
  </si>
  <si>
    <t>Enterprise 19</t>
  </si>
  <si>
    <t>Enterprise 20</t>
  </si>
  <si>
    <t>Enterprise 21</t>
  </si>
  <si>
    <t>Enterprise 22</t>
  </si>
  <si>
    <t>Enterprise 23</t>
  </si>
  <si>
    <t>Enterprise 24</t>
  </si>
  <si>
    <t>Enterprise 25</t>
  </si>
  <si>
    <t xml:space="preserve">Enter 1 </t>
  </si>
  <si>
    <t>Enter 2</t>
  </si>
  <si>
    <t>Enter 3</t>
  </si>
  <si>
    <t>Enter 4</t>
  </si>
  <si>
    <t>Enter 5</t>
  </si>
  <si>
    <t>Enter 6</t>
  </si>
  <si>
    <t>Enter 7</t>
  </si>
  <si>
    <t>Enter 8</t>
  </si>
  <si>
    <t>Enter 9</t>
  </si>
  <si>
    <t>Enter 10</t>
  </si>
  <si>
    <t>Enter 11</t>
  </si>
  <si>
    <t>Enter 12</t>
  </si>
  <si>
    <t>Enter 13</t>
  </si>
  <si>
    <t>Enter 14</t>
  </si>
  <si>
    <t>Enter 15</t>
  </si>
  <si>
    <t>Enter 16</t>
  </si>
  <si>
    <t>Enter 17</t>
  </si>
  <si>
    <t>Enter 18</t>
  </si>
  <si>
    <t>Enter 19</t>
  </si>
  <si>
    <t>Enter 20</t>
  </si>
  <si>
    <t>Enter 21</t>
  </si>
  <si>
    <t>Enter 22</t>
  </si>
  <si>
    <t>Enter 23</t>
  </si>
  <si>
    <t>Enter 24</t>
  </si>
  <si>
    <t>Enter 25</t>
  </si>
  <si>
    <t>For Container Production Enter 1   For Field Production Enter Units/acre</t>
  </si>
  <si>
    <t>Ent 1</t>
  </si>
  <si>
    <t>Ent 2</t>
  </si>
  <si>
    <t>Ent 3</t>
  </si>
  <si>
    <t>Ent 4</t>
  </si>
  <si>
    <t>Ent 5</t>
  </si>
  <si>
    <t>Ent 6</t>
  </si>
  <si>
    <t>Ent 7</t>
  </si>
  <si>
    <t>Ent 8</t>
  </si>
  <si>
    <t>Ent 9</t>
  </si>
  <si>
    <t>Ent 10</t>
  </si>
  <si>
    <t>Ent 11</t>
  </si>
  <si>
    <t>Ent 12</t>
  </si>
  <si>
    <t>Ent 13</t>
  </si>
  <si>
    <t>Ent 14</t>
  </si>
  <si>
    <t>Ent 15</t>
  </si>
  <si>
    <t>Ent 16</t>
  </si>
  <si>
    <t>Ent 17</t>
  </si>
  <si>
    <t>Ent 18</t>
  </si>
  <si>
    <t>Ent 19</t>
  </si>
  <si>
    <t>Ent 20</t>
  </si>
  <si>
    <t>Ent 21</t>
  </si>
  <si>
    <t>Ent 22</t>
  </si>
  <si>
    <t>Ent 23</t>
  </si>
  <si>
    <t>Ent 24</t>
  </si>
  <si>
    <t>Ent 25</t>
  </si>
  <si>
    <t>Table 1. Enterprises Grown</t>
  </si>
  <si>
    <t>Total Cost/Unit</t>
  </si>
  <si>
    <t xml:space="preserve">  Labor - Management</t>
  </si>
  <si>
    <t>Total Labor - Compare to tax or accounting records</t>
  </si>
  <si>
    <t>Total Sales or Income</t>
  </si>
  <si>
    <t xml:space="preserve">In-Direct or Overhead Cost         </t>
  </si>
  <si>
    <r>
      <t xml:space="preserve">Profit Goal </t>
    </r>
    <r>
      <rPr>
        <b/>
        <u/>
        <sz val="10"/>
        <rFont val="Arial"/>
        <family val="2"/>
      </rPr>
      <t>(Profit above Economic Cost of Production)</t>
    </r>
  </si>
  <si>
    <t>Weighting Factor Percentage of Total</t>
  </si>
  <si>
    <t>Anticipated Selling Price per Plant</t>
  </si>
  <si>
    <t>Economic Profit per Plant Sold</t>
  </si>
  <si>
    <t>required after receipt of other Business income; e.g.</t>
  </si>
  <si>
    <t>replacement and growth of the Business infrastructure</t>
  </si>
  <si>
    <t>Note 1</t>
  </si>
  <si>
    <t>Note 6:</t>
  </si>
  <si>
    <t>Other Income</t>
  </si>
  <si>
    <t>.</t>
  </si>
  <si>
    <t xml:space="preserve">Projected Selling Price per Plant </t>
  </si>
  <si>
    <t>Maintain Net Worth per Unit sold</t>
  </si>
  <si>
    <t>Actual Selling Price</t>
  </si>
  <si>
    <t>Price Increase at 100% of Estimated Sales</t>
  </si>
  <si>
    <t>Table 10. Sale Price Break Even Cost and Pricing</t>
  </si>
  <si>
    <t xml:space="preserve">Annual Business EXPENSES  </t>
  </si>
  <si>
    <t xml:space="preserve"> * Real Estate Taxes</t>
  </si>
  <si>
    <t xml:space="preserve"> * Accounting and Legal Fees</t>
  </si>
  <si>
    <t>Enterprises</t>
  </si>
  <si>
    <t>Income Statement</t>
  </si>
  <si>
    <t>Difference</t>
  </si>
  <si>
    <t>Percentage</t>
  </si>
  <si>
    <t>Totals</t>
  </si>
  <si>
    <t>Comparison of Direct Cost from Income Statement to Enterprise Direct Cost</t>
  </si>
  <si>
    <t>Table 5.  Cost of Container Substrate per Unit (container) (delivery cost included).</t>
  </si>
  <si>
    <t>Table 7. Labor Help Sheet</t>
  </si>
  <si>
    <t>Total Direct Cost</t>
  </si>
  <si>
    <t>See note</t>
  </si>
  <si>
    <t>Business Name</t>
  </si>
  <si>
    <t>Projected Year</t>
  </si>
  <si>
    <t>Date Completed</t>
  </si>
  <si>
    <t>Table 2. INCOME STATEMENT FOR</t>
  </si>
  <si>
    <t>(Last Year)</t>
  </si>
  <si>
    <t xml:space="preserve">Strategies involve using financial information from past records and developing current projected cost.  </t>
  </si>
  <si>
    <t xml:space="preserve">"In-Direct cost " or overhead cost are allocated to the unit of production using the concept of "square foot weeks" (SFW).  </t>
  </si>
  <si>
    <t>Total Direct cost per unit sold</t>
  </si>
  <si>
    <t>Total overhead cost are captured from the income statement of the most current completed fiscal year.</t>
  </si>
  <si>
    <t>The  allocation of overhead is then determined by calculating the percentage of the total SFW that each enterprise</t>
  </si>
  <si>
    <t>Enterprise 3</t>
  </si>
  <si>
    <t>Enterprise 4</t>
  </si>
  <si>
    <t>Enterprise 5</t>
  </si>
  <si>
    <t>Enterprise 6</t>
  </si>
  <si>
    <t>Cost are separated into variable or "direct cost" and overhead or "in-direct" cost.</t>
  </si>
  <si>
    <t>Enterprise 11</t>
  </si>
  <si>
    <t>Enterprise 12</t>
  </si>
  <si>
    <t>Enterprise 13</t>
  </si>
  <si>
    <t>Enterprise 14</t>
  </si>
  <si>
    <t>In addition a producer derived "weighting factor" can be assigned that gives greater flexibility in the final allocation percentages.</t>
  </si>
  <si>
    <t xml:space="preserve">Developed by: 
</t>
  </si>
  <si>
    <t>Dr. Tom Fernandez, Associate Professor, MSU Dept. of Horticulture</t>
  </si>
  <si>
    <t>2. Breakeven Net Worth Change</t>
  </si>
  <si>
    <t>3. Breakeven Cash Flow</t>
  </si>
  <si>
    <t>1. Economic Cost of Production</t>
  </si>
  <si>
    <t>"Direct cost" per unit of production are entered directly into the enterprise budgets.</t>
  </si>
  <si>
    <t xml:space="preserve">If not, assumptions and adjustments (matching to the future enterprises) should be made to correct to the annualized cost.  </t>
  </si>
  <si>
    <t>Production Records</t>
  </si>
  <si>
    <t>Business Income Tax Returns</t>
  </si>
  <si>
    <t>Labor Records</t>
  </si>
  <si>
    <t>Enterprise Cost are determined for:</t>
  </si>
  <si>
    <t>The output includes various sale prices needed to meet management and profitability objectives.</t>
  </si>
  <si>
    <t>Accounting Records</t>
  </si>
  <si>
    <t>Description of Enterprise</t>
  </si>
  <si>
    <t>Number of times to over winter</t>
  </si>
  <si>
    <t>OVERHEAD COSTS for Business</t>
  </si>
  <si>
    <t>required after receipt of other Business income;e.g. fixed</t>
  </si>
  <si>
    <t>Inventory Carrying Cost                   Interest Rate&gt;</t>
  </si>
  <si>
    <t xml:space="preserve">all cash flow expenditures for the Business  </t>
  </si>
  <si>
    <t>Net Worth Increase for Enterprise</t>
  </si>
  <si>
    <t>Green Cells are locations where input can be made. All other cells should be locked</t>
  </si>
  <si>
    <t>Note 2</t>
  </si>
  <si>
    <t>Note 3</t>
  </si>
  <si>
    <t>"Direct cost" are those cost that change proportionally as the units of production change.</t>
  </si>
  <si>
    <t>Table 8. COST OF PRODUCTION</t>
  </si>
  <si>
    <t>Table 9. Cost of Production Summary</t>
  </si>
  <si>
    <t>Look for little Red Triangles where help message are located.  By placing the pointer over the cell a "help message" should pop up.</t>
  </si>
  <si>
    <t>betz@msu.edu</t>
  </si>
  <si>
    <t>fernan15@msu.edu</t>
  </si>
  <si>
    <t>Email Addresses</t>
  </si>
  <si>
    <t>3. Economic Cost includes a value for any unpaid labor.</t>
  </si>
  <si>
    <t xml:space="preserve">4. Economic Cost includes opportunity cost of Equity. (5-10% of Net Worth) </t>
  </si>
  <si>
    <t xml:space="preserve"> * Insurance (Non Labor) </t>
  </si>
  <si>
    <t>Estimated Sales Percent&gt;</t>
  </si>
  <si>
    <t>Reviewed by:</t>
  </si>
  <si>
    <t xml:space="preserve">Roger Betz, District Farm Management, MSU Extension </t>
  </si>
  <si>
    <t>"In-Direct" are cost that tend not to change as units of production change.</t>
  </si>
  <si>
    <t>Five worksheets help calculate some of these estimated "direct cost".</t>
  </si>
  <si>
    <t>Recent Projected Prices for Inputs</t>
  </si>
  <si>
    <t>Projected Income Items Prices</t>
  </si>
  <si>
    <t xml:space="preserve">Dr. Steve Harsh, Professor, MSU Dept. of Agricultural, Food, &amp; Resource Economics              </t>
  </si>
  <si>
    <t>MSU Extension Area of Expertise Grant</t>
  </si>
  <si>
    <t>Funded by:</t>
  </si>
  <si>
    <t>Plus Scheduled Principal (debt reduction) and Interest</t>
  </si>
  <si>
    <t>"Meet Cash Flow Demands" per plant sold</t>
  </si>
  <si>
    <t>"Maintain Net Worth" per plant sold</t>
  </si>
  <si>
    <t>Maintain Net Worth per plant sold</t>
  </si>
  <si>
    <t>Meet Cash Flow Demands per plant sold</t>
  </si>
  <si>
    <t>Total Economic Cost per plant sold</t>
  </si>
  <si>
    <t>Total "Economic Cost" per plant sold</t>
  </si>
  <si>
    <t>Tom Dudek, District Horticulture and Marketing Educator, MSU Extension</t>
  </si>
  <si>
    <t xml:space="preserve">Of course, major assumptions are made that the business overhead is relatively the same as that competed business year. </t>
  </si>
  <si>
    <t>Order pulling</t>
  </si>
  <si>
    <t>Seeding</t>
  </si>
  <si>
    <t>Transplanting</t>
  </si>
  <si>
    <t>Watering</t>
  </si>
  <si>
    <t>Pinching</t>
  </si>
  <si>
    <t>Scouting</t>
  </si>
  <si>
    <t>Sleeving</t>
  </si>
  <si>
    <t>Boxing</t>
  </si>
  <si>
    <t>Bio1 HYPOASPIS</t>
  </si>
  <si>
    <r>
      <t xml:space="preserve">Unit             </t>
    </r>
    <r>
      <rPr>
        <b/>
        <sz val="8"/>
        <rFont val="Arial"/>
        <family val="2"/>
      </rPr>
      <t>(must be same unit of measure as used in col. D)</t>
    </r>
  </si>
  <si>
    <t>Stick Cuttings</t>
  </si>
  <si>
    <t>This work sheet is designed to assist the manager/owner in developing estimated cost for their greenhouse business.</t>
  </si>
  <si>
    <t>Information helpful to utilize the Greenhouse Cost of Production Calculator</t>
  </si>
  <si>
    <t>Unit              (must be same as column E)</t>
  </si>
  <si>
    <t xml:space="preserve">Table 4. Total Pesticide Cost ---- There is room for 10 different "pest control practices" </t>
  </si>
  <si>
    <t xml:space="preserve">Worksheets available are for fertilizer, pesticides, substrate, over wintering materials, and various direct labor cost. </t>
  </si>
  <si>
    <t>Bulk Fertilizer Cost</t>
  </si>
  <si>
    <t>Unit of measure in bulk</t>
  </si>
  <si>
    <t>Units Planted for Each Crop Enterprise</t>
  </si>
  <si>
    <t>Container Size</t>
  </si>
  <si>
    <t>Percent of space available for production</t>
  </si>
  <si>
    <t xml:space="preserve"> Chemicals - Pest Control, PGR</t>
  </si>
  <si>
    <t xml:space="preserve">Amount applied/container </t>
  </si>
  <si>
    <t>Media cost/cubic yard</t>
  </si>
  <si>
    <t>Container  Filling</t>
  </si>
  <si>
    <t>Other</t>
  </si>
  <si>
    <t>Growing  Labor</t>
  </si>
  <si>
    <t>Growing Practice Operation</t>
  </si>
  <si>
    <t>Pesticide PGR application manual</t>
  </si>
  <si>
    <t>Respacing</t>
  </si>
  <si>
    <t>Tagging</t>
  </si>
  <si>
    <t>Weeding</t>
  </si>
  <si>
    <t>Patching</t>
  </si>
  <si>
    <t>Cleaning Plants</t>
  </si>
  <si>
    <t>Cleaning Facilities sanitation</t>
  </si>
  <si>
    <t>Average spacing in row (in) per unit center to center</t>
  </si>
  <si>
    <t>Cost/1,000 SF</t>
  </si>
  <si>
    <t>Possible Units Planted per 1,000 square feet</t>
  </si>
  <si>
    <t>Units per  1,000 ft2</t>
  </si>
  <si>
    <t>Amount applied/1,000/SF</t>
  </si>
  <si>
    <t xml:space="preserve">  You need to manually enter for each enterprise in Table 8 "Cost of Production"</t>
  </si>
  <si>
    <t xml:space="preserve"> Fertilizer</t>
  </si>
  <si>
    <t xml:space="preserve"> Labor Planting</t>
  </si>
  <si>
    <t xml:space="preserve"> Labor Harvest</t>
  </si>
  <si>
    <t xml:space="preserve"> * Repairs/ Maintenance</t>
  </si>
  <si>
    <t xml:space="preserve"> Labor Maintenance</t>
  </si>
  <si>
    <t>Unit of production container, plug tray, flat, hang. basket etc.)</t>
  </si>
  <si>
    <t>Average spacing between rows in per unit  center to center</t>
  </si>
  <si>
    <t>Misc. Income</t>
  </si>
  <si>
    <t>applied Unit (lbs., g, etc.)</t>
  </si>
  <si>
    <t>Bulk Quantity</t>
  </si>
  <si>
    <t>Unit (lbs., oz., etc.)</t>
  </si>
  <si>
    <r>
      <t xml:space="preserve">Amount                </t>
    </r>
    <r>
      <rPr>
        <b/>
        <sz val="8"/>
        <rFont val="Arial"/>
        <family val="2"/>
      </rPr>
      <t>(pounds, ounces, etc.) in bulk container</t>
    </r>
  </si>
  <si>
    <t>Trellising Shaping</t>
  </si>
  <si>
    <t>Cost Estimates using Actual Sales Quantities at end of Crop Cycle  (Still an estimate since some costs are estimated)</t>
  </si>
  <si>
    <t xml:space="preserve"> * Heat(Propane, Nat Gas)</t>
  </si>
  <si>
    <t xml:space="preserve"> * Electricity - Utilities</t>
  </si>
  <si>
    <t>1,000 Sq Ft Used in Production per Enterprise</t>
  </si>
  <si>
    <t xml:space="preserve"> uses (with the weighting factor) by the total "In-Direct" cost or overhead for the farm business as a whole. </t>
  </si>
  <si>
    <t>Other DC 2</t>
  </si>
  <si>
    <t>Other DC 3</t>
  </si>
  <si>
    <t>Bsk Comb</t>
  </si>
  <si>
    <t>Container volume (Cubic Inches)*</t>
  </si>
  <si>
    <t xml:space="preserve">Square Foot Weeks </t>
  </si>
  <si>
    <t>Total</t>
  </si>
  <si>
    <t>1,000 Square Feet</t>
  </si>
  <si>
    <t>Plus Actual Family Living &amp; Other "Non Expensed" Draws</t>
  </si>
  <si>
    <t>costs associated with the crop, its share of the business</t>
  </si>
  <si>
    <t>Total 1,000 sq ft Used in Total Production</t>
  </si>
  <si>
    <t>Total Economic Profit per 1,000 sq ft (all area)</t>
  </si>
  <si>
    <t>Economic Profit per 1 sq ft per Enterprise</t>
  </si>
  <si>
    <t>Economic Profit per 1 sq ft week per Enterprise</t>
  </si>
  <si>
    <t>Economic Profit 1 sq ft wk Difference from Average</t>
  </si>
  <si>
    <t>Economic Profit sq ft wk Percentage of Average</t>
  </si>
  <si>
    <t>g</t>
  </si>
  <si>
    <t>Ton</t>
  </si>
  <si>
    <t>oz</t>
  </si>
  <si>
    <t>Whole Farm Combined "Economic Profit"</t>
  </si>
  <si>
    <t>Whole Farm Economic Profit per 1 sq ft (all area)</t>
  </si>
  <si>
    <t>Whole Farm Economic Profit per 1 sq ft week (all area)</t>
  </si>
  <si>
    <t>Average Spacing Calculator</t>
  </si>
  <si>
    <t>Stage 1</t>
  </si>
  <si>
    <t>Stage 2</t>
  </si>
  <si>
    <t>Stage 3</t>
  </si>
  <si>
    <t>Stage 4</t>
  </si>
  <si>
    <t xml:space="preserve"> </t>
  </si>
  <si>
    <t>Weeks</t>
  </si>
  <si>
    <t>Width 1 Inches</t>
  </si>
  <si>
    <t>Width 2 Inches</t>
  </si>
  <si>
    <t>Average</t>
  </si>
  <si>
    <t>Weighted Average</t>
  </si>
  <si>
    <t>Week of year</t>
  </si>
  <si>
    <t>Percentage heating used</t>
  </si>
  <si>
    <t>Factors include: Day length, Solar radiation, cloudiness, windspeed and outside temp</t>
  </si>
  <si>
    <t>Start Year</t>
  </si>
  <si>
    <t>Start Week</t>
  </si>
  <si>
    <t>End Week</t>
  </si>
  <si>
    <t>Sum of Use</t>
  </si>
  <si>
    <t>Sq Ft Wks</t>
  </si>
  <si>
    <t>Heat Weighting</t>
  </si>
  <si>
    <t xml:space="preserve"> % of Use</t>
  </si>
  <si>
    <t>Heat Use Percentage</t>
  </si>
  <si>
    <t>95% of Estimated Sales</t>
  </si>
  <si>
    <t xml:space="preserve"> 90% of Estimated Sales</t>
  </si>
  <si>
    <r>
      <t>Crop Prices and Crop Revenues Required to Meet Cash Flow Demands</t>
    </r>
    <r>
      <rPr>
        <b/>
        <sz val="12"/>
        <color indexed="10"/>
        <rFont val="Arial"/>
        <family val="2"/>
      </rPr>
      <t xml:space="preserve">  </t>
    </r>
    <r>
      <rPr>
        <sz val="12"/>
        <color indexed="10"/>
        <rFont val="Arial"/>
        <family val="2"/>
      </rPr>
      <t xml:space="preserve">    </t>
    </r>
  </si>
  <si>
    <t>Michigan Greenhouse Heat Use</t>
  </si>
  <si>
    <t>behe@anr.msu.edu</t>
  </si>
  <si>
    <t>"Square Foot Weeks" is determined by multiplying the average area (in ft) by time (in weeks) that it takes to produce the crop.</t>
  </si>
  <si>
    <t xml:space="preserve"> Over Wintering Cost</t>
  </si>
  <si>
    <t xml:space="preserve"> * Mach Rents Misc Adjust for Accruals</t>
  </si>
  <si>
    <t>Other DC 1</t>
  </si>
  <si>
    <t>Other DC 4</t>
  </si>
  <si>
    <t>Other DC 5</t>
  </si>
  <si>
    <t xml:space="preserve"> * Rents Mach and Buildings</t>
  </si>
  <si>
    <t>Square feet per Unit (plants)</t>
  </si>
  <si>
    <t>Unit spacing in feet (width of pot gives pot tight spacing)</t>
  </si>
  <si>
    <t>Loading/shipping</t>
  </si>
  <si>
    <t>Note* Many greenhouse operations use space that is doubled up. Hanging Baskets or other products may be produced over other plants. Include all of the plant area (sq ft) even though it may be more than the actual square feet in the stucture or area where the plants are grown.</t>
  </si>
  <si>
    <t>Dr. Eric Runkle, MSU Extension</t>
  </si>
  <si>
    <t>Jeanne Himmelein, District Horticulture and Marketing Extension Educator</t>
  </si>
  <si>
    <t>runkleer@msu.edu</t>
  </si>
  <si>
    <t>himmele1@msu.edu</t>
  </si>
  <si>
    <t xml:space="preserve"> Starting plant (Plugs, cuttings, seed)</t>
  </si>
  <si>
    <t xml:space="preserve"> Tags, Stakes, Trellis, Etc.</t>
  </si>
  <si>
    <t xml:space="preserve"> Growing Media (substrate)</t>
  </si>
  <si>
    <t>Greenhouse Cost  of Production Calculator For Up to 100 Enterprises</t>
  </si>
  <si>
    <t>Sparty Greenhouse</t>
  </si>
  <si>
    <t>Table 6. Over Wintering Direct Cost (Not typically used by Greenhouse operations)</t>
  </si>
  <si>
    <t>Placement in Greenhouse</t>
  </si>
  <si>
    <t>10 Basic</t>
  </si>
  <si>
    <t>4 Accent</t>
  </si>
  <si>
    <t>1204 Flt1</t>
  </si>
  <si>
    <t>Flat</t>
  </si>
  <si>
    <t>Other Overhead Cost 1</t>
  </si>
  <si>
    <t>Other Overhead Cost 2</t>
  </si>
  <si>
    <t>Blanket</t>
  </si>
  <si>
    <t>1204 Flt2</t>
  </si>
  <si>
    <t>Total Harvesting Labor Cost</t>
  </si>
  <si>
    <t>Total Growing Labor Cost</t>
  </si>
  <si>
    <t>Total Planting Labor Cost</t>
  </si>
  <si>
    <t>Version 1-5-12</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</si>
</sst>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6" formatCode="&quot;$&quot;#,##0_);[Red]\(&quot;$&quot;#,##0\)"/>
    <numFmt numFmtId="8" formatCode="&quot;$&quot;#,##0.00_);[Red]\(&quot;$&quot;#,##0.00\)"/>
    <numFmt numFmtId="44" formatCode="_(&quot;$&quot;* #,##0.00_);_(&quot;$&quot;* \(#,##0.00\);_(&quot;$&quot;* &quot;-&quot;??_);_(@_)"/>
    <numFmt numFmtId="43" formatCode="_(* #,##0.00_);_(* \(#,##0.00\);_(* &quot;-&quot;??_);_(@_)"/>
    <numFmt numFmtId="164" formatCode="&quot;$&quot;#,##0.00"/>
    <numFmt numFmtId="165" formatCode="&quot;$&quot;#,##0.0000"/>
    <numFmt numFmtId="166" formatCode="0.0"/>
    <numFmt numFmtId="167" formatCode="0.000"/>
    <numFmt numFmtId="168" formatCode="0.0000"/>
    <numFmt numFmtId="169" formatCode="0.0%"/>
    <numFmt numFmtId="170" formatCode="_(* #,##0.0_);_(* \(#,##0.0\);_(* &quot;-&quot;??_);_(@_)"/>
    <numFmt numFmtId="171" formatCode="_(* #,##0_);_(* \(#,##0\);_(* &quot;-&quot;??_);_(@_)"/>
    <numFmt numFmtId="172" formatCode="0.000000"/>
    <numFmt numFmtId="173" formatCode="_(* #,##0.000_);_(* \(#,##0.000\);_(* &quot;-&quot;??_);_(@_)"/>
    <numFmt numFmtId="174" formatCode="&quot;$&quot;#,##0.0000_);[Red]\(&quot;$&quot;#,##0.0000\)"/>
    <numFmt numFmtId="175" formatCode="_(&quot;$&quot;* #,##0_);_(&quot;$&quot;* \(#,##0\);_(&quot;$&quot;* &quot;-&quot;??_);_(@_)"/>
    <numFmt numFmtId="176" formatCode="m/d/yy;@"/>
    <numFmt numFmtId="177" formatCode="#,##0.0"/>
    <numFmt numFmtId="178" formatCode="#,##0.0000"/>
    <numFmt numFmtId="179" formatCode="_(&quot;$&quot;* #,##0.0000_);_(&quot;$&quot;* \(#,##0.0000\);_(&quot;$&quot;* &quot;-&quot;??_);_(@_)"/>
    <numFmt numFmtId="180" formatCode="0_);\(0\)"/>
  </numFmts>
  <fonts count="52" x14ac:knownFonts="1">
    <font>
      <sz val="10"/>
      <name val="Arial"/>
    </font>
    <font>
      <sz val="10"/>
      <name val="Arial"/>
    </font>
    <font>
      <b/>
      <sz val="10"/>
      <name val="Arial"/>
      <family val="2"/>
    </font>
    <font>
      <b/>
      <u/>
      <sz val="11"/>
      <name val="Arial"/>
      <family val="2"/>
    </font>
    <font>
      <b/>
      <sz val="10"/>
      <color indexed="39"/>
      <name val="Arial"/>
      <family val="2"/>
    </font>
    <font>
      <b/>
      <sz val="10"/>
      <color indexed="8"/>
      <name val="Arial"/>
      <family val="2"/>
    </font>
    <font>
      <b/>
      <sz val="10"/>
      <color indexed="12"/>
      <name val="Arial"/>
      <family val="2"/>
    </font>
    <font>
      <sz val="10"/>
      <name val="Arial"/>
      <family val="2"/>
    </font>
    <font>
      <b/>
      <u/>
      <sz val="10"/>
      <name val="Arial"/>
      <family val="2"/>
    </font>
    <font>
      <b/>
      <sz val="11"/>
      <name val="Arial"/>
      <family val="2"/>
    </font>
    <font>
      <sz val="10"/>
      <name val="Courier New"/>
      <family val="3"/>
    </font>
    <font>
      <b/>
      <u/>
      <sz val="12"/>
      <name val="Arial"/>
      <family val="2"/>
    </font>
    <font>
      <sz val="11"/>
      <name val="Arial"/>
      <family val="2"/>
    </font>
    <font>
      <sz val="12"/>
      <name val="Courier New"/>
      <family val="3"/>
    </font>
    <font>
      <b/>
      <sz val="12"/>
      <name val="Arial"/>
      <family val="2"/>
    </font>
    <font>
      <sz val="8"/>
      <name val="Arial"/>
      <family val="2"/>
    </font>
    <font>
      <u/>
      <sz val="10"/>
      <color indexed="12"/>
      <name val="Arial"/>
      <family val="2"/>
    </font>
    <font>
      <sz val="10"/>
      <name val="Arial"/>
      <family val="2"/>
    </font>
    <font>
      <b/>
      <sz val="11"/>
      <color indexed="12"/>
      <name val="Arial"/>
      <family val="2"/>
    </font>
    <font>
      <b/>
      <i/>
      <sz val="10"/>
      <name val="Arial"/>
      <family val="2"/>
    </font>
    <font>
      <sz val="12"/>
      <name val="Arial"/>
      <family val="2"/>
    </font>
    <font>
      <b/>
      <sz val="14"/>
      <name val="Arial"/>
      <family val="2"/>
    </font>
    <font>
      <b/>
      <u/>
      <sz val="14"/>
      <name val="Arial"/>
      <family val="2"/>
    </font>
    <font>
      <u/>
      <sz val="14"/>
      <name val="Arial"/>
      <family val="2"/>
    </font>
    <font>
      <sz val="14"/>
      <name val="Arial"/>
      <family val="2"/>
    </font>
    <font>
      <sz val="9"/>
      <color indexed="81"/>
      <name val="Tahoma"/>
      <family val="2"/>
    </font>
    <font>
      <b/>
      <sz val="9"/>
      <color indexed="81"/>
      <name val="Tahoma"/>
      <family val="2"/>
    </font>
    <font>
      <i/>
      <sz val="9"/>
      <color indexed="81"/>
      <name val="Tahoma"/>
      <family val="2"/>
    </font>
    <font>
      <b/>
      <i/>
      <sz val="9"/>
      <color indexed="81"/>
      <name val="Tahoma"/>
      <family val="2"/>
    </font>
    <font>
      <u/>
      <sz val="10"/>
      <name val="Arial"/>
      <family val="2"/>
    </font>
    <font>
      <u/>
      <sz val="10"/>
      <name val="Arial"/>
      <family val="2"/>
    </font>
    <font>
      <i/>
      <sz val="10"/>
      <name val="Arial"/>
      <family val="2"/>
    </font>
    <font>
      <b/>
      <u val="singleAccounting"/>
      <sz val="10"/>
      <name val="Arial"/>
      <family val="2"/>
    </font>
    <font>
      <sz val="12"/>
      <name val="Arial"/>
      <family val="2"/>
    </font>
    <font>
      <sz val="14"/>
      <name val="Arial"/>
      <family val="2"/>
    </font>
    <font>
      <b/>
      <sz val="24"/>
      <name val="Arial"/>
      <family val="2"/>
    </font>
    <font>
      <b/>
      <sz val="12"/>
      <name val="Courier New"/>
      <family val="3"/>
    </font>
    <font>
      <b/>
      <sz val="8"/>
      <name val="Arial"/>
      <family val="2"/>
    </font>
    <font>
      <sz val="10"/>
      <name val="Arial"/>
      <family val="2"/>
    </font>
    <font>
      <u/>
      <sz val="10"/>
      <color indexed="12"/>
      <name val="Arial"/>
      <family val="2"/>
    </font>
    <font>
      <sz val="9"/>
      <name val="Arial"/>
      <family val="2"/>
    </font>
    <font>
      <b/>
      <sz val="12"/>
      <color indexed="10"/>
      <name val="Arial"/>
      <family val="2"/>
    </font>
    <font>
      <sz val="12"/>
      <color indexed="10"/>
      <name val="Arial"/>
      <family val="2"/>
    </font>
    <font>
      <b/>
      <sz val="11"/>
      <color indexed="8"/>
      <name val="Arial"/>
      <family val="2"/>
    </font>
    <font>
      <b/>
      <sz val="12"/>
      <color rgb="FF00B050"/>
      <name val="Arial"/>
      <family val="2"/>
    </font>
    <font>
      <b/>
      <u/>
      <sz val="12"/>
      <color rgb="FF0070C0"/>
      <name val="Arial"/>
      <family val="2"/>
    </font>
    <font>
      <b/>
      <sz val="10"/>
      <color rgb="FF0070C0"/>
      <name val="Arial"/>
      <family val="2"/>
    </font>
    <font>
      <b/>
      <sz val="12"/>
      <color rgb="FF0070C0"/>
      <name val="Arial"/>
      <family val="2"/>
    </font>
    <font>
      <b/>
      <u/>
      <sz val="12"/>
      <color rgb="FFC00000"/>
      <name val="Arial"/>
      <family val="2"/>
    </font>
    <font>
      <b/>
      <sz val="10"/>
      <color rgb="FFC00000"/>
      <name val="Arial"/>
      <family val="2"/>
    </font>
    <font>
      <sz val="10"/>
      <color rgb="FFC00000"/>
      <name val="Arial"/>
      <family val="2"/>
    </font>
    <font>
      <b/>
      <sz val="12"/>
      <color rgb="FFC00000"/>
      <name val="Arial"/>
      <family val="2"/>
    </font>
  </fonts>
  <fills count="5">
    <fill>
      <patternFill patternType="none"/>
    </fill>
    <fill>
      <patternFill patternType="gray125"/>
    </fill>
    <fill>
      <patternFill patternType="solid">
        <fgColor indexed="42"/>
        <bgColor indexed="64"/>
      </patternFill>
    </fill>
    <fill>
      <patternFill patternType="solid">
        <fgColor rgb="FFFFFF00"/>
        <bgColor indexed="64"/>
      </patternFill>
    </fill>
    <fill>
      <patternFill patternType="solid">
        <fgColor rgb="FFF9FFAB"/>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thick">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s>
  <cellStyleXfs count="10">
    <xf numFmtId="0" fontId="0" fillId="0" borderId="0"/>
    <xf numFmtId="43" fontId="1" fillId="0" borderId="0" applyFont="0" applyFill="0" applyBorder="0" applyAlignment="0" applyProtection="0"/>
    <xf numFmtId="43" fontId="38" fillId="0" borderId="0" applyFont="0" applyFill="0" applyBorder="0" applyAlignment="0" applyProtection="0"/>
    <xf numFmtId="44" fontId="1" fillId="0" borderId="0" applyFont="0" applyFill="0" applyBorder="0" applyAlignment="0" applyProtection="0"/>
    <xf numFmtId="44" fontId="38" fillId="0" borderId="0" applyFont="0" applyFill="0" applyBorder="0" applyAlignment="0" applyProtection="0"/>
    <xf numFmtId="0" fontId="16"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38" fillId="0" borderId="0"/>
    <xf numFmtId="9" fontId="1" fillId="0" borderId="0" applyFont="0" applyFill="0" applyBorder="0" applyAlignment="0" applyProtection="0"/>
    <xf numFmtId="9" fontId="38" fillId="0" borderId="0" applyFont="0" applyFill="0" applyBorder="0" applyAlignment="0" applyProtection="0"/>
  </cellStyleXfs>
  <cellXfs count="337">
    <xf numFmtId="0" fontId="0" fillId="0" borderId="0" xfId="0"/>
    <xf numFmtId="0" fontId="2" fillId="0" borderId="0" xfId="0" applyFont="1" applyProtection="1"/>
    <xf numFmtId="0" fontId="0" fillId="0" borderId="0" xfId="0" applyProtection="1"/>
    <xf numFmtId="8" fontId="2" fillId="0" borderId="0" xfId="0" applyNumberFormat="1" applyFont="1" applyProtection="1"/>
    <xf numFmtId="3" fontId="5" fillId="0" borderId="0" xfId="0" applyNumberFormat="1" applyFont="1" applyProtection="1"/>
    <xf numFmtId="8" fontId="0" fillId="0" borderId="0" xfId="0" applyNumberFormat="1" applyProtection="1"/>
    <xf numFmtId="3" fontId="2" fillId="0" borderId="0" xfId="0" applyNumberFormat="1" applyFont="1" applyProtection="1"/>
    <xf numFmtId="164" fontId="2" fillId="0" borderId="0" xfId="0" applyNumberFormat="1" applyFont="1" applyProtection="1"/>
    <xf numFmtId="164" fontId="2" fillId="0" borderId="0" xfId="0" quotePrefix="1" applyNumberFormat="1" applyFont="1" applyProtection="1"/>
    <xf numFmtId="0" fontId="8" fillId="0" borderId="0" xfId="0" applyFont="1" applyProtection="1"/>
    <xf numFmtId="8" fontId="2" fillId="0" borderId="0" xfId="0" applyNumberFormat="1" applyFont="1" applyAlignment="1" applyProtection="1">
      <alignment horizontal="right"/>
    </xf>
    <xf numFmtId="8" fontId="5" fillId="0" borderId="0" xfId="0" applyNumberFormat="1" applyFont="1" applyAlignment="1" applyProtection="1">
      <alignment horizontal="right"/>
    </xf>
    <xf numFmtId="164" fontId="9" fillId="0" borderId="0" xfId="0" applyNumberFormat="1" applyFont="1" applyProtection="1"/>
    <xf numFmtId="0" fontId="10" fillId="0" borderId="0" xfId="0" applyFont="1"/>
    <xf numFmtId="0" fontId="11" fillId="0" borderId="0" xfId="0" applyFont="1"/>
    <xf numFmtId="0" fontId="10" fillId="0" borderId="0" xfId="0" applyFont="1" applyAlignment="1">
      <alignment horizontal="justify"/>
    </xf>
    <xf numFmtId="0" fontId="9" fillId="0" borderId="0" xfId="0" applyFont="1"/>
    <xf numFmtId="0" fontId="11" fillId="0" borderId="1" xfId="0" applyFont="1" applyBorder="1"/>
    <xf numFmtId="0" fontId="0" fillId="0" borderId="1" xfId="0" applyBorder="1"/>
    <xf numFmtId="0" fontId="14" fillId="0" borderId="1" xfId="0" applyFont="1" applyBorder="1" applyAlignment="1">
      <alignment horizontal="justify"/>
    </xf>
    <xf numFmtId="0" fontId="14" fillId="0" borderId="1" xfId="0" applyFont="1" applyBorder="1"/>
    <xf numFmtId="0" fontId="2" fillId="0" borderId="1" xfId="0" applyFont="1" applyBorder="1" applyProtection="1"/>
    <xf numFmtId="0" fontId="7" fillId="0" borderId="0" xfId="0" applyFont="1"/>
    <xf numFmtId="6" fontId="0" fillId="0" borderId="0" xfId="0" applyNumberFormat="1"/>
    <xf numFmtId="38" fontId="0" fillId="0" borderId="0" xfId="0" applyNumberFormat="1"/>
    <xf numFmtId="0" fontId="2" fillId="0" borderId="1" xfId="0" applyFont="1" applyBorder="1" applyAlignment="1">
      <alignment vertical="top" wrapText="1"/>
    </xf>
    <xf numFmtId="6" fontId="2" fillId="0" borderId="1" xfId="0" applyNumberFormat="1" applyFont="1" applyBorder="1" applyAlignment="1">
      <alignment vertical="top" wrapText="1"/>
    </xf>
    <xf numFmtId="0" fontId="14" fillId="0" borderId="1" xfId="0" applyFont="1" applyBorder="1" applyAlignment="1">
      <alignment vertical="top" wrapText="1"/>
    </xf>
    <xf numFmtId="6" fontId="4" fillId="0" borderId="1" xfId="0" applyNumberFormat="1" applyFont="1" applyBorder="1"/>
    <xf numFmtId="0" fontId="14" fillId="0" borderId="0" xfId="0" applyFont="1"/>
    <xf numFmtId="0" fontId="2" fillId="0" borderId="0" xfId="0" applyFont="1"/>
    <xf numFmtId="0" fontId="2" fillId="0" borderId="0" xfId="0" applyFont="1" applyAlignment="1">
      <alignment horizontal="left"/>
    </xf>
    <xf numFmtId="0" fontId="0" fillId="0" borderId="0" xfId="0" applyAlignment="1" applyProtection="1">
      <alignment horizontal="left"/>
    </xf>
    <xf numFmtId="0" fontId="0" fillId="0" borderId="0" xfId="0" applyAlignment="1">
      <alignment horizontal="left"/>
    </xf>
    <xf numFmtId="170" fontId="2" fillId="0" borderId="0" xfId="1" applyNumberFormat="1" applyFont="1" applyProtection="1"/>
    <xf numFmtId="170" fontId="0" fillId="0" borderId="0" xfId="1" applyNumberFormat="1" applyFont="1"/>
    <xf numFmtId="175" fontId="2" fillId="0" borderId="0" xfId="3" applyNumberFormat="1" applyFont="1" applyProtection="1"/>
    <xf numFmtId="0" fontId="2" fillId="0" borderId="0" xfId="0" applyFont="1" applyAlignment="1" applyProtection="1">
      <alignment wrapText="1"/>
    </xf>
    <xf numFmtId="0" fontId="2" fillId="0" borderId="0" xfId="0" applyFont="1" applyAlignment="1">
      <alignment wrapText="1"/>
    </xf>
    <xf numFmtId="164" fontId="3" fillId="0" borderId="0" xfId="0" applyNumberFormat="1" applyFont="1" applyAlignment="1" applyProtection="1">
      <alignment wrapText="1"/>
    </xf>
    <xf numFmtId="0" fontId="0" fillId="0" borderId="0" xfId="0" applyAlignment="1">
      <alignment wrapText="1"/>
    </xf>
    <xf numFmtId="0" fontId="9" fillId="0" borderId="0" xfId="0" applyFont="1" applyAlignment="1">
      <alignment wrapText="1"/>
    </xf>
    <xf numFmtId="8" fontId="9" fillId="0" borderId="0" xfId="0" applyNumberFormat="1" applyFont="1"/>
    <xf numFmtId="0" fontId="12" fillId="0" borderId="0" xfId="0" applyFont="1"/>
    <xf numFmtId="38" fontId="9" fillId="0" borderId="0" xfId="0" applyNumberFormat="1" applyFont="1" applyProtection="1"/>
    <xf numFmtId="171" fontId="2" fillId="0" borderId="0" xfId="1" applyNumberFormat="1" applyFont="1" applyProtection="1"/>
    <xf numFmtId="6" fontId="2" fillId="0" borderId="1" xfId="0" applyNumberFormat="1" applyFont="1" applyBorder="1" applyProtection="1">
      <protection locked="0"/>
    </xf>
    <xf numFmtId="0" fontId="2" fillId="0" borderId="1" xfId="0" applyFont="1" applyBorder="1" applyAlignment="1">
      <alignment wrapText="1"/>
    </xf>
    <xf numFmtId="38" fontId="2" fillId="0" borderId="0" xfId="0" applyNumberFormat="1" applyFont="1" applyAlignment="1" applyProtection="1">
      <alignment wrapText="1"/>
    </xf>
    <xf numFmtId="3" fontId="0" fillId="0" borderId="0" xfId="0" applyNumberFormat="1" applyProtection="1"/>
    <xf numFmtId="164" fontId="2" fillId="0" borderId="2" xfId="0" applyNumberFormat="1" applyFont="1" applyBorder="1" applyAlignment="1" applyProtection="1">
      <alignment horizontal="left" wrapText="1"/>
    </xf>
    <xf numFmtId="8" fontId="2" fillId="0" borderId="2" xfId="0" applyNumberFormat="1" applyFont="1" applyBorder="1" applyAlignment="1" applyProtection="1">
      <alignment horizontal="left" wrapText="1"/>
    </xf>
    <xf numFmtId="8" fontId="2" fillId="0" borderId="2" xfId="0" applyNumberFormat="1" applyFont="1" applyBorder="1" applyAlignment="1" applyProtection="1">
      <alignment wrapText="1"/>
    </xf>
    <xf numFmtId="8" fontId="9" fillId="0" borderId="0" xfId="0" applyNumberFormat="1" applyFont="1" applyProtection="1"/>
    <xf numFmtId="8" fontId="2" fillId="0" borderId="1" xfId="0" applyNumberFormat="1" applyFont="1" applyBorder="1"/>
    <xf numFmtId="0" fontId="0" fillId="0" borderId="3" xfId="0" applyBorder="1"/>
    <xf numFmtId="0" fontId="0" fillId="0" borderId="0" xfId="0" applyBorder="1"/>
    <xf numFmtId="0" fontId="7" fillId="0" borderId="4" xfId="0" applyFont="1" applyBorder="1"/>
    <xf numFmtId="0" fontId="7" fillId="0" borderId="3" xfId="0" applyFont="1" applyBorder="1"/>
    <xf numFmtId="168" fontId="2" fillId="0" borderId="0" xfId="0" applyNumberFormat="1" applyFont="1"/>
    <xf numFmtId="168" fontId="2" fillId="0" borderId="0" xfId="0" applyNumberFormat="1" applyFont="1" applyProtection="1"/>
    <xf numFmtId="168" fontId="0" fillId="0" borderId="0" xfId="0" applyNumberFormat="1"/>
    <xf numFmtId="0" fontId="2" fillId="0" borderId="0" xfId="0" applyFont="1" applyAlignment="1" applyProtection="1">
      <alignment horizontal="left"/>
    </xf>
    <xf numFmtId="0" fontId="2" fillId="0" borderId="0" xfId="0" applyFont="1" applyAlignment="1" applyProtection="1">
      <alignment horizontal="left" wrapText="1"/>
    </xf>
    <xf numFmtId="0" fontId="8" fillId="0" borderId="0" xfId="0" applyFont="1" applyAlignment="1" applyProtection="1">
      <alignment horizontal="left"/>
    </xf>
    <xf numFmtId="168" fontId="2" fillId="0" borderId="0" xfId="0" applyNumberFormat="1" applyFont="1" applyAlignment="1" applyProtection="1">
      <alignment horizontal="left"/>
    </xf>
    <xf numFmtId="0" fontId="2" fillId="0" borderId="1" xfId="0" applyFont="1" applyBorder="1" applyAlignment="1" applyProtection="1">
      <alignment horizontal="left"/>
    </xf>
    <xf numFmtId="164" fontId="9" fillId="0" borderId="0" xfId="0" applyNumberFormat="1" applyFont="1" applyAlignment="1" applyProtection="1">
      <alignment horizontal="left"/>
    </xf>
    <xf numFmtId="164" fontId="9" fillId="0" borderId="0" xfId="0" applyNumberFormat="1" applyFont="1" applyAlignment="1" applyProtection="1">
      <alignment horizontal="left" wrapText="1"/>
    </xf>
    <xf numFmtId="0" fontId="9" fillId="0" borderId="0" xfId="0" applyFont="1" applyAlignment="1" applyProtection="1">
      <alignment horizontal="left"/>
    </xf>
    <xf numFmtId="10" fontId="6" fillId="0" borderId="0" xfId="8" applyNumberFormat="1" applyFont="1" applyProtection="1"/>
    <xf numFmtId="8" fontId="6" fillId="0" borderId="0" xfId="0" applyNumberFormat="1" applyFont="1" applyProtection="1"/>
    <xf numFmtId="9" fontId="9" fillId="0" borderId="0" xfId="8" applyFont="1" applyAlignment="1" applyProtection="1">
      <alignment horizontal="right" vertical="center"/>
    </xf>
    <xf numFmtId="168" fontId="9" fillId="0" borderId="0" xfId="0" applyNumberFormat="1" applyFont="1" applyProtection="1"/>
    <xf numFmtId="6" fontId="9" fillId="0" borderId="0" xfId="0" applyNumberFormat="1" applyFont="1" applyProtection="1"/>
    <xf numFmtId="0" fontId="7" fillId="0" borderId="5" xfId="0" applyNumberFormat="1" applyFont="1" applyFill="1" applyBorder="1" applyAlignment="1" applyProtection="1">
      <alignment wrapText="1"/>
    </xf>
    <xf numFmtId="0" fontId="7" fillId="0" borderId="0" xfId="0" applyFont="1" applyAlignment="1">
      <alignment wrapText="1"/>
    </xf>
    <xf numFmtId="165" fontId="7" fillId="0" borderId="6" xfId="0" applyNumberFormat="1" applyFont="1" applyFill="1" applyBorder="1" applyAlignment="1" applyProtection="1"/>
    <xf numFmtId="164" fontId="7" fillId="0" borderId="0" xfId="0" applyNumberFormat="1" applyFont="1"/>
    <xf numFmtId="0" fontId="1" fillId="0" borderId="0" xfId="0" applyFont="1"/>
    <xf numFmtId="0" fontId="1" fillId="0" borderId="0" xfId="0" applyFont="1" applyAlignment="1">
      <alignment wrapText="1"/>
    </xf>
    <xf numFmtId="0" fontId="17" fillId="0" borderId="0" xfId="0" applyFont="1"/>
    <xf numFmtId="8" fontId="5" fillId="0" borderId="1" xfId="0" applyNumberFormat="1" applyFont="1" applyBorder="1" applyProtection="1"/>
    <xf numFmtId="6" fontId="2" fillId="0" borderId="0" xfId="0" applyNumberFormat="1" applyFont="1" applyProtection="1"/>
    <xf numFmtId="171" fontId="19" fillId="0" borderId="0" xfId="1" applyNumberFormat="1" applyFont="1" applyProtection="1"/>
    <xf numFmtId="168" fontId="2" fillId="0" borderId="1" xfId="0" applyNumberFormat="1" applyFont="1" applyBorder="1"/>
    <xf numFmtId="0" fontId="2" fillId="0" borderId="7" xfId="0" applyNumberFormat="1" applyFont="1" applyFill="1" applyBorder="1" applyAlignment="1" applyProtection="1">
      <alignment wrapText="1"/>
    </xf>
    <xf numFmtId="0" fontId="2" fillId="0" borderId="8" xfId="0" applyNumberFormat="1" applyFont="1" applyFill="1" applyBorder="1" applyAlignment="1" applyProtection="1">
      <alignment wrapText="1"/>
    </xf>
    <xf numFmtId="0" fontId="2" fillId="0" borderId="9" xfId="0" applyNumberFormat="1" applyFont="1" applyFill="1" applyBorder="1" applyAlignment="1" applyProtection="1">
      <alignment wrapText="1"/>
    </xf>
    <xf numFmtId="0" fontId="2" fillId="0" borderId="6" xfId="0" applyNumberFormat="1" applyFont="1" applyFill="1" applyBorder="1" applyAlignment="1" applyProtection="1">
      <alignment wrapText="1"/>
    </xf>
    <xf numFmtId="0" fontId="2" fillId="0" borderId="6" xfId="0" applyNumberFormat="1" applyFont="1" applyFill="1" applyBorder="1" applyAlignment="1" applyProtection="1"/>
    <xf numFmtId="3" fontId="2" fillId="0" borderId="6" xfId="0" applyNumberFormat="1" applyFont="1" applyFill="1" applyBorder="1" applyAlignment="1" applyProtection="1"/>
    <xf numFmtId="172" fontId="2" fillId="0" borderId="1" xfId="0" applyNumberFormat="1" applyFont="1" applyFill="1" applyBorder="1" applyAlignment="1" applyProtection="1"/>
    <xf numFmtId="0" fontId="2" fillId="0" borderId="10" xfId="0" applyFont="1" applyBorder="1" applyAlignment="1">
      <alignment wrapText="1"/>
    </xf>
    <xf numFmtId="0" fontId="2" fillId="0" borderId="1" xfId="0" applyNumberFormat="1" applyFont="1" applyFill="1" applyBorder="1" applyAlignment="1" applyProtection="1">
      <alignment wrapText="1"/>
    </xf>
    <xf numFmtId="3" fontId="2" fillId="0" borderId="1" xfId="0" applyNumberFormat="1" applyFont="1" applyFill="1" applyBorder="1" applyAlignment="1" applyProtection="1"/>
    <xf numFmtId="6" fontId="2" fillId="0" borderId="0" xfId="0" applyNumberFormat="1" applyFont="1" applyAlignment="1" applyProtection="1">
      <alignment horizontal="right"/>
    </xf>
    <xf numFmtId="6" fontId="5" fillId="0" borderId="0" xfId="0" applyNumberFormat="1" applyFont="1" applyAlignment="1" applyProtection="1">
      <alignment horizontal="right"/>
    </xf>
    <xf numFmtId="2" fontId="9" fillId="0" borderId="0" xfId="0" applyNumberFormat="1" applyFont="1" applyProtection="1"/>
    <xf numFmtId="0" fontId="11" fillId="0" borderId="0" xfId="0" applyFont="1" applyAlignment="1" applyProtection="1">
      <alignment horizontal="left"/>
    </xf>
    <xf numFmtId="10" fontId="2" fillId="0" borderId="0" xfId="8" applyNumberFormat="1" applyFont="1" applyProtection="1"/>
    <xf numFmtId="4" fontId="0" fillId="0" borderId="0" xfId="0" applyNumberFormat="1" applyAlignment="1">
      <alignment horizontal="left"/>
    </xf>
    <xf numFmtId="10" fontId="0" fillId="0" borderId="0" xfId="0" applyNumberFormat="1"/>
    <xf numFmtId="175" fontId="2" fillId="0" borderId="0" xfId="0" applyNumberFormat="1" applyFont="1" applyProtection="1"/>
    <xf numFmtId="9" fontId="18" fillId="0" borderId="0" xfId="0" applyNumberFormat="1" applyFont="1" applyBorder="1" applyAlignment="1">
      <alignment horizontal="center" wrapText="1"/>
    </xf>
    <xf numFmtId="8" fontId="9" fillId="0" borderId="11" xfId="0" applyNumberFormat="1" applyFont="1" applyBorder="1"/>
    <xf numFmtId="8" fontId="9" fillId="0" borderId="12" xfId="0" applyNumberFormat="1" applyFont="1" applyBorder="1"/>
    <xf numFmtId="8" fontId="9" fillId="0" borderId="13" xfId="0" applyNumberFormat="1" applyFont="1" applyBorder="1"/>
    <xf numFmtId="8" fontId="9" fillId="0" borderId="14" xfId="0" applyNumberFormat="1" applyFont="1" applyBorder="1"/>
    <xf numFmtId="8" fontId="9" fillId="0" borderId="0" xfId="0" applyNumberFormat="1" applyFont="1" applyBorder="1"/>
    <xf numFmtId="8" fontId="9" fillId="0" borderId="4" xfId="0" applyNumberFormat="1" applyFont="1" applyBorder="1"/>
    <xf numFmtId="0" fontId="9" fillId="0" borderId="0" xfId="0" applyFont="1" applyAlignment="1">
      <alignment horizontal="center" wrapText="1"/>
    </xf>
    <xf numFmtId="0" fontId="3" fillId="0" borderId="0" xfId="0" applyFont="1" applyAlignment="1">
      <alignment wrapText="1"/>
    </xf>
    <xf numFmtId="169" fontId="9" fillId="0" borderId="0" xfId="8" applyNumberFormat="1" applyFont="1" applyAlignment="1" applyProtection="1">
      <alignment horizontal="right" vertical="center"/>
    </xf>
    <xf numFmtId="179" fontId="14" fillId="0" borderId="0" xfId="3" applyNumberFormat="1" applyFont="1"/>
    <xf numFmtId="171" fontId="2" fillId="0" borderId="0" xfId="0" applyNumberFormat="1" applyFont="1" applyAlignment="1" applyProtection="1">
      <alignment horizontal="left"/>
    </xf>
    <xf numFmtId="171" fontId="0" fillId="0" borderId="0" xfId="1" applyNumberFormat="1" applyFont="1"/>
    <xf numFmtId="0" fontId="5" fillId="0" borderId="7" xfId="0" applyNumberFormat="1" applyFont="1" applyFill="1" applyBorder="1" applyAlignment="1" applyProtection="1">
      <alignment wrapText="1"/>
    </xf>
    <xf numFmtId="0" fontId="5" fillId="0" borderId="6" xfId="0" applyNumberFormat="1" applyFont="1" applyFill="1" applyBorder="1" applyAlignment="1" applyProtection="1">
      <protection locked="0"/>
    </xf>
    <xf numFmtId="0" fontId="2" fillId="0" borderId="15" xfId="0" applyFont="1" applyBorder="1" applyAlignment="1">
      <alignment vertical="top" wrapText="1"/>
    </xf>
    <xf numFmtId="165" fontId="7" fillId="0" borderId="0" xfId="0" applyNumberFormat="1" applyFont="1"/>
    <xf numFmtId="0" fontId="2" fillId="0" borderId="0" xfId="0" applyFont="1" applyFill="1" applyBorder="1" applyAlignment="1">
      <alignment vertical="top" wrapText="1"/>
    </xf>
    <xf numFmtId="0" fontId="2" fillId="0" borderId="1" xfId="0" applyFont="1" applyBorder="1"/>
    <xf numFmtId="0" fontId="0" fillId="0" borderId="0" xfId="0" applyFill="1" applyBorder="1"/>
    <xf numFmtId="0" fontId="20" fillId="0" borderId="0" xfId="0" applyFont="1" applyAlignment="1">
      <alignment wrapText="1"/>
    </xf>
    <xf numFmtId="177" fontId="9" fillId="2" borderId="1" xfId="0" applyNumberFormat="1" applyFont="1" applyFill="1" applyBorder="1" applyProtection="1">
      <protection locked="0"/>
    </xf>
    <xf numFmtId="0" fontId="20" fillId="0" borderId="0" xfId="0" applyFont="1"/>
    <xf numFmtId="1" fontId="4" fillId="0" borderId="0" xfId="0" applyNumberFormat="1" applyFont="1" applyProtection="1">
      <protection locked="0"/>
    </xf>
    <xf numFmtId="179" fontId="2" fillId="0" borderId="16" xfId="3" applyNumberFormat="1" applyFont="1" applyBorder="1" applyAlignment="1">
      <alignment wrapText="1"/>
    </xf>
    <xf numFmtId="179" fontId="2" fillId="0" borderId="1" xfId="3" applyNumberFormat="1" applyFont="1" applyBorder="1" applyAlignment="1">
      <alignment wrapText="1"/>
    </xf>
    <xf numFmtId="179" fontId="2" fillId="0" borderId="0" xfId="3" applyNumberFormat="1" applyFont="1" applyAlignment="1">
      <alignment wrapText="1"/>
    </xf>
    <xf numFmtId="179" fontId="2" fillId="0" borderId="0" xfId="3" applyNumberFormat="1" applyFont="1"/>
    <xf numFmtId="3" fontId="9" fillId="2" borderId="1" xfId="0" applyNumberFormat="1" applyFont="1" applyFill="1" applyBorder="1" applyProtection="1">
      <protection locked="0"/>
    </xf>
    <xf numFmtId="175" fontId="9" fillId="2" borderId="1" xfId="3" applyNumberFormat="1" applyFont="1" applyFill="1" applyBorder="1" applyProtection="1">
      <protection locked="0"/>
    </xf>
    <xf numFmtId="44" fontId="9" fillId="2" borderId="1" xfId="3" applyNumberFormat="1" applyFont="1" applyFill="1" applyBorder="1" applyProtection="1">
      <protection locked="0"/>
    </xf>
    <xf numFmtId="3" fontId="9" fillId="2" borderId="1" xfId="0" applyNumberFormat="1" applyFont="1" applyFill="1" applyBorder="1" applyAlignment="1" applyProtection="1">
      <alignment wrapText="1"/>
      <protection locked="0"/>
    </xf>
    <xf numFmtId="4" fontId="9" fillId="2" borderId="1" xfId="0" applyNumberFormat="1" applyFont="1" applyFill="1" applyBorder="1" applyAlignment="1" applyProtection="1">
      <alignment wrapText="1"/>
      <protection locked="0"/>
    </xf>
    <xf numFmtId="178" fontId="9" fillId="2" borderId="1" xfId="0" applyNumberFormat="1" applyFont="1" applyFill="1" applyBorder="1" applyAlignment="1" applyProtection="1">
      <alignment wrapText="1"/>
      <protection locked="0"/>
    </xf>
    <xf numFmtId="3" fontId="9" fillId="2" borderId="1" xfId="0" applyNumberFormat="1" applyFont="1" applyFill="1" applyBorder="1" applyAlignment="1" applyProtection="1">
      <alignment horizontal="center" wrapText="1"/>
      <protection locked="0"/>
    </xf>
    <xf numFmtId="44" fontId="9" fillId="2" borderId="1" xfId="3" applyNumberFormat="1" applyFont="1" applyFill="1" applyBorder="1" applyAlignment="1" applyProtection="1">
      <alignment horizontal="center"/>
      <protection locked="0"/>
    </xf>
    <xf numFmtId="178" fontId="9" fillId="2" borderId="1" xfId="0" applyNumberFormat="1" applyFont="1" applyFill="1" applyBorder="1" applyAlignment="1" applyProtection="1">
      <alignment horizontal="center" wrapText="1"/>
      <protection locked="0"/>
    </xf>
    <xf numFmtId="9" fontId="9" fillId="2" borderId="1" xfId="8" applyFont="1" applyFill="1" applyBorder="1" applyAlignment="1" applyProtection="1">
      <alignment horizontal="center" wrapText="1"/>
      <protection locked="0"/>
    </xf>
    <xf numFmtId="3" fontId="9" fillId="2" borderId="1" xfId="0" applyNumberFormat="1" applyFont="1" applyFill="1" applyBorder="1" applyAlignment="1" applyProtection="1">
      <alignment horizontal="center"/>
      <protection locked="0"/>
    </xf>
    <xf numFmtId="164" fontId="9" fillId="0" borderId="0" xfId="0" applyNumberFormat="1" applyFont="1" applyBorder="1" applyAlignment="1" applyProtection="1">
      <alignment horizontal="left"/>
    </xf>
    <xf numFmtId="4" fontId="9" fillId="2" borderId="1" xfId="0" applyNumberFormat="1" applyFont="1" applyFill="1" applyBorder="1" applyAlignment="1" applyProtection="1">
      <alignment horizontal="center" wrapText="1"/>
      <protection locked="0"/>
    </xf>
    <xf numFmtId="166" fontId="2" fillId="0" borderId="1" xfId="0" applyNumberFormat="1" applyFont="1" applyBorder="1" applyAlignment="1">
      <alignment horizontal="center" wrapText="1"/>
    </xf>
    <xf numFmtId="175" fontId="2" fillId="0" borderId="1" xfId="3" applyNumberFormat="1" applyFont="1" applyBorder="1" applyAlignment="1">
      <alignment horizontal="center" wrapText="1"/>
    </xf>
    <xf numFmtId="0" fontId="21" fillId="0" borderId="0" xfId="0" applyFont="1"/>
    <xf numFmtId="0" fontId="21" fillId="0" borderId="0" xfId="0" applyFont="1" applyAlignment="1" applyProtection="1">
      <alignment horizontal="left"/>
    </xf>
    <xf numFmtId="1" fontId="0" fillId="0" borderId="0" xfId="0" applyNumberFormat="1"/>
    <xf numFmtId="175" fontId="15" fillId="0" borderId="0" xfId="3" applyNumberFormat="1" applyFont="1"/>
    <xf numFmtId="0" fontId="9" fillId="0" borderId="1" xfId="0" applyFont="1" applyBorder="1" applyProtection="1"/>
    <xf numFmtId="3" fontId="2" fillId="0" borderId="1" xfId="0" applyNumberFormat="1" applyFont="1" applyFill="1" applyBorder="1" applyAlignment="1" applyProtection="1">
      <alignment wrapText="1"/>
    </xf>
    <xf numFmtId="0" fontId="2" fillId="0" borderId="0" xfId="0" applyFont="1" applyAlignment="1">
      <alignment horizontal="center"/>
    </xf>
    <xf numFmtId="0" fontId="2" fillId="0" borderId="1" xfId="0" applyFont="1" applyBorder="1" applyAlignment="1" applyProtection="1">
      <alignment wrapText="1"/>
    </xf>
    <xf numFmtId="0" fontId="29" fillId="0" borderId="0" xfId="0" applyFont="1" applyAlignment="1">
      <alignment horizontal="center"/>
    </xf>
    <xf numFmtId="8" fontId="0" fillId="0" borderId="0" xfId="0" applyNumberFormat="1"/>
    <xf numFmtId="0" fontId="21" fillId="0" borderId="3" xfId="0" applyFont="1" applyBorder="1" applyAlignment="1">
      <alignment wrapText="1"/>
    </xf>
    <xf numFmtId="0" fontId="21" fillId="0" borderId="3" xfId="0" applyFont="1" applyBorder="1" applyAlignment="1"/>
    <xf numFmtId="0" fontId="24" fillId="0" borderId="3" xfId="0" applyFont="1" applyBorder="1" applyAlignment="1"/>
    <xf numFmtId="0" fontId="24" fillId="0" borderId="0" xfId="0" applyFont="1" applyAlignment="1"/>
    <xf numFmtId="0" fontId="2" fillId="0" borderId="1" xfId="0" applyFont="1" applyBorder="1" applyAlignment="1">
      <alignment horizontal="center" wrapText="1"/>
    </xf>
    <xf numFmtId="0" fontId="0" fillId="0" borderId="0" xfId="0" applyAlignment="1">
      <alignment horizontal="center" wrapText="1"/>
    </xf>
    <xf numFmtId="3" fontId="9" fillId="0" borderId="0" xfId="0" applyNumberFormat="1" applyFont="1"/>
    <xf numFmtId="0" fontId="0" fillId="0" borderId="0" xfId="0" applyAlignment="1">
      <alignment horizontal="center"/>
    </xf>
    <xf numFmtId="0" fontId="3" fillId="0" borderId="0" xfId="0" applyFont="1" applyAlignment="1">
      <alignment horizontal="center"/>
    </xf>
    <xf numFmtId="171" fontId="5" fillId="0" borderId="6" xfId="1" applyNumberFormat="1" applyFont="1" applyFill="1" applyBorder="1" applyAlignment="1" applyProtection="1">
      <protection locked="0"/>
    </xf>
    <xf numFmtId="0" fontId="0" fillId="0" borderId="0" xfId="0" applyAlignment="1" applyProtection="1">
      <alignment horizontal="center" wrapText="1"/>
    </xf>
    <xf numFmtId="0" fontId="2" fillId="0" borderId="0" xfId="0" applyFont="1" applyAlignment="1" applyProtection="1">
      <alignment horizontal="center"/>
    </xf>
    <xf numFmtId="0" fontId="0" fillId="0" borderId="0" xfId="0" applyAlignment="1" applyProtection="1">
      <alignment horizontal="center"/>
    </xf>
    <xf numFmtId="43" fontId="2" fillId="0" borderId="0" xfId="1" applyNumberFormat="1" applyFont="1" applyAlignment="1" applyProtection="1">
      <alignment horizontal="center"/>
    </xf>
    <xf numFmtId="3" fontId="2" fillId="0" borderId="0" xfId="0" applyNumberFormat="1" applyFont="1" applyAlignment="1" applyProtection="1">
      <alignment horizontal="center"/>
    </xf>
    <xf numFmtId="8" fontId="5" fillId="0" borderId="1" xfId="0" applyNumberFormat="1" applyFont="1" applyBorder="1" applyAlignment="1" applyProtection="1">
      <alignment horizontal="center"/>
    </xf>
    <xf numFmtId="8" fontId="5" fillId="0" borderId="0" xfId="0" applyNumberFormat="1" applyFont="1" applyAlignment="1" applyProtection="1">
      <alignment horizontal="center"/>
    </xf>
    <xf numFmtId="176" fontId="9" fillId="2" borderId="1" xfId="3" applyNumberFormat="1" applyFont="1" applyFill="1" applyBorder="1" applyAlignment="1" applyProtection="1">
      <alignment horizontal="center"/>
      <protection locked="0"/>
    </xf>
    <xf numFmtId="170" fontId="2" fillId="0" borderId="0" xfId="1" applyNumberFormat="1" applyFont="1" applyAlignment="1" applyProtection="1">
      <alignment horizontal="center"/>
    </xf>
    <xf numFmtId="0" fontId="21" fillId="0" borderId="0" xfId="0" applyFont="1" applyAlignment="1">
      <alignment horizontal="left"/>
    </xf>
    <xf numFmtId="0" fontId="7" fillId="0" borderId="6" xfId="0" applyNumberFormat="1" applyFont="1" applyFill="1" applyBorder="1" applyAlignment="1" applyProtection="1">
      <alignment horizontal="left" wrapText="1"/>
    </xf>
    <xf numFmtId="0" fontId="7" fillId="0" borderId="1" xfId="0" applyNumberFormat="1" applyFont="1" applyFill="1" applyBorder="1" applyAlignment="1" applyProtection="1">
      <alignment horizontal="left" wrapText="1"/>
    </xf>
    <xf numFmtId="175" fontId="9" fillId="0" borderId="1" xfId="0" applyNumberFormat="1" applyFont="1" applyBorder="1" applyAlignment="1">
      <alignment vertical="top" wrapText="1"/>
    </xf>
    <xf numFmtId="175" fontId="0" fillId="0" borderId="0" xfId="0" applyNumberFormat="1"/>
    <xf numFmtId="175" fontId="14" fillId="0" borderId="1" xfId="0" applyNumberFormat="1" applyFont="1" applyBorder="1"/>
    <xf numFmtId="0" fontId="12" fillId="0" borderId="0" xfId="0" applyFont="1" applyAlignment="1">
      <alignment horizontal="left"/>
    </xf>
    <xf numFmtId="0" fontId="30" fillId="0" borderId="0" xfId="0" applyFont="1"/>
    <xf numFmtId="175" fontId="0" fillId="0" borderId="0" xfId="0" applyNumberFormat="1" applyBorder="1"/>
    <xf numFmtId="3" fontId="9" fillId="0" borderId="0" xfId="0" applyNumberFormat="1" applyFont="1" applyAlignment="1">
      <alignment wrapText="1"/>
    </xf>
    <xf numFmtId="4" fontId="2" fillId="0" borderId="0" xfId="0" applyNumberFormat="1" applyFont="1" applyAlignment="1" applyProtection="1">
      <alignment wrapText="1"/>
    </xf>
    <xf numFmtId="168" fontId="31" fillId="0" borderId="0" xfId="0" applyNumberFormat="1" applyFont="1" applyProtection="1"/>
    <xf numFmtId="0" fontId="31" fillId="0" borderId="0" xfId="0" applyFont="1" applyProtection="1"/>
    <xf numFmtId="3" fontId="0" fillId="0" borderId="0" xfId="0" applyNumberFormat="1"/>
    <xf numFmtId="3" fontId="2" fillId="0" borderId="0" xfId="0" applyNumberFormat="1" applyFont="1" applyAlignment="1">
      <alignment horizontal="left"/>
    </xf>
    <xf numFmtId="3" fontId="2" fillId="0" borderId="0" xfId="0" applyNumberFormat="1" applyFont="1" applyAlignment="1">
      <alignment wrapText="1"/>
    </xf>
    <xf numFmtId="0" fontId="32" fillId="0" borderId="0" xfId="0" applyFont="1" applyAlignment="1" applyProtection="1">
      <alignment horizontal="center"/>
    </xf>
    <xf numFmtId="175" fontId="32" fillId="0" borderId="0" xfId="0" applyNumberFormat="1" applyFont="1" applyAlignment="1" applyProtection="1">
      <alignment horizontal="right"/>
    </xf>
    <xf numFmtId="0" fontId="29" fillId="0" borderId="0" xfId="0" applyFont="1"/>
    <xf numFmtId="175" fontId="8" fillId="0" borderId="0" xfId="0" applyNumberFormat="1" applyFont="1" applyProtection="1"/>
    <xf numFmtId="0" fontId="8" fillId="0" borderId="0" xfId="0" applyFont="1" applyAlignment="1">
      <alignment horizontal="left"/>
    </xf>
    <xf numFmtId="0" fontId="21" fillId="0" borderId="0" xfId="0" applyFont="1" applyAlignment="1">
      <alignment horizontal="center"/>
    </xf>
    <xf numFmtId="0" fontId="24" fillId="0" borderId="0" xfId="0" applyFont="1"/>
    <xf numFmtId="3" fontId="21" fillId="2" borderId="1" xfId="0" applyNumberFormat="1" applyFont="1" applyFill="1" applyBorder="1" applyProtection="1">
      <protection locked="0"/>
    </xf>
    <xf numFmtId="180" fontId="21" fillId="2" borderId="1" xfId="1" applyNumberFormat="1" applyFont="1" applyFill="1" applyBorder="1" applyAlignment="1" applyProtection="1">
      <alignment horizontal="center"/>
      <protection locked="0"/>
    </xf>
    <xf numFmtId="176" fontId="21" fillId="2" borderId="1" xfId="0" applyNumberFormat="1" applyFont="1" applyFill="1" applyBorder="1" applyAlignment="1" applyProtection="1">
      <alignment horizontal="center"/>
      <protection locked="0"/>
    </xf>
    <xf numFmtId="0" fontId="0" fillId="0" borderId="0" xfId="0" applyNumberFormat="1"/>
    <xf numFmtId="0" fontId="0" fillId="0" borderId="0" xfId="0" applyAlignment="1"/>
    <xf numFmtId="0" fontId="0" fillId="0" borderId="0" xfId="0" applyNumberFormat="1" applyAlignment="1"/>
    <xf numFmtId="0" fontId="34" fillId="0" borderId="0" xfId="0" applyNumberFormat="1" applyFont="1" applyAlignment="1"/>
    <xf numFmtId="0" fontId="35" fillId="0" borderId="0" xfId="0" applyFont="1"/>
    <xf numFmtId="0" fontId="33" fillId="0" borderId="0" xfId="0" applyFont="1" applyAlignment="1"/>
    <xf numFmtId="0" fontId="1" fillId="0" borderId="0" xfId="0" applyFont="1" applyAlignment="1"/>
    <xf numFmtId="0" fontId="34" fillId="0" borderId="0" xfId="0" applyFont="1" applyAlignment="1"/>
    <xf numFmtId="0" fontId="11" fillId="0" borderId="0" xfId="0" applyFont="1" applyAlignment="1">
      <alignment horizontal="center"/>
    </xf>
    <xf numFmtId="0" fontId="34" fillId="2" borderId="1" xfId="0" applyNumberFormat="1" applyFont="1" applyFill="1" applyBorder="1" applyAlignment="1"/>
    <xf numFmtId="0" fontId="16" fillId="0" borderId="0" xfId="5" applyAlignment="1" applyProtection="1"/>
    <xf numFmtId="3" fontId="14" fillId="0" borderId="0" xfId="0" applyNumberFormat="1" applyFont="1"/>
    <xf numFmtId="175" fontId="36" fillId="0" borderId="1" xfId="0" applyNumberFormat="1" applyFont="1" applyBorder="1" applyAlignment="1">
      <alignment horizontal="right"/>
    </xf>
    <xf numFmtId="0" fontId="14" fillId="0" borderId="0" xfId="0" applyFont="1" applyAlignment="1" applyProtection="1">
      <alignment horizontal="left"/>
    </xf>
    <xf numFmtId="0" fontId="14" fillId="0" borderId="0" xfId="0" applyFont="1" applyProtection="1"/>
    <xf numFmtId="164" fontId="14" fillId="0" borderId="0" xfId="0" applyNumberFormat="1" applyFont="1" applyProtection="1"/>
    <xf numFmtId="8" fontId="14" fillId="0" borderId="0" xfId="0" applyNumberFormat="1" applyFont="1" applyProtection="1"/>
    <xf numFmtId="44" fontId="9" fillId="0" borderId="0" xfId="3" applyFont="1" applyBorder="1" applyAlignment="1">
      <alignment wrapText="1"/>
    </xf>
    <xf numFmtId="1" fontId="9" fillId="0" borderId="0" xfId="0" applyNumberFormat="1" applyFont="1" applyAlignment="1" applyProtection="1">
      <alignment wrapText="1"/>
    </xf>
    <xf numFmtId="9" fontId="21" fillId="0" borderId="0" xfId="0" applyNumberFormat="1" applyFont="1" applyBorder="1" applyAlignment="1">
      <alignment horizontal="center" wrapText="1"/>
    </xf>
    <xf numFmtId="1" fontId="9" fillId="0" borderId="0" xfId="0" applyNumberFormat="1" applyFont="1" applyAlignment="1" applyProtection="1">
      <alignment horizontal="right" wrapText="1"/>
    </xf>
    <xf numFmtId="1" fontId="14" fillId="0" borderId="0" xfId="0" applyNumberFormat="1" applyFont="1"/>
    <xf numFmtId="1" fontId="21" fillId="0" borderId="0" xfId="0" applyNumberFormat="1" applyFont="1" applyAlignment="1">
      <alignment horizontal="center" wrapText="1"/>
    </xf>
    <xf numFmtId="6" fontId="9" fillId="0" borderId="0" xfId="0" applyNumberFormat="1" applyFont="1" applyBorder="1" applyAlignment="1" applyProtection="1">
      <alignment horizontal="left"/>
    </xf>
    <xf numFmtId="0" fontId="0" fillId="0" borderId="0" xfId="0" applyBorder="1" applyAlignment="1">
      <alignment horizontal="left"/>
    </xf>
    <xf numFmtId="0" fontId="11" fillId="0" borderId="0" xfId="0" applyFont="1" applyAlignment="1">
      <alignment horizontal="left"/>
    </xf>
    <xf numFmtId="164" fontId="9" fillId="0" borderId="0" xfId="0" applyNumberFormat="1" applyFont="1" applyBorder="1" applyAlignment="1" applyProtection="1">
      <alignment horizontal="left" wrapText="1"/>
    </xf>
    <xf numFmtId="164" fontId="14" fillId="0" borderId="1" xfId="0" applyNumberFormat="1" applyFont="1" applyBorder="1" applyProtection="1"/>
    <xf numFmtId="164" fontId="22" fillId="0" borderId="1" xfId="0" applyNumberFormat="1" applyFont="1" applyBorder="1" applyAlignment="1" applyProtection="1">
      <alignment horizontal="left"/>
    </xf>
    <xf numFmtId="164" fontId="21" fillId="0" borderId="1" xfId="0" applyNumberFormat="1" applyFont="1" applyBorder="1" applyProtection="1"/>
    <xf numFmtId="164" fontId="22" fillId="0" borderId="0" xfId="0" applyNumberFormat="1" applyFont="1" applyAlignment="1" applyProtection="1">
      <alignment horizontal="left"/>
    </xf>
    <xf numFmtId="164" fontId="14" fillId="0" borderId="1" xfId="0" applyNumberFormat="1" applyFont="1" applyBorder="1" applyAlignment="1" applyProtection="1">
      <alignment horizontal="left"/>
    </xf>
    <xf numFmtId="44" fontId="9" fillId="2" borderId="6" xfId="3" applyNumberFormat="1" applyFont="1" applyFill="1" applyBorder="1" applyAlignment="1" applyProtection="1">
      <alignment horizontal="center"/>
      <protection locked="0"/>
    </xf>
    <xf numFmtId="37" fontId="9" fillId="2" borderId="6" xfId="3" applyNumberFormat="1" applyFont="1" applyFill="1" applyBorder="1" applyAlignment="1" applyProtection="1">
      <alignment horizontal="center"/>
      <protection locked="0"/>
    </xf>
    <xf numFmtId="0" fontId="2" fillId="0" borderId="6" xfId="0" applyFont="1" applyFill="1" applyBorder="1" applyAlignment="1" applyProtection="1">
      <alignment wrapText="1"/>
    </xf>
    <xf numFmtId="0" fontId="2" fillId="0" borderId="1" xfId="0" applyFont="1" applyFill="1" applyBorder="1" applyAlignment="1" applyProtection="1">
      <alignment wrapText="1"/>
    </xf>
    <xf numFmtId="172" fontId="2" fillId="0" borderId="17" xfId="0" applyNumberFormat="1" applyFont="1" applyBorder="1"/>
    <xf numFmtId="0" fontId="24" fillId="0" borderId="0" xfId="0" applyNumberFormat="1" applyFont="1" applyAlignment="1"/>
    <xf numFmtId="0" fontId="23" fillId="0" borderId="0" xfId="0" applyNumberFormat="1" applyFont="1" applyAlignment="1"/>
    <xf numFmtId="0" fontId="38" fillId="0" borderId="5" xfId="0" applyNumberFormat="1" applyFont="1" applyFill="1" applyBorder="1" applyAlignment="1" applyProtection="1">
      <alignment wrapText="1"/>
    </xf>
    <xf numFmtId="173" fontId="2" fillId="0" borderId="0" xfId="1" applyNumberFormat="1" applyFont="1" applyAlignment="1" applyProtection="1">
      <alignment horizontal="center"/>
      <protection locked="0"/>
    </xf>
    <xf numFmtId="0" fontId="2" fillId="0" borderId="0" xfId="0" applyFont="1" applyAlignment="1" applyProtection="1">
      <alignment horizontal="right"/>
    </xf>
    <xf numFmtId="0" fontId="37" fillId="0" borderId="0" xfId="0" applyFont="1" applyAlignment="1" applyProtection="1">
      <alignment horizontal="right"/>
    </xf>
    <xf numFmtId="0" fontId="2" fillId="3" borderId="7" xfId="0" applyNumberFormat="1" applyFont="1" applyFill="1" applyBorder="1" applyAlignment="1" applyProtection="1">
      <alignment wrapText="1"/>
    </xf>
    <xf numFmtId="3" fontId="9" fillId="2" borderId="1" xfId="0" quotePrefix="1" applyNumberFormat="1" applyFont="1" applyFill="1" applyBorder="1" applyAlignment="1" applyProtection="1">
      <alignment horizontal="center" wrapText="1"/>
      <protection locked="0"/>
    </xf>
    <xf numFmtId="0" fontId="7" fillId="0" borderId="6" xfId="0" applyNumberFormat="1" applyFont="1" applyFill="1" applyBorder="1" applyAlignment="1" applyProtection="1">
      <alignment wrapText="1"/>
    </xf>
    <xf numFmtId="0" fontId="7" fillId="0" borderId="1" xfId="0" applyNumberFormat="1" applyFont="1" applyFill="1" applyBorder="1" applyAlignment="1" applyProtection="1">
      <alignment wrapText="1"/>
    </xf>
    <xf numFmtId="177" fontId="9" fillId="2" borderId="1" xfId="0" applyNumberFormat="1" applyFont="1" applyFill="1" applyBorder="1" applyAlignment="1" applyProtection="1">
      <alignment horizontal="center" wrapText="1"/>
      <protection locked="0"/>
    </xf>
    <xf numFmtId="3" fontId="9" fillId="2" borderId="1" xfId="0" applyNumberFormat="1" applyFont="1" applyFill="1" applyBorder="1" applyAlignment="1" applyProtection="1">
      <alignment horizontal="left" wrapText="1"/>
      <protection locked="0"/>
    </xf>
    <xf numFmtId="0" fontId="8" fillId="0" borderId="0" xfId="0" applyFont="1" applyAlignment="1" applyProtection="1">
      <alignment horizontal="center"/>
    </xf>
    <xf numFmtId="4" fontId="14" fillId="0" borderId="0" xfId="0" applyNumberFormat="1" applyFont="1" applyAlignment="1" applyProtection="1">
      <alignment horizontal="center"/>
    </xf>
    <xf numFmtId="3" fontId="40" fillId="0" borderId="0" xfId="0" applyNumberFormat="1" applyFont="1" applyAlignment="1" applyProtection="1">
      <alignment horizontal="center"/>
    </xf>
    <xf numFmtId="0" fontId="38" fillId="0" borderId="0" xfId="0" applyFont="1" applyAlignment="1" applyProtection="1">
      <alignment horizontal="left"/>
    </xf>
    <xf numFmtId="6" fontId="14" fillId="0" borderId="0" xfId="0" applyNumberFormat="1" applyFont="1" applyProtection="1"/>
    <xf numFmtId="164" fontId="9" fillId="2" borderId="1" xfId="3" applyNumberFormat="1" applyFont="1" applyFill="1" applyBorder="1" applyProtection="1">
      <protection locked="0"/>
    </xf>
    <xf numFmtId="43" fontId="2" fillId="0" borderId="0" xfId="1" applyFont="1" applyAlignment="1">
      <alignment wrapText="1"/>
    </xf>
    <xf numFmtId="43" fontId="3" fillId="0" borderId="0" xfId="1" applyFont="1" applyAlignment="1" applyProtection="1">
      <alignment horizontal="left" wrapText="1"/>
    </xf>
    <xf numFmtId="43" fontId="3" fillId="0" borderId="0" xfId="1" applyFont="1" applyAlignment="1" applyProtection="1">
      <alignment wrapText="1"/>
    </xf>
    <xf numFmtId="43" fontId="2" fillId="0" borderId="2" xfId="1" applyFont="1" applyBorder="1" applyAlignment="1" applyProtection="1">
      <alignment wrapText="1"/>
    </xf>
    <xf numFmtId="43" fontId="0" fillId="0" borderId="0" xfId="1" applyFont="1" applyAlignment="1">
      <alignment wrapText="1"/>
    </xf>
    <xf numFmtId="174" fontId="9" fillId="0" borderId="0" xfId="0" applyNumberFormat="1" applyFont="1" applyProtection="1"/>
    <xf numFmtId="174" fontId="44" fillId="0" borderId="0" xfId="0" applyNumberFormat="1" applyFont="1"/>
    <xf numFmtId="0" fontId="38" fillId="0" borderId="0" xfId="0" applyFont="1"/>
    <xf numFmtId="9" fontId="14" fillId="0" borderId="0" xfId="8" applyFont="1"/>
    <xf numFmtId="0" fontId="38" fillId="0" borderId="0" xfId="0" applyFont="1" applyAlignment="1">
      <alignment horizontal="center"/>
    </xf>
    <xf numFmtId="4" fontId="0" fillId="0" borderId="0" xfId="0" applyNumberFormat="1" applyAlignment="1">
      <alignment horizontal="center"/>
    </xf>
    <xf numFmtId="167" fontId="0" fillId="0" borderId="0" xfId="0" applyNumberFormat="1" applyAlignment="1">
      <alignment horizontal="center"/>
    </xf>
    <xf numFmtId="2" fontId="0" fillId="0" borderId="0" xfId="0" applyNumberFormat="1" applyAlignment="1">
      <alignment horizontal="center"/>
    </xf>
    <xf numFmtId="0" fontId="38" fillId="0" borderId="0" xfId="0" applyFont="1" applyAlignment="1">
      <alignment horizontal="left"/>
    </xf>
    <xf numFmtId="167" fontId="14" fillId="4" borderId="1" xfId="0" applyNumberFormat="1" applyFont="1" applyFill="1" applyBorder="1" applyAlignment="1">
      <alignment horizontal="center"/>
    </xf>
    <xf numFmtId="167" fontId="0" fillId="0" borderId="0" xfId="0" applyNumberFormat="1"/>
    <xf numFmtId="0" fontId="7" fillId="0" borderId="0" xfId="0" applyFont="1" applyAlignment="1">
      <alignment horizontal="center"/>
    </xf>
    <xf numFmtId="2" fontId="0" fillId="0" borderId="0" xfId="0" applyNumberFormat="1"/>
    <xf numFmtId="167" fontId="7" fillId="0" borderId="0" xfId="0" applyNumberFormat="1" applyFont="1"/>
    <xf numFmtId="1" fontId="7" fillId="0" borderId="0" xfId="0" applyNumberFormat="1" applyFont="1"/>
    <xf numFmtId="0" fontId="7" fillId="0" borderId="0" xfId="0" applyFont="1" applyAlignment="1">
      <alignment horizontal="right"/>
    </xf>
    <xf numFmtId="0" fontId="2" fillId="0" borderId="0" xfId="0" applyFont="1" applyAlignment="1">
      <alignment horizontal="right"/>
    </xf>
    <xf numFmtId="10" fontId="2" fillId="0" borderId="0" xfId="8" applyNumberFormat="1" applyFont="1" applyAlignment="1">
      <alignment horizontal="center"/>
    </xf>
    <xf numFmtId="175" fontId="32" fillId="0" borderId="0" xfId="0" applyNumberFormat="1" applyFont="1" applyProtection="1"/>
    <xf numFmtId="0" fontId="32" fillId="0" borderId="0" xfId="0" applyFont="1" applyAlignment="1">
      <alignment horizontal="center"/>
    </xf>
    <xf numFmtId="175" fontId="2" fillId="0" borderId="0" xfId="0" applyNumberFormat="1" applyFont="1" applyAlignment="1" applyProtection="1">
      <alignment horizontal="left"/>
    </xf>
    <xf numFmtId="9" fontId="2" fillId="0" borderId="0" xfId="8" applyNumberFormat="1" applyFont="1"/>
    <xf numFmtId="175" fontId="32" fillId="0" borderId="0" xfId="0" applyNumberFormat="1" applyFont="1" applyAlignment="1" applyProtection="1">
      <alignment horizontal="left"/>
    </xf>
    <xf numFmtId="9" fontId="32" fillId="0" borderId="0" xfId="8" applyNumberFormat="1" applyFont="1"/>
    <xf numFmtId="10" fontId="9" fillId="2" borderId="15" xfId="8" applyNumberFormat="1" applyFont="1" applyFill="1" applyBorder="1" applyAlignment="1" applyProtection="1">
      <alignment wrapText="1"/>
      <protection locked="0"/>
    </xf>
    <xf numFmtId="178" fontId="9" fillId="2" borderId="18" xfId="0" applyNumberFormat="1" applyFont="1" applyFill="1" applyBorder="1" applyAlignment="1" applyProtection="1">
      <alignment wrapText="1"/>
      <protection locked="0"/>
    </xf>
    <xf numFmtId="168" fontId="2" fillId="0" borderId="1" xfId="0" applyNumberFormat="1" applyFont="1" applyBorder="1" applyProtection="1"/>
    <xf numFmtId="0" fontId="45" fillId="0" borderId="0" xfId="0" applyFont="1" applyAlignment="1" applyProtection="1">
      <alignment horizontal="left"/>
    </xf>
    <xf numFmtId="0" fontId="46" fillId="0" borderId="0" xfId="0" applyFont="1" applyAlignment="1" applyProtection="1">
      <alignment horizontal="left"/>
    </xf>
    <xf numFmtId="6" fontId="46" fillId="0" borderId="0" xfId="0" applyNumberFormat="1" applyFont="1" applyAlignment="1" applyProtection="1">
      <alignment horizontal="left"/>
    </xf>
    <xf numFmtId="0" fontId="46" fillId="0" borderId="0" xfId="0" applyFont="1" applyAlignment="1" applyProtection="1">
      <alignment horizontal="left" wrapText="1"/>
    </xf>
    <xf numFmtId="0" fontId="47" fillId="0" borderId="0" xfId="0" applyFont="1" applyAlignment="1" applyProtection="1">
      <alignment horizontal="left"/>
    </xf>
    <xf numFmtId="0" fontId="48" fillId="0" borderId="0" xfId="0" applyFont="1" applyAlignment="1" applyProtection="1">
      <alignment horizontal="left"/>
    </xf>
    <xf numFmtId="0" fontId="49" fillId="0" borderId="0" xfId="0" applyFont="1" applyAlignment="1" applyProtection="1">
      <alignment horizontal="left"/>
    </xf>
    <xf numFmtId="0" fontId="50" fillId="0" borderId="0" xfId="0" applyFont="1" applyAlignment="1" applyProtection="1">
      <alignment horizontal="left"/>
    </xf>
    <xf numFmtId="0" fontId="49" fillId="0" borderId="0" xfId="0" applyFont="1" applyAlignment="1" applyProtection="1">
      <alignment horizontal="left" wrapText="1"/>
    </xf>
    <xf numFmtId="0" fontId="51" fillId="0" borderId="0" xfId="0" applyFont="1" applyAlignment="1" applyProtection="1">
      <alignment horizontal="left"/>
    </xf>
    <xf numFmtId="0" fontId="9" fillId="0" borderId="0" xfId="0" applyFont="1" applyProtection="1"/>
    <xf numFmtId="8" fontId="43" fillId="0" borderId="1" xfId="0" applyNumberFormat="1" applyFont="1" applyBorder="1" applyProtection="1"/>
    <xf numFmtId="168" fontId="8" fillId="0" borderId="0" xfId="0" applyNumberFormat="1" applyFont="1" applyAlignment="1" applyProtection="1">
      <alignment horizontal="left"/>
    </xf>
    <xf numFmtId="8" fontId="46" fillId="0" borderId="2" xfId="0" applyNumberFormat="1" applyFont="1" applyBorder="1" applyAlignment="1" applyProtection="1">
      <alignment wrapText="1"/>
    </xf>
    <xf numFmtId="8" fontId="46" fillId="0" borderId="0" xfId="0" applyNumberFormat="1" applyFont="1" applyProtection="1"/>
    <xf numFmtId="8" fontId="47" fillId="0" borderId="0" xfId="0" applyNumberFormat="1" applyFont="1" applyProtection="1"/>
    <xf numFmtId="0" fontId="7" fillId="0" borderId="0" xfId="0" applyFont="1" applyAlignment="1">
      <alignment horizontal="left" wrapText="1" readingOrder="1"/>
    </xf>
    <xf numFmtId="0" fontId="0" fillId="0" borderId="0" xfId="0" applyAlignment="1">
      <alignment horizontal="left" wrapText="1" readingOrder="1"/>
    </xf>
    <xf numFmtId="174" fontId="9" fillId="0" borderId="19" xfId="0" applyNumberFormat="1" applyFont="1" applyBorder="1" applyProtection="1"/>
    <xf numFmtId="179" fontId="2" fillId="0" borderId="7" xfId="3" applyNumberFormat="1" applyFont="1" applyBorder="1" applyAlignment="1">
      <alignment horizontal="center" wrapText="1"/>
    </xf>
    <xf numFmtId="0" fontId="14" fillId="0" borderId="0" xfId="0" applyFont="1" applyAlignment="1">
      <alignment horizontal="center"/>
    </xf>
    <xf numFmtId="0" fontId="2" fillId="0" borderId="7" xfId="0" applyFont="1" applyBorder="1" applyAlignment="1">
      <alignment horizontal="center" vertical="top" wrapText="1"/>
    </xf>
    <xf numFmtId="0" fontId="2" fillId="0" borderId="6" xfId="0" applyFont="1" applyBorder="1" applyAlignment="1">
      <alignment horizontal="center" vertical="top" wrapText="1"/>
    </xf>
    <xf numFmtId="3" fontId="9" fillId="2" borderId="15" xfId="0" applyNumberFormat="1" applyFont="1" applyFill="1" applyBorder="1" applyAlignment="1" applyProtection="1">
      <alignment horizontal="center"/>
      <protection locked="0"/>
    </xf>
    <xf numFmtId="3" fontId="9" fillId="2" borderId="20" xfId="0" applyNumberFormat="1" applyFont="1" applyFill="1" applyBorder="1" applyAlignment="1" applyProtection="1">
      <alignment horizontal="center"/>
      <protection locked="0"/>
    </xf>
    <xf numFmtId="3" fontId="9" fillId="2" borderId="18" xfId="0" applyNumberFormat="1" applyFont="1" applyFill="1" applyBorder="1" applyAlignment="1" applyProtection="1">
      <alignment horizontal="center"/>
      <protection locked="0"/>
    </xf>
    <xf numFmtId="0" fontId="2" fillId="0" borderId="21" xfId="0" applyFont="1" applyBorder="1" applyAlignment="1">
      <alignment horizontal="center"/>
    </xf>
    <xf numFmtId="0" fontId="2" fillId="0" borderId="22" xfId="0" applyFont="1" applyBorder="1" applyAlignment="1">
      <alignment horizontal="center"/>
    </xf>
    <xf numFmtId="0" fontId="2" fillId="0" borderId="23" xfId="0" applyFont="1" applyBorder="1" applyAlignment="1">
      <alignment horizontal="center"/>
    </xf>
    <xf numFmtId="0" fontId="2" fillId="0" borderId="24" xfId="0" applyFont="1" applyBorder="1" applyAlignment="1">
      <alignment horizontal="center"/>
    </xf>
    <xf numFmtId="0" fontId="21" fillId="0" borderId="0" xfId="0" applyNumberFormat="1" applyFont="1" applyFill="1" applyBorder="1" applyAlignment="1" applyProtection="1">
      <alignment wrapText="1"/>
    </xf>
    <xf numFmtId="0" fontId="0" fillId="0" borderId="0" xfId="0" applyAlignment="1">
      <alignment wrapText="1"/>
    </xf>
    <xf numFmtId="0" fontId="7" fillId="0" borderId="14" xfId="0" applyFont="1" applyBorder="1" applyAlignment="1">
      <alignment horizontal="left" wrapText="1"/>
    </xf>
    <xf numFmtId="0" fontId="7" fillId="0" borderId="0" xfId="0" applyFont="1" applyAlignment="1">
      <alignment horizontal="left" wrapText="1"/>
    </xf>
    <xf numFmtId="0" fontId="14" fillId="0" borderId="3" xfId="0" applyFont="1" applyBorder="1" applyAlignment="1">
      <alignment wrapText="1"/>
    </xf>
    <xf numFmtId="0" fontId="0" fillId="0" borderId="3" xfId="0" applyBorder="1" applyAlignment="1">
      <alignment wrapText="1"/>
    </xf>
    <xf numFmtId="0" fontId="14" fillId="0" borderId="20" xfId="0" applyFont="1" applyBorder="1" applyAlignment="1">
      <alignment wrapText="1"/>
    </xf>
    <xf numFmtId="0" fontId="0" fillId="0" borderId="20" xfId="0" applyBorder="1" applyAlignment="1">
      <alignment wrapText="1"/>
    </xf>
    <xf numFmtId="0" fontId="2" fillId="0" borderId="15" xfId="0" applyFont="1" applyBorder="1" applyAlignment="1">
      <alignment horizontal="right" wrapText="1"/>
    </xf>
    <xf numFmtId="0" fontId="2" fillId="0" borderId="20" xfId="0" applyFont="1" applyBorder="1" applyAlignment="1">
      <alignment horizontal="right" wrapText="1"/>
    </xf>
    <xf numFmtId="0" fontId="14" fillId="0" borderId="25" xfId="0" applyFont="1" applyBorder="1" applyAlignment="1">
      <alignment horizontal="right" wrapText="1"/>
    </xf>
    <xf numFmtId="6" fontId="9" fillId="0" borderId="26" xfId="0" applyNumberFormat="1" applyFont="1" applyBorder="1" applyAlignment="1" applyProtection="1">
      <alignment horizontal="right"/>
    </xf>
    <xf numFmtId="0" fontId="0" fillId="0" borderId="27" xfId="0" applyBorder="1" applyAlignment="1">
      <alignment horizontal="right"/>
    </xf>
    <xf numFmtId="9" fontId="21" fillId="0" borderId="2" xfId="0" applyNumberFormat="1" applyFont="1" applyBorder="1" applyAlignment="1">
      <alignment horizontal="center" wrapText="1"/>
    </xf>
    <xf numFmtId="0" fontId="3" fillId="0" borderId="0" xfId="0" applyFont="1" applyAlignment="1">
      <alignment wrapText="1"/>
    </xf>
    <xf numFmtId="0" fontId="3" fillId="0" borderId="28" xfId="0" applyFont="1" applyBorder="1" applyAlignment="1">
      <alignment wrapText="1"/>
    </xf>
    <xf numFmtId="0" fontId="22" fillId="0" borderId="0" xfId="0" applyFont="1" applyAlignment="1">
      <alignment horizontal="center"/>
    </xf>
    <xf numFmtId="0" fontId="23" fillId="0" borderId="0" xfId="0" applyFont="1" applyAlignment="1">
      <alignment horizontal="center"/>
    </xf>
  </cellXfs>
  <cellStyles count="10">
    <cellStyle name="Comma" xfId="1" builtinId="3"/>
    <cellStyle name="Comma 2" xfId="2"/>
    <cellStyle name="Currency" xfId="3" builtinId="4"/>
    <cellStyle name="Currency 2" xfId="4"/>
    <cellStyle name="Hyperlink" xfId="5" builtinId="8"/>
    <cellStyle name="Hyperlink 2" xfId="6"/>
    <cellStyle name="Normal" xfId="0" builtinId="0"/>
    <cellStyle name="Normal 2" xfId="7"/>
    <cellStyle name="Percent" xfId="8" builtinId="5"/>
    <cellStyle name="Percent 2" xfId="9"/>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3</xdr:row>
      <xdr:rowOff>28575</xdr:rowOff>
    </xdr:from>
    <xdr:to>
      <xdr:col>6</xdr:col>
      <xdr:colOff>314325</xdr:colOff>
      <xdr:row>12</xdr:row>
      <xdr:rowOff>9525</xdr:rowOff>
    </xdr:to>
    <xdr:pic>
      <xdr:nvPicPr>
        <xdr:cNvPr id="6456" name="Picture 1" descr="msue1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733425"/>
          <a:ext cx="41433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mailto:behe@anr.msu.edu" TargetMode="External"/><Relationship Id="rId7" Type="http://schemas.openxmlformats.org/officeDocument/2006/relationships/vmlDrawing" Target="../drawings/vmlDrawing1.vml"/><Relationship Id="rId2" Type="http://schemas.openxmlformats.org/officeDocument/2006/relationships/hyperlink" Target="mailto:fernan15@msu.edu" TargetMode="External"/><Relationship Id="rId1" Type="http://schemas.openxmlformats.org/officeDocument/2006/relationships/hyperlink" Target="mailto:betz@msu.ed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runkleer@msu.edu" TargetMode="External"/></Relationships>
</file>

<file path=xl/worksheets/_rels/sheet11.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R89"/>
  <sheetViews>
    <sheetView tabSelected="1" workbookViewId="0">
      <selection activeCell="C15" sqref="C15"/>
    </sheetView>
  </sheetViews>
  <sheetFormatPr defaultColWidth="11.42578125" defaultRowHeight="12.75" x14ac:dyDescent="0.2"/>
  <cols>
    <col min="1" max="1" width="2.28515625" customWidth="1"/>
    <col min="2" max="2" width="12.140625" customWidth="1"/>
  </cols>
  <sheetData>
    <row r="2" spans="2:11" ht="30" x14ac:dyDescent="0.4">
      <c r="B2" s="206" t="s">
        <v>670</v>
      </c>
    </row>
    <row r="3" spans="2:11" x14ac:dyDescent="0.2">
      <c r="B3" s="22" t="s">
        <v>685</v>
      </c>
    </row>
    <row r="14" spans="2:11" x14ac:dyDescent="0.2">
      <c r="B14" s="208" t="s">
        <v>493</v>
      </c>
      <c r="K14" s="183" t="s">
        <v>522</v>
      </c>
    </row>
    <row r="15" spans="2:11" ht="15.75" x14ac:dyDescent="0.25">
      <c r="B15" s="207"/>
      <c r="C15" s="29" t="s">
        <v>528</v>
      </c>
      <c r="D15" s="29"/>
      <c r="E15" s="29"/>
      <c r="F15" s="29"/>
      <c r="G15" s="29"/>
      <c r="H15" s="29"/>
      <c r="I15" s="29"/>
      <c r="K15" s="212" t="s">
        <v>520</v>
      </c>
    </row>
    <row r="16" spans="2:11" ht="15.75" x14ac:dyDescent="0.25">
      <c r="B16" s="207"/>
      <c r="C16" s="29" t="s">
        <v>494</v>
      </c>
      <c r="D16" s="29"/>
      <c r="E16" s="29"/>
      <c r="F16" s="29"/>
      <c r="G16" s="29"/>
      <c r="H16" s="29"/>
      <c r="I16" s="29"/>
      <c r="K16" s="212" t="s">
        <v>521</v>
      </c>
    </row>
    <row r="17" spans="2:13" ht="15.75" x14ac:dyDescent="0.25">
      <c r="B17" s="207"/>
      <c r="C17" s="29" t="s">
        <v>663</v>
      </c>
      <c r="D17" s="29"/>
      <c r="E17" s="29"/>
      <c r="F17" s="29"/>
      <c r="G17" s="29"/>
      <c r="H17" s="29"/>
      <c r="I17" s="29"/>
      <c r="K17" s="212" t="s">
        <v>665</v>
      </c>
    </row>
    <row r="18" spans="2:13" ht="15.75" x14ac:dyDescent="0.25">
      <c r="B18" s="207"/>
      <c r="C18" s="29" t="s">
        <v>102</v>
      </c>
      <c r="D18" s="29"/>
      <c r="E18" s="29"/>
      <c r="F18" s="29"/>
      <c r="G18" s="29"/>
      <c r="H18" s="29"/>
      <c r="I18" s="29"/>
      <c r="K18" s="212" t="s">
        <v>651</v>
      </c>
    </row>
    <row r="19" spans="2:13" ht="15.75" x14ac:dyDescent="0.25">
      <c r="B19" s="207"/>
      <c r="C19" s="29" t="s">
        <v>543</v>
      </c>
      <c r="I19" s="29"/>
      <c r="K19" s="212" t="s">
        <v>103</v>
      </c>
    </row>
    <row r="20" spans="2:13" ht="15.75" x14ac:dyDescent="0.25">
      <c r="B20" s="207"/>
      <c r="C20" s="29" t="s">
        <v>664</v>
      </c>
      <c r="I20" s="29"/>
      <c r="K20" s="212" t="s">
        <v>666</v>
      </c>
    </row>
    <row r="21" spans="2:13" x14ac:dyDescent="0.2">
      <c r="B21" t="s">
        <v>527</v>
      </c>
    </row>
    <row r="22" spans="2:13" ht="15.75" x14ac:dyDescent="0.25">
      <c r="C22" s="29" t="s">
        <v>533</v>
      </c>
      <c r="D22" s="29"/>
      <c r="E22" s="29"/>
      <c r="F22" s="29"/>
      <c r="G22" s="29"/>
    </row>
    <row r="23" spans="2:13" ht="15.75" x14ac:dyDescent="0.25">
      <c r="D23" s="29"/>
      <c r="E23" s="29"/>
      <c r="F23" s="29"/>
      <c r="G23" s="29"/>
    </row>
    <row r="24" spans="2:13" ht="15.75" x14ac:dyDescent="0.25">
      <c r="B24" t="s">
        <v>535</v>
      </c>
      <c r="C24" s="29"/>
      <c r="D24" s="29"/>
      <c r="E24" s="29"/>
      <c r="F24" s="29"/>
      <c r="G24" s="29"/>
    </row>
    <row r="25" spans="2:13" ht="15.75" x14ac:dyDescent="0.25">
      <c r="C25" s="29" t="s">
        <v>534</v>
      </c>
      <c r="D25" s="29"/>
      <c r="E25" s="29"/>
      <c r="F25" s="29"/>
      <c r="G25" s="29"/>
    </row>
    <row r="26" spans="2:13" ht="15.75" x14ac:dyDescent="0.25">
      <c r="C26" s="29"/>
      <c r="D26" s="29"/>
      <c r="E26" s="29"/>
      <c r="F26" s="29"/>
      <c r="G26" s="29"/>
    </row>
    <row r="27" spans="2:13" ht="18" x14ac:dyDescent="0.25">
      <c r="B27" s="239" t="s">
        <v>556</v>
      </c>
      <c r="C27" s="203"/>
      <c r="D27" s="203"/>
      <c r="E27" s="203"/>
      <c r="F27" s="203"/>
      <c r="G27" s="203"/>
      <c r="H27" s="203"/>
      <c r="I27" s="203"/>
      <c r="J27" s="203"/>
      <c r="K27" s="203"/>
      <c r="L27" s="203"/>
      <c r="M27" s="203"/>
    </row>
    <row r="28" spans="2:13" ht="18" x14ac:dyDescent="0.25">
      <c r="B28" s="205" t="s">
        <v>503</v>
      </c>
      <c r="C28" s="203"/>
      <c r="D28" s="203"/>
      <c r="E28" s="203"/>
      <c r="F28" s="203"/>
      <c r="G28" s="203"/>
      <c r="H28" s="203"/>
      <c r="I28" s="203"/>
      <c r="J28" s="203"/>
      <c r="K28" s="203"/>
      <c r="L28" s="203"/>
      <c r="M28" s="203"/>
    </row>
    <row r="29" spans="2:13" ht="18" x14ac:dyDescent="0.25">
      <c r="B29" s="205"/>
      <c r="C29" s="209" t="s">
        <v>497</v>
      </c>
      <c r="D29" s="203"/>
      <c r="E29" s="203"/>
      <c r="F29" s="203"/>
      <c r="G29" s="203"/>
      <c r="H29" s="203"/>
      <c r="I29" s="203"/>
      <c r="J29" s="203"/>
      <c r="K29" s="203"/>
      <c r="L29" s="203"/>
      <c r="M29" s="203"/>
    </row>
    <row r="30" spans="2:13" ht="18" x14ac:dyDescent="0.25">
      <c r="B30" s="205"/>
      <c r="C30" s="209" t="s">
        <v>495</v>
      </c>
      <c r="D30" s="203"/>
      <c r="E30" s="203"/>
      <c r="F30" s="203"/>
      <c r="G30" s="203"/>
      <c r="H30" s="203"/>
      <c r="I30" s="203"/>
      <c r="J30" s="203"/>
      <c r="K30" s="203"/>
      <c r="L30" s="203"/>
      <c r="M30" s="203"/>
    </row>
    <row r="31" spans="2:13" ht="18" x14ac:dyDescent="0.25">
      <c r="B31" s="205"/>
      <c r="C31" s="209" t="s">
        <v>496</v>
      </c>
      <c r="D31" s="203"/>
      <c r="E31" s="203"/>
      <c r="F31" s="203"/>
      <c r="G31" s="203"/>
      <c r="H31" s="203"/>
      <c r="I31" s="203"/>
      <c r="J31" s="203"/>
      <c r="K31" s="203"/>
      <c r="L31" s="203"/>
      <c r="M31" s="203"/>
    </row>
    <row r="32" spans="2:13" ht="18" x14ac:dyDescent="0.25">
      <c r="B32" s="205" t="s">
        <v>504</v>
      </c>
      <c r="C32" s="209"/>
      <c r="D32" s="203"/>
      <c r="E32" s="203"/>
      <c r="F32" s="203"/>
      <c r="G32" s="203"/>
      <c r="H32" s="203"/>
      <c r="I32" s="203"/>
      <c r="J32" s="203"/>
      <c r="K32" s="203"/>
      <c r="L32" s="203"/>
      <c r="M32" s="203"/>
    </row>
    <row r="33" spans="2:17" ht="18" x14ac:dyDescent="0.25">
      <c r="B33" s="205" t="s">
        <v>158</v>
      </c>
      <c r="C33" s="209"/>
      <c r="D33" s="203"/>
      <c r="E33" s="203"/>
      <c r="F33" s="203"/>
      <c r="G33" s="203"/>
      <c r="H33" s="203"/>
      <c r="I33" s="203"/>
      <c r="J33" s="203"/>
      <c r="K33" s="203"/>
      <c r="L33" s="203"/>
      <c r="M33" s="203"/>
    </row>
    <row r="34" spans="2:17" ht="18" x14ac:dyDescent="0.25">
      <c r="B34" s="205"/>
      <c r="C34" s="209"/>
      <c r="D34" s="203"/>
      <c r="E34" s="203"/>
      <c r="F34" s="203"/>
      <c r="G34" s="203"/>
      <c r="H34" s="203"/>
      <c r="I34" s="203"/>
      <c r="J34" s="203"/>
      <c r="K34" s="203"/>
      <c r="L34" s="203"/>
      <c r="M34" s="203"/>
    </row>
    <row r="35" spans="2:17" ht="18" x14ac:dyDescent="0.25">
      <c r="B35" s="205" t="s">
        <v>478</v>
      </c>
      <c r="C35" s="40"/>
      <c r="D35" s="40"/>
      <c r="E35" s="40"/>
      <c r="F35" s="40"/>
      <c r="G35" s="40"/>
      <c r="H35" s="40"/>
      <c r="I35" s="40"/>
      <c r="J35" s="40"/>
      <c r="K35" s="40"/>
      <c r="L35" s="40"/>
      <c r="M35" s="40"/>
    </row>
    <row r="36" spans="2:17" ht="18" x14ac:dyDescent="0.25">
      <c r="B36" s="205" t="s">
        <v>487</v>
      </c>
      <c r="C36" s="40"/>
      <c r="D36" s="40"/>
      <c r="E36" s="40"/>
      <c r="F36" s="40"/>
      <c r="G36" s="40"/>
      <c r="H36" s="40"/>
      <c r="I36" s="40"/>
      <c r="J36" s="40"/>
      <c r="K36" s="40"/>
      <c r="L36" s="40"/>
      <c r="M36" s="40"/>
    </row>
    <row r="37" spans="2:17" ht="18" x14ac:dyDescent="0.25">
      <c r="B37" s="205" t="s">
        <v>516</v>
      </c>
      <c r="C37" s="40"/>
      <c r="D37" s="40"/>
      <c r="E37" s="40"/>
      <c r="F37" s="40"/>
      <c r="G37" s="40"/>
      <c r="H37" s="40"/>
      <c r="I37" s="40"/>
      <c r="J37" s="40"/>
      <c r="K37" s="40"/>
      <c r="L37" s="40"/>
      <c r="M37" s="40"/>
    </row>
    <row r="38" spans="2:17" ht="18" x14ac:dyDescent="0.25">
      <c r="B38" s="205" t="s">
        <v>529</v>
      </c>
      <c r="C38" s="40"/>
      <c r="D38" s="40"/>
      <c r="E38" s="40"/>
      <c r="F38" s="40"/>
      <c r="G38" s="40"/>
      <c r="H38" s="40"/>
      <c r="I38" s="40"/>
      <c r="J38" s="40"/>
      <c r="K38" s="40"/>
      <c r="L38" s="40"/>
      <c r="M38" s="40"/>
    </row>
    <row r="39" spans="2:17" ht="18" x14ac:dyDescent="0.25">
      <c r="B39" s="205" t="s">
        <v>498</v>
      </c>
      <c r="C39" s="40"/>
      <c r="D39" s="40"/>
      <c r="E39" s="40"/>
      <c r="F39" s="40"/>
      <c r="G39" s="40"/>
      <c r="H39" s="40"/>
      <c r="I39" s="40"/>
      <c r="J39" s="40"/>
      <c r="K39" s="40"/>
      <c r="L39" s="40"/>
      <c r="M39" s="40"/>
    </row>
    <row r="40" spans="2:17" ht="18" x14ac:dyDescent="0.25">
      <c r="B40" s="205" t="s">
        <v>530</v>
      </c>
      <c r="C40" s="40"/>
      <c r="D40" s="40"/>
      <c r="E40" s="40"/>
      <c r="F40" s="40"/>
      <c r="G40" s="40"/>
      <c r="H40" s="40"/>
      <c r="I40" s="40"/>
      <c r="J40" s="40"/>
      <c r="K40" s="40"/>
      <c r="L40" s="40"/>
      <c r="M40" s="40"/>
    </row>
    <row r="41" spans="2:17" ht="18" x14ac:dyDescent="0.25">
      <c r="B41" s="239" t="s">
        <v>560</v>
      </c>
      <c r="C41" s="40"/>
      <c r="D41" s="40"/>
      <c r="E41" s="40"/>
      <c r="F41" s="40"/>
      <c r="G41" s="40"/>
      <c r="H41" s="40"/>
      <c r="I41" s="40"/>
      <c r="J41" s="40"/>
      <c r="K41" s="40"/>
      <c r="L41" s="40"/>
      <c r="M41" s="40"/>
    </row>
    <row r="42" spans="2:17" ht="18" x14ac:dyDescent="0.25">
      <c r="B42" s="205"/>
      <c r="C42" s="40"/>
      <c r="D42" s="40"/>
      <c r="E42" s="40"/>
      <c r="F42" s="40"/>
      <c r="G42" s="40"/>
      <c r="H42" s="40"/>
      <c r="I42" s="40"/>
      <c r="J42" s="40"/>
      <c r="K42" s="40"/>
      <c r="L42" s="40"/>
      <c r="M42" s="40"/>
    </row>
    <row r="43" spans="2:17" ht="18" x14ac:dyDescent="0.25">
      <c r="B43" s="205" t="s">
        <v>479</v>
      </c>
      <c r="C43" s="40"/>
      <c r="D43" s="40"/>
      <c r="E43" s="40"/>
      <c r="F43" s="40"/>
      <c r="G43" s="40"/>
      <c r="H43" s="40"/>
      <c r="I43" s="40"/>
      <c r="J43" s="40"/>
      <c r="K43" s="40"/>
      <c r="L43" s="40"/>
      <c r="M43" s="40"/>
    </row>
    <row r="44" spans="2:17" ht="18" x14ac:dyDescent="0.25">
      <c r="B44" s="239" t="s">
        <v>652</v>
      </c>
      <c r="C44" s="40"/>
      <c r="D44" s="40"/>
      <c r="E44" s="40"/>
      <c r="F44" s="40"/>
      <c r="G44" s="40"/>
      <c r="H44" s="40"/>
      <c r="I44" s="40"/>
      <c r="J44" s="40"/>
      <c r="K44" s="40"/>
      <c r="L44" s="40"/>
      <c r="M44" s="40"/>
    </row>
    <row r="45" spans="2:17" ht="18" x14ac:dyDescent="0.25">
      <c r="B45" s="205" t="s">
        <v>492</v>
      </c>
      <c r="C45" s="40"/>
      <c r="D45" s="40"/>
      <c r="E45" s="40"/>
      <c r="F45" s="40"/>
      <c r="G45" s="40"/>
      <c r="H45" s="40"/>
      <c r="I45" s="40"/>
      <c r="J45" s="40"/>
      <c r="K45" s="40"/>
      <c r="L45" s="40"/>
      <c r="M45" s="40"/>
    </row>
    <row r="46" spans="2:17" ht="18" x14ac:dyDescent="0.25">
      <c r="B46" s="205" t="s">
        <v>482</v>
      </c>
      <c r="C46" s="40"/>
      <c r="D46" s="40"/>
      <c r="E46" s="40"/>
      <c r="F46" s="40"/>
      <c r="G46" s="40"/>
      <c r="H46" s="40"/>
      <c r="I46" s="40"/>
      <c r="J46" s="40"/>
      <c r="K46" s="40"/>
      <c r="L46" s="40"/>
      <c r="M46" s="40"/>
      <c r="Q46" s="202"/>
    </row>
    <row r="47" spans="2:17" ht="18" x14ac:dyDescent="0.25">
      <c r="B47" s="239" t="s">
        <v>603</v>
      </c>
      <c r="C47" s="40"/>
      <c r="D47" s="40"/>
      <c r="E47" s="40"/>
      <c r="F47" s="40"/>
      <c r="G47" s="40"/>
      <c r="H47" s="40"/>
      <c r="I47" s="40"/>
      <c r="J47" s="40"/>
      <c r="K47" s="40"/>
      <c r="L47" s="40"/>
      <c r="M47" s="40"/>
      <c r="Q47" s="202"/>
    </row>
    <row r="48" spans="2:17" ht="18" x14ac:dyDescent="0.25">
      <c r="B48" s="205"/>
      <c r="C48" s="40"/>
      <c r="D48" s="40"/>
      <c r="E48" s="40"/>
      <c r="F48" s="40"/>
      <c r="G48" s="40"/>
      <c r="H48" s="40"/>
      <c r="I48" s="40"/>
      <c r="J48" s="40"/>
      <c r="K48" s="40"/>
      <c r="L48" s="40"/>
      <c r="M48" s="40"/>
      <c r="Q48" s="202"/>
    </row>
    <row r="49" spans="1:18" ht="18" x14ac:dyDescent="0.25">
      <c r="A49" s="203"/>
      <c r="B49" s="205" t="s">
        <v>481</v>
      </c>
      <c r="C49" s="203"/>
      <c r="D49" s="203"/>
      <c r="E49" s="203"/>
      <c r="F49" s="203"/>
      <c r="G49" s="203"/>
      <c r="H49" s="203"/>
      <c r="I49" s="203"/>
      <c r="J49" s="203"/>
      <c r="K49" s="203"/>
      <c r="L49" s="203"/>
      <c r="M49" s="203"/>
      <c r="N49" s="203"/>
      <c r="O49" s="203"/>
      <c r="P49" s="203"/>
      <c r="Q49" s="203"/>
      <c r="R49" s="203"/>
    </row>
    <row r="50" spans="1:18" ht="18" x14ac:dyDescent="0.25">
      <c r="A50" s="203"/>
      <c r="B50" s="205" t="s">
        <v>544</v>
      </c>
      <c r="C50" s="203"/>
      <c r="D50" s="203"/>
      <c r="E50" s="203"/>
      <c r="F50" s="203"/>
      <c r="G50" s="203"/>
      <c r="H50" s="203"/>
      <c r="I50" s="203"/>
      <c r="J50" s="203"/>
      <c r="K50" s="203"/>
      <c r="L50" s="203"/>
      <c r="M50" s="203"/>
      <c r="N50" s="203"/>
      <c r="O50" s="203"/>
      <c r="P50" s="203"/>
      <c r="Q50" s="203"/>
      <c r="R50" s="203"/>
    </row>
    <row r="51" spans="1:18" ht="18" x14ac:dyDescent="0.25">
      <c r="A51" s="203"/>
      <c r="B51" s="205" t="s">
        <v>499</v>
      </c>
      <c r="C51" s="203"/>
      <c r="D51" s="203"/>
      <c r="E51" s="203"/>
      <c r="F51" s="203"/>
      <c r="G51" s="203"/>
      <c r="H51" s="203"/>
      <c r="I51" s="203"/>
      <c r="J51" s="203"/>
      <c r="K51" s="203"/>
      <c r="L51" s="203"/>
      <c r="M51" s="203"/>
      <c r="N51" s="203"/>
      <c r="O51" s="203"/>
      <c r="P51" s="203"/>
      <c r="Q51" s="203"/>
      <c r="R51" s="203"/>
    </row>
    <row r="52" spans="1:18" x14ac:dyDescent="0.2">
      <c r="A52" s="203"/>
      <c r="B52" s="204"/>
      <c r="C52" s="203"/>
      <c r="D52" s="203"/>
      <c r="E52" s="203"/>
      <c r="F52" s="203"/>
      <c r="G52" s="203"/>
      <c r="H52" s="203"/>
      <c r="I52" s="203"/>
      <c r="J52" s="203"/>
      <c r="K52" s="203"/>
      <c r="L52" s="203"/>
      <c r="M52" s="203"/>
      <c r="N52" s="203"/>
      <c r="O52" s="203"/>
      <c r="P52" s="203"/>
      <c r="Q52" s="203"/>
      <c r="R52" s="203"/>
    </row>
    <row r="53" spans="1:18" x14ac:dyDescent="0.2">
      <c r="A53" s="203"/>
      <c r="B53" s="204"/>
      <c r="C53" s="203"/>
      <c r="D53" s="203"/>
      <c r="E53" s="203"/>
      <c r="F53" s="203"/>
      <c r="G53" s="203"/>
      <c r="H53" s="203"/>
      <c r="I53" s="203"/>
      <c r="J53" s="203"/>
      <c r="K53" s="203"/>
      <c r="L53" s="203"/>
      <c r="M53" s="203"/>
      <c r="N53" s="203"/>
      <c r="O53" s="203"/>
      <c r="P53" s="203"/>
      <c r="Q53" s="203"/>
      <c r="R53" s="203"/>
    </row>
    <row r="54" spans="1:18" x14ac:dyDescent="0.2">
      <c r="A54" s="203"/>
      <c r="B54" s="204"/>
      <c r="C54" s="203"/>
      <c r="D54" s="203"/>
      <c r="E54" s="203"/>
      <c r="F54" s="203"/>
      <c r="G54" s="203"/>
      <c r="H54" s="203"/>
      <c r="I54" s="203"/>
      <c r="J54" s="203"/>
      <c r="K54" s="203"/>
      <c r="L54" s="203"/>
      <c r="M54" s="203"/>
      <c r="N54" s="203"/>
      <c r="O54" s="203"/>
      <c r="P54" s="203"/>
      <c r="Q54" s="203"/>
      <c r="R54" s="203"/>
    </row>
    <row r="55" spans="1:18" ht="18" x14ac:dyDescent="0.25">
      <c r="A55" s="203"/>
      <c r="B55" s="240" t="s">
        <v>557</v>
      </c>
      <c r="C55" s="209"/>
      <c r="D55" s="203"/>
      <c r="E55" s="203"/>
      <c r="F55" s="203"/>
      <c r="G55" s="203"/>
      <c r="H55" s="203"/>
      <c r="I55" s="203"/>
      <c r="J55" s="203"/>
      <c r="K55" s="203"/>
      <c r="L55" s="203"/>
      <c r="M55" s="203"/>
      <c r="N55" s="203"/>
      <c r="O55" s="203"/>
      <c r="P55" s="203"/>
      <c r="Q55" s="203"/>
      <c r="R55" s="203"/>
    </row>
    <row r="56" spans="1:18" ht="18" x14ac:dyDescent="0.25">
      <c r="A56" s="203"/>
      <c r="B56" s="205" t="s">
        <v>505</v>
      </c>
      <c r="C56" s="209"/>
      <c r="D56" s="203"/>
      <c r="E56" s="203"/>
      <c r="F56" s="203"/>
      <c r="G56" s="203"/>
      <c r="H56" s="203"/>
      <c r="I56" s="203"/>
      <c r="J56" s="203"/>
      <c r="K56" s="203"/>
      <c r="L56" s="203"/>
      <c r="M56" s="203"/>
      <c r="N56" s="203"/>
      <c r="O56" s="203"/>
      <c r="P56" s="203"/>
      <c r="Q56" s="203"/>
      <c r="R56" s="203"/>
    </row>
    <row r="57" spans="1:18" ht="18" x14ac:dyDescent="0.25">
      <c r="A57" s="203"/>
      <c r="B57" s="205" t="s">
        <v>500</v>
      </c>
      <c r="C57" s="209"/>
      <c r="D57" s="203"/>
      <c r="E57" s="203"/>
      <c r="F57" s="203"/>
      <c r="G57" s="203"/>
      <c r="H57" s="203"/>
      <c r="I57" s="203"/>
      <c r="J57" s="203"/>
      <c r="K57" s="203"/>
      <c r="L57" s="203"/>
      <c r="M57" s="203"/>
      <c r="N57" s="203"/>
      <c r="O57" s="203"/>
      <c r="P57" s="203"/>
      <c r="Q57" s="203"/>
      <c r="R57" s="203"/>
    </row>
    <row r="58" spans="1:18" ht="18" x14ac:dyDescent="0.25">
      <c r="A58" s="203"/>
      <c r="B58" s="205" t="s">
        <v>501</v>
      </c>
      <c r="C58" s="209"/>
      <c r="D58" s="203"/>
      <c r="E58" s="203"/>
      <c r="F58" s="203"/>
      <c r="G58" s="203"/>
      <c r="H58" s="203"/>
      <c r="I58" s="203"/>
      <c r="J58" s="203"/>
      <c r="K58" s="203"/>
      <c r="L58" s="203"/>
      <c r="M58" s="203"/>
      <c r="N58" s="203"/>
      <c r="O58" s="203"/>
      <c r="P58" s="203"/>
      <c r="Q58" s="203"/>
      <c r="R58" s="203"/>
    </row>
    <row r="59" spans="1:18" ht="18" x14ac:dyDescent="0.25">
      <c r="A59" s="203"/>
      <c r="B59" s="205" t="s">
        <v>531</v>
      </c>
      <c r="C59" s="209"/>
      <c r="D59" s="203"/>
      <c r="E59" s="203"/>
      <c r="F59" s="203"/>
      <c r="G59" s="203"/>
      <c r="H59" s="203"/>
      <c r="I59" s="203"/>
      <c r="J59" s="203"/>
      <c r="K59" s="203"/>
      <c r="L59" s="203"/>
      <c r="M59" s="203"/>
      <c r="N59" s="203"/>
      <c r="O59" s="203"/>
      <c r="P59" s="203"/>
      <c r="Q59" s="203"/>
      <c r="R59" s="203"/>
    </row>
    <row r="60" spans="1:18" ht="18" x14ac:dyDescent="0.25">
      <c r="A60" s="203"/>
      <c r="B60" s="205" t="s">
        <v>502</v>
      </c>
      <c r="C60" s="209"/>
      <c r="D60" s="203"/>
      <c r="E60" s="203"/>
      <c r="F60" s="203"/>
      <c r="G60" s="203"/>
      <c r="H60" s="203"/>
      <c r="I60" s="203"/>
      <c r="J60" s="203"/>
      <c r="K60" s="203"/>
      <c r="L60" s="203"/>
      <c r="M60" s="203"/>
      <c r="N60" s="203"/>
      <c r="O60" s="203"/>
      <c r="P60" s="203"/>
      <c r="Q60" s="203"/>
      <c r="R60" s="203"/>
    </row>
    <row r="61" spans="1:18" ht="18" x14ac:dyDescent="0.25">
      <c r="A61" s="203"/>
      <c r="B61" s="205" t="s">
        <v>532</v>
      </c>
      <c r="C61" s="203"/>
      <c r="D61" s="203"/>
      <c r="E61" s="203"/>
      <c r="F61" s="203"/>
      <c r="G61" s="203"/>
      <c r="H61" s="203"/>
      <c r="I61" s="203"/>
      <c r="J61" s="203"/>
      <c r="K61" s="203"/>
      <c r="L61" s="203"/>
      <c r="M61" s="203"/>
      <c r="N61" s="203"/>
      <c r="O61" s="203"/>
      <c r="P61" s="203"/>
      <c r="Q61" s="203"/>
      <c r="R61" s="203"/>
    </row>
    <row r="62" spans="1:18" x14ac:dyDescent="0.2">
      <c r="A62" s="203"/>
      <c r="B62" s="204"/>
      <c r="C62" s="203"/>
      <c r="D62" s="203"/>
      <c r="E62" s="203"/>
      <c r="F62" s="203"/>
      <c r="G62" s="203"/>
      <c r="H62" s="203"/>
      <c r="I62" s="203"/>
      <c r="J62" s="203"/>
      <c r="K62" s="203"/>
      <c r="L62" s="203"/>
      <c r="M62" s="203"/>
      <c r="N62" s="203"/>
      <c r="O62" s="203"/>
      <c r="P62" s="203"/>
      <c r="Q62" s="203"/>
      <c r="R62" s="203"/>
    </row>
    <row r="63" spans="1:18" ht="18" x14ac:dyDescent="0.25">
      <c r="A63" s="203"/>
      <c r="B63" s="211" t="s">
        <v>513</v>
      </c>
      <c r="C63" s="203"/>
      <c r="D63" s="203"/>
      <c r="E63" s="203"/>
      <c r="F63" s="203"/>
      <c r="G63" s="203"/>
      <c r="H63" s="203"/>
      <c r="I63" s="203"/>
      <c r="J63" s="203"/>
      <c r="K63" s="203"/>
      <c r="L63" s="203"/>
      <c r="M63" s="203"/>
      <c r="N63" s="203"/>
      <c r="O63" s="203"/>
      <c r="P63" s="203"/>
      <c r="Q63" s="203"/>
      <c r="R63" s="203"/>
    </row>
    <row r="64" spans="1:18" ht="18" x14ac:dyDescent="0.25">
      <c r="A64" s="203"/>
      <c r="B64" s="209" t="s">
        <v>519</v>
      </c>
      <c r="C64" s="203"/>
      <c r="D64" s="203"/>
      <c r="E64" s="203"/>
      <c r="F64" s="203"/>
      <c r="G64" s="203"/>
      <c r="H64" s="203"/>
      <c r="I64" s="203"/>
      <c r="J64" s="203"/>
      <c r="K64" s="203"/>
      <c r="L64" s="203"/>
      <c r="M64" s="203"/>
      <c r="N64" s="203"/>
      <c r="O64" s="203"/>
      <c r="P64" s="203"/>
      <c r="Q64" s="203"/>
      <c r="R64" s="203"/>
    </row>
    <row r="65" spans="1:18" x14ac:dyDescent="0.2">
      <c r="A65" s="203"/>
      <c r="B65" s="203"/>
      <c r="C65" s="203"/>
      <c r="D65" s="203"/>
      <c r="E65" s="203"/>
      <c r="F65" s="203"/>
      <c r="G65" s="203"/>
      <c r="H65" s="203"/>
      <c r="I65" s="203"/>
      <c r="J65" s="203"/>
      <c r="K65" s="203"/>
      <c r="L65" s="203"/>
      <c r="M65" s="203"/>
      <c r="N65" s="203"/>
      <c r="O65" s="203"/>
      <c r="P65" s="203"/>
      <c r="Q65" s="203"/>
      <c r="R65" s="203"/>
    </row>
    <row r="66" spans="1:18" x14ac:dyDescent="0.2">
      <c r="A66" s="203"/>
      <c r="B66" s="203"/>
      <c r="C66" s="203"/>
      <c r="D66" s="203"/>
      <c r="E66" s="203"/>
      <c r="F66" s="203"/>
      <c r="G66" s="203"/>
      <c r="H66" s="203"/>
      <c r="I66" s="203"/>
      <c r="J66" s="203"/>
      <c r="K66" s="203"/>
      <c r="L66" s="203"/>
      <c r="M66" s="203"/>
      <c r="N66" s="203"/>
      <c r="O66" s="203"/>
      <c r="P66" s="203"/>
      <c r="Q66" s="203"/>
      <c r="R66" s="203"/>
    </row>
    <row r="67" spans="1:18" x14ac:dyDescent="0.2">
      <c r="A67" s="203"/>
      <c r="B67" s="203"/>
      <c r="C67" s="203"/>
      <c r="D67" s="203"/>
      <c r="E67" s="203"/>
      <c r="F67" s="203"/>
      <c r="G67" s="203"/>
      <c r="H67" s="203"/>
      <c r="I67" s="203"/>
      <c r="J67" s="203"/>
      <c r="K67" s="203"/>
      <c r="L67" s="203"/>
      <c r="M67" s="203"/>
      <c r="N67" s="203"/>
      <c r="O67" s="203"/>
      <c r="P67" s="203"/>
      <c r="Q67" s="203"/>
      <c r="R67" s="203"/>
    </row>
    <row r="68" spans="1:18" x14ac:dyDescent="0.2">
      <c r="A68" s="203"/>
      <c r="B68" s="203"/>
      <c r="C68" s="203"/>
      <c r="D68" s="203"/>
      <c r="E68" s="203"/>
      <c r="F68" s="203"/>
      <c r="G68" s="203"/>
      <c r="H68" s="203"/>
      <c r="I68" s="203"/>
      <c r="J68" s="203"/>
      <c r="K68" s="203"/>
      <c r="L68" s="203"/>
      <c r="M68" s="203"/>
      <c r="N68" s="203"/>
      <c r="O68" s="203"/>
      <c r="P68" s="203"/>
      <c r="Q68" s="203"/>
      <c r="R68" s="203"/>
    </row>
    <row r="69" spans="1:18" x14ac:dyDescent="0.2">
      <c r="A69" s="203"/>
      <c r="B69" s="203"/>
      <c r="C69" s="203"/>
      <c r="D69" s="203"/>
      <c r="E69" s="203"/>
      <c r="F69" s="203"/>
      <c r="G69" s="203"/>
      <c r="H69" s="203"/>
      <c r="I69" s="203"/>
      <c r="J69" s="203"/>
      <c r="K69" s="203"/>
      <c r="L69" s="203"/>
      <c r="M69" s="203"/>
      <c r="N69" s="203"/>
      <c r="O69" s="203"/>
      <c r="P69" s="203"/>
      <c r="Q69" s="203"/>
      <c r="R69" s="203"/>
    </row>
    <row r="70" spans="1:18" x14ac:dyDescent="0.2">
      <c r="A70" s="203"/>
      <c r="B70" s="203"/>
      <c r="C70" s="203"/>
      <c r="D70" s="203"/>
      <c r="E70" s="203"/>
      <c r="F70" s="203"/>
      <c r="G70" s="203"/>
      <c r="H70" s="203"/>
      <c r="I70" s="203"/>
      <c r="J70" s="203"/>
      <c r="K70" s="203"/>
      <c r="L70" s="203"/>
      <c r="M70" s="203"/>
      <c r="N70" s="203"/>
      <c r="O70" s="203"/>
      <c r="P70" s="203"/>
      <c r="Q70" s="203"/>
      <c r="R70" s="203"/>
    </row>
    <row r="71" spans="1:18" x14ac:dyDescent="0.2">
      <c r="A71" s="203"/>
      <c r="B71" s="203"/>
      <c r="C71" s="203"/>
      <c r="D71" s="203"/>
      <c r="E71" s="203"/>
      <c r="F71" s="203"/>
      <c r="G71" s="203"/>
      <c r="H71" s="203"/>
      <c r="I71" s="203"/>
      <c r="J71" s="203"/>
      <c r="K71" s="203"/>
      <c r="L71" s="203"/>
      <c r="M71" s="203"/>
      <c r="N71" s="203"/>
      <c r="O71" s="203"/>
      <c r="P71" s="203"/>
      <c r="Q71" s="203"/>
      <c r="R71" s="203"/>
    </row>
    <row r="72" spans="1:18" x14ac:dyDescent="0.2">
      <c r="A72" s="203"/>
      <c r="B72" s="203"/>
      <c r="C72" s="203"/>
      <c r="D72" s="203"/>
      <c r="E72" s="203"/>
      <c r="F72" s="203"/>
      <c r="G72" s="203"/>
      <c r="H72" s="203"/>
      <c r="I72" s="203"/>
      <c r="J72" s="203"/>
      <c r="K72" s="203"/>
      <c r="L72" s="203"/>
      <c r="M72" s="203"/>
      <c r="N72" s="203"/>
      <c r="O72" s="203"/>
      <c r="P72" s="203"/>
      <c r="Q72" s="203"/>
      <c r="R72" s="203"/>
    </row>
    <row r="73" spans="1:18" x14ac:dyDescent="0.2">
      <c r="A73" s="203"/>
      <c r="B73" s="203"/>
      <c r="C73" s="203"/>
      <c r="D73" s="203"/>
      <c r="E73" s="203"/>
      <c r="F73" s="203"/>
      <c r="G73" s="203"/>
      <c r="H73" s="203"/>
      <c r="I73" s="203"/>
      <c r="J73" s="203"/>
      <c r="K73" s="203"/>
      <c r="L73" s="203"/>
      <c r="M73" s="203"/>
      <c r="N73" s="203"/>
      <c r="O73" s="203"/>
      <c r="P73" s="203"/>
      <c r="Q73" s="203"/>
      <c r="R73" s="203"/>
    </row>
    <row r="74" spans="1:18" x14ac:dyDescent="0.2">
      <c r="A74" s="203"/>
      <c r="B74" s="203"/>
      <c r="C74" s="203"/>
      <c r="D74" s="203"/>
      <c r="E74" s="203"/>
      <c r="F74" s="203"/>
      <c r="G74" s="203"/>
      <c r="H74" s="203"/>
      <c r="I74" s="203"/>
      <c r="J74" s="203"/>
      <c r="K74" s="203"/>
      <c r="L74" s="203"/>
      <c r="M74" s="203"/>
      <c r="N74" s="203"/>
      <c r="O74" s="203"/>
      <c r="P74" s="203"/>
      <c r="Q74" s="203"/>
      <c r="R74" s="203"/>
    </row>
    <row r="75" spans="1:18" x14ac:dyDescent="0.2">
      <c r="A75" s="203"/>
      <c r="B75" s="203"/>
      <c r="C75" s="203"/>
      <c r="D75" s="203"/>
      <c r="E75" s="203"/>
      <c r="F75" s="203"/>
      <c r="G75" s="203"/>
      <c r="H75" s="203"/>
      <c r="I75" s="203"/>
      <c r="J75" s="203"/>
      <c r="K75" s="203"/>
      <c r="L75" s="203"/>
      <c r="M75" s="203"/>
      <c r="N75" s="203"/>
      <c r="O75" s="203"/>
      <c r="P75" s="203"/>
      <c r="Q75" s="203"/>
      <c r="R75" s="203"/>
    </row>
    <row r="76" spans="1:18" x14ac:dyDescent="0.2">
      <c r="A76" s="203"/>
      <c r="B76" s="203"/>
      <c r="C76" s="203"/>
      <c r="D76" s="203"/>
      <c r="E76" s="203"/>
      <c r="F76" s="203"/>
      <c r="G76" s="203"/>
      <c r="H76" s="203"/>
      <c r="I76" s="203"/>
      <c r="J76" s="203"/>
      <c r="K76" s="203"/>
      <c r="L76" s="203"/>
      <c r="M76" s="203"/>
      <c r="N76" s="203"/>
      <c r="O76" s="203"/>
      <c r="P76" s="203"/>
      <c r="Q76" s="203"/>
      <c r="R76" s="203"/>
    </row>
    <row r="77" spans="1:18" x14ac:dyDescent="0.2">
      <c r="A77" s="203"/>
      <c r="B77" s="203"/>
      <c r="C77" s="203"/>
      <c r="D77" s="203"/>
      <c r="E77" s="203"/>
      <c r="F77" s="203"/>
      <c r="G77" s="203"/>
      <c r="H77" s="203"/>
      <c r="I77" s="203"/>
      <c r="J77" s="203"/>
      <c r="K77" s="203"/>
      <c r="L77" s="203"/>
      <c r="M77" s="203"/>
      <c r="N77" s="203"/>
      <c r="O77" s="203"/>
      <c r="P77" s="203"/>
      <c r="Q77" s="203"/>
      <c r="R77" s="203"/>
    </row>
    <row r="78" spans="1:18" x14ac:dyDescent="0.2">
      <c r="A78" s="203"/>
      <c r="B78" s="203"/>
      <c r="C78" s="203"/>
      <c r="D78" s="203"/>
      <c r="E78" s="203"/>
      <c r="F78" s="203"/>
      <c r="G78" s="203"/>
      <c r="H78" s="203"/>
      <c r="I78" s="203"/>
      <c r="J78" s="203"/>
      <c r="K78" s="203"/>
      <c r="L78" s="203"/>
      <c r="M78" s="203"/>
      <c r="N78" s="203"/>
      <c r="O78" s="203"/>
      <c r="P78" s="203"/>
      <c r="Q78" s="203"/>
      <c r="R78" s="203"/>
    </row>
    <row r="79" spans="1:18" x14ac:dyDescent="0.2">
      <c r="A79" s="203"/>
      <c r="B79" s="203"/>
      <c r="C79" s="203"/>
      <c r="D79" s="203"/>
      <c r="E79" s="203"/>
      <c r="F79" s="203"/>
      <c r="G79" s="203"/>
      <c r="H79" s="203"/>
      <c r="I79" s="203"/>
      <c r="J79" s="203"/>
      <c r="K79" s="203"/>
      <c r="L79" s="203"/>
      <c r="M79" s="203"/>
      <c r="N79" s="203"/>
      <c r="O79" s="203"/>
      <c r="P79" s="203"/>
      <c r="Q79" s="203"/>
      <c r="R79" s="203"/>
    </row>
    <row r="80" spans="1:18" x14ac:dyDescent="0.2">
      <c r="A80" s="203"/>
      <c r="B80" s="203"/>
      <c r="C80" s="203"/>
      <c r="D80" s="203"/>
      <c r="E80" s="203"/>
      <c r="F80" s="203"/>
      <c r="G80" s="203"/>
      <c r="H80" s="203"/>
      <c r="I80" s="203"/>
      <c r="J80" s="203"/>
      <c r="K80" s="203"/>
      <c r="L80" s="203"/>
      <c r="M80" s="203"/>
      <c r="N80" s="203"/>
      <c r="O80" s="203"/>
      <c r="P80" s="203"/>
      <c r="Q80" s="203"/>
      <c r="R80" s="203"/>
    </row>
    <row r="81" spans="1:18" x14ac:dyDescent="0.2">
      <c r="A81" s="203"/>
      <c r="B81" s="203"/>
      <c r="C81" s="203"/>
      <c r="D81" s="203"/>
      <c r="E81" s="203"/>
      <c r="F81" s="203"/>
      <c r="G81" s="203"/>
      <c r="H81" s="203"/>
      <c r="I81" s="203"/>
      <c r="J81" s="203"/>
      <c r="K81" s="203"/>
      <c r="L81" s="203"/>
      <c r="M81" s="203"/>
      <c r="N81" s="203"/>
      <c r="O81" s="203"/>
      <c r="P81" s="203"/>
      <c r="Q81" s="203"/>
      <c r="R81" s="203"/>
    </row>
    <row r="82" spans="1:18" x14ac:dyDescent="0.2">
      <c r="A82" s="203"/>
      <c r="B82" s="203"/>
      <c r="C82" s="203"/>
      <c r="D82" s="203"/>
      <c r="E82" s="203"/>
      <c r="F82" s="203"/>
      <c r="G82" s="203"/>
      <c r="H82" s="203"/>
      <c r="I82" s="203"/>
      <c r="J82" s="203"/>
      <c r="K82" s="203"/>
      <c r="L82" s="203"/>
      <c r="M82" s="203"/>
      <c r="N82" s="203"/>
      <c r="O82" s="203"/>
      <c r="P82" s="203"/>
      <c r="Q82" s="203"/>
      <c r="R82" s="203"/>
    </row>
    <row r="83" spans="1:18" x14ac:dyDescent="0.2">
      <c r="A83" s="203"/>
      <c r="B83" s="203"/>
      <c r="C83" s="203"/>
      <c r="D83" s="203"/>
      <c r="E83" s="203"/>
      <c r="F83" s="203"/>
      <c r="G83" s="203"/>
      <c r="H83" s="203"/>
      <c r="I83" s="203"/>
      <c r="J83" s="203"/>
      <c r="K83" s="203"/>
      <c r="L83" s="203"/>
      <c r="M83" s="203"/>
      <c r="N83" s="203"/>
      <c r="O83" s="203"/>
      <c r="P83" s="203"/>
      <c r="Q83" s="203"/>
      <c r="R83" s="203"/>
    </row>
    <row r="84" spans="1:18" x14ac:dyDescent="0.2">
      <c r="A84" s="203"/>
      <c r="B84" s="203"/>
      <c r="C84" s="203"/>
      <c r="D84" s="203"/>
      <c r="E84" s="203"/>
      <c r="F84" s="203"/>
      <c r="G84" s="203"/>
      <c r="H84" s="203"/>
      <c r="I84" s="203"/>
      <c r="J84" s="203"/>
      <c r="K84" s="203"/>
      <c r="L84" s="203"/>
      <c r="M84" s="203"/>
      <c r="N84" s="203"/>
      <c r="O84" s="203"/>
      <c r="P84" s="203"/>
      <c r="Q84" s="203"/>
      <c r="R84" s="203"/>
    </row>
    <row r="85" spans="1:18" x14ac:dyDescent="0.2">
      <c r="A85" s="203"/>
      <c r="B85" s="203"/>
      <c r="C85" s="203"/>
      <c r="D85" s="203"/>
      <c r="E85" s="203"/>
      <c r="F85" s="203"/>
      <c r="G85" s="203"/>
      <c r="H85" s="203"/>
      <c r="I85" s="203"/>
      <c r="J85" s="203"/>
      <c r="K85" s="203"/>
      <c r="L85" s="203"/>
      <c r="M85" s="203"/>
      <c r="N85" s="203"/>
      <c r="O85" s="203"/>
      <c r="P85" s="203"/>
      <c r="Q85" s="203"/>
      <c r="R85" s="203"/>
    </row>
    <row r="86" spans="1:18" x14ac:dyDescent="0.2">
      <c r="A86" s="203"/>
      <c r="B86" s="203"/>
      <c r="C86" s="203"/>
      <c r="D86" s="203"/>
      <c r="E86" s="203"/>
      <c r="F86" s="203"/>
      <c r="G86" s="203"/>
      <c r="H86" s="203"/>
      <c r="I86" s="203"/>
      <c r="J86" s="203"/>
      <c r="K86" s="203"/>
      <c r="L86" s="203"/>
      <c r="M86" s="203"/>
      <c r="N86" s="203"/>
      <c r="O86" s="203"/>
      <c r="P86" s="203"/>
      <c r="Q86" s="203"/>
      <c r="R86" s="203"/>
    </row>
    <row r="87" spans="1:18" x14ac:dyDescent="0.2">
      <c r="A87" s="203"/>
      <c r="B87" s="203"/>
      <c r="C87" s="203"/>
      <c r="D87" s="203"/>
      <c r="E87" s="203"/>
      <c r="F87" s="203"/>
      <c r="G87" s="203"/>
      <c r="H87" s="203"/>
      <c r="I87" s="203"/>
      <c r="J87" s="203"/>
      <c r="K87" s="203"/>
      <c r="L87" s="203"/>
      <c r="M87" s="203"/>
      <c r="N87" s="203"/>
      <c r="O87" s="203"/>
      <c r="P87" s="203"/>
      <c r="Q87" s="203"/>
      <c r="R87" s="203"/>
    </row>
    <row r="88" spans="1:18" x14ac:dyDescent="0.2">
      <c r="A88" s="203"/>
      <c r="B88" s="203"/>
      <c r="C88" s="203"/>
      <c r="D88" s="203"/>
      <c r="E88" s="203"/>
      <c r="F88" s="203"/>
      <c r="G88" s="203"/>
      <c r="H88" s="203"/>
      <c r="I88" s="203"/>
      <c r="J88" s="203"/>
      <c r="K88" s="203"/>
      <c r="L88" s="203"/>
      <c r="M88" s="203"/>
      <c r="N88" s="203"/>
      <c r="O88" s="203"/>
      <c r="P88" s="203"/>
      <c r="Q88" s="203"/>
      <c r="R88" s="203"/>
    </row>
    <row r="89" spans="1:18" x14ac:dyDescent="0.2">
      <c r="A89" s="203"/>
      <c r="B89" s="203"/>
      <c r="C89" s="203"/>
      <c r="D89" s="203"/>
      <c r="E89" s="203"/>
      <c r="F89" s="203"/>
      <c r="G89" s="203"/>
      <c r="H89" s="203"/>
      <c r="I89" s="203"/>
      <c r="J89" s="203"/>
      <c r="K89" s="203"/>
      <c r="L89" s="203"/>
      <c r="M89" s="203"/>
      <c r="N89" s="203"/>
      <c r="O89" s="203"/>
      <c r="P89" s="203"/>
      <c r="Q89" s="203"/>
      <c r="R89" s="203"/>
    </row>
  </sheetData>
  <sheetProtection sheet="1" objects="1" scenarios="1"/>
  <phoneticPr fontId="15" type="noConversion"/>
  <hyperlinks>
    <hyperlink ref="K15" r:id="rId1"/>
    <hyperlink ref="K16" r:id="rId2"/>
    <hyperlink ref="K18" r:id="rId3"/>
    <hyperlink ref="K17" r:id="rId4"/>
  </hyperlinks>
  <pageMargins left="0.75" right="0.75" top="1" bottom="1" header="0.5" footer="0.5"/>
  <pageSetup orientation="portrait" r:id="rId5"/>
  <headerFooter alignWithMargins="0"/>
  <drawing r:id="rId6"/>
  <legacy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Y47"/>
  <sheetViews>
    <sheetView zoomScaleNormal="100" workbookViewId="0">
      <pane xSplit="3" ySplit="3" topLeftCell="D4" activePane="bottomRight" state="frozen"/>
      <selection pane="topRight" activeCell="D1" sqref="D1"/>
      <selection pane="bottomLeft" activeCell="A3" sqref="A3"/>
      <selection pane="bottomRight" activeCell="D32" sqref="D32"/>
    </sheetView>
  </sheetViews>
  <sheetFormatPr defaultColWidth="11.42578125" defaultRowHeight="12.75" x14ac:dyDescent="0.2"/>
  <cols>
    <col min="1" max="1" width="2.85546875" customWidth="1"/>
    <col min="2" max="2" width="51.28515625" customWidth="1"/>
    <col min="3" max="3" width="2.7109375" customWidth="1"/>
    <col min="4" max="103" width="13.42578125" customWidth="1"/>
  </cols>
  <sheetData>
    <row r="1" spans="1:103" ht="18" x14ac:dyDescent="0.25">
      <c r="B1" s="147" t="s">
        <v>518</v>
      </c>
      <c r="D1" s="223">
        <f>'1 Enterprises'!D3</f>
        <v>2012</v>
      </c>
    </row>
    <row r="2" spans="1:103" x14ac:dyDescent="0.2">
      <c r="B2" s="189" t="str">
        <f>'1 Enterprises'!B3</f>
        <v>Sparty Greenhouse</v>
      </c>
    </row>
    <row r="3" spans="1:103" s="261" customFormat="1" ht="15.75" thickBot="1" x14ac:dyDescent="0.3">
      <c r="A3" s="257"/>
      <c r="B3" s="258" t="s">
        <v>306</v>
      </c>
      <c r="C3" s="259"/>
      <c r="D3" s="260" t="str">
        <f>'8 Cost of Production'!D35</f>
        <v>10 Basic</v>
      </c>
      <c r="E3" s="260" t="str">
        <f>'8 Cost of Production'!E35</f>
        <v>1204 Flt1</v>
      </c>
      <c r="F3" s="260" t="str">
        <f>'8 Cost of Production'!F35</f>
        <v>1204 Flt2</v>
      </c>
      <c r="G3" s="260" t="str">
        <f>'8 Cost of Production'!G35</f>
        <v>4 Accent</v>
      </c>
      <c r="H3" s="260">
        <f>'8 Cost of Production'!H35</f>
        <v>0</v>
      </c>
      <c r="I3" s="260">
        <f>'8 Cost of Production'!I35</f>
        <v>0</v>
      </c>
      <c r="J3" s="260">
        <f>'8 Cost of Production'!J35</f>
        <v>0</v>
      </c>
      <c r="K3" s="260">
        <f>'8 Cost of Production'!K35</f>
        <v>0</v>
      </c>
      <c r="L3" s="260">
        <f>'8 Cost of Production'!L35</f>
        <v>0</v>
      </c>
      <c r="M3" s="260">
        <f>'8 Cost of Production'!M35</f>
        <v>0</v>
      </c>
      <c r="N3" s="260">
        <f>'8 Cost of Production'!N35</f>
        <v>0</v>
      </c>
      <c r="O3" s="260">
        <f>'8 Cost of Production'!O35</f>
        <v>0</v>
      </c>
      <c r="P3" s="260">
        <f>'8 Cost of Production'!P35</f>
        <v>0</v>
      </c>
      <c r="Q3" s="260">
        <f>'8 Cost of Production'!Q35</f>
        <v>0</v>
      </c>
      <c r="R3" s="260">
        <f>'8 Cost of Production'!R35</f>
        <v>0</v>
      </c>
      <c r="S3" s="260">
        <f>'8 Cost of Production'!S35</f>
        <v>0</v>
      </c>
      <c r="T3" s="260">
        <f>'8 Cost of Production'!T35</f>
        <v>0</v>
      </c>
      <c r="U3" s="260">
        <f>'8 Cost of Production'!U35</f>
        <v>0</v>
      </c>
      <c r="V3" s="260">
        <f>'8 Cost of Production'!V35</f>
        <v>0</v>
      </c>
      <c r="W3" s="260">
        <f>'8 Cost of Production'!W35</f>
        <v>0</v>
      </c>
      <c r="X3" s="260">
        <f>'8 Cost of Production'!X35</f>
        <v>0</v>
      </c>
      <c r="Y3" s="260">
        <f>'8 Cost of Production'!Y35</f>
        <v>0</v>
      </c>
      <c r="Z3" s="260">
        <f>'8 Cost of Production'!Z35</f>
        <v>0</v>
      </c>
      <c r="AA3" s="260">
        <f>'8 Cost of Production'!AA35</f>
        <v>0</v>
      </c>
      <c r="AB3" s="260">
        <f>'8 Cost of Production'!AB35</f>
        <v>0</v>
      </c>
      <c r="AC3" s="260">
        <f>'8 Cost of Production'!AC35</f>
        <v>0</v>
      </c>
      <c r="AD3" s="260">
        <f>'8 Cost of Production'!AD35</f>
        <v>0</v>
      </c>
      <c r="AE3" s="260">
        <f>'8 Cost of Production'!AE35</f>
        <v>0</v>
      </c>
      <c r="AF3" s="260">
        <f>'8 Cost of Production'!AF35</f>
        <v>0</v>
      </c>
      <c r="AG3" s="260">
        <f>'8 Cost of Production'!AG35</f>
        <v>0</v>
      </c>
      <c r="AH3" s="260">
        <f>'8 Cost of Production'!AH35</f>
        <v>0</v>
      </c>
      <c r="AI3" s="260">
        <f>'8 Cost of Production'!AI35</f>
        <v>0</v>
      </c>
      <c r="AJ3" s="260">
        <f>'8 Cost of Production'!AJ35</f>
        <v>0</v>
      </c>
      <c r="AK3" s="260">
        <f>'8 Cost of Production'!AK35</f>
        <v>0</v>
      </c>
      <c r="AL3" s="260">
        <f>'8 Cost of Production'!AL35</f>
        <v>0</v>
      </c>
      <c r="AM3" s="260">
        <f>'8 Cost of Production'!AM35</f>
        <v>0</v>
      </c>
      <c r="AN3" s="260">
        <f>'8 Cost of Production'!AN35</f>
        <v>0</v>
      </c>
      <c r="AO3" s="260">
        <f>'8 Cost of Production'!AO35</f>
        <v>0</v>
      </c>
      <c r="AP3" s="260">
        <f>'8 Cost of Production'!AP35</f>
        <v>0</v>
      </c>
      <c r="AQ3" s="260">
        <f>'8 Cost of Production'!AQ35</f>
        <v>0</v>
      </c>
      <c r="AR3" s="260">
        <f>'8 Cost of Production'!AR35</f>
        <v>0</v>
      </c>
      <c r="AS3" s="260">
        <f>'8 Cost of Production'!AS35</f>
        <v>0</v>
      </c>
      <c r="AT3" s="260">
        <f>'8 Cost of Production'!AT35</f>
        <v>0</v>
      </c>
      <c r="AU3" s="260">
        <f>'8 Cost of Production'!AU35</f>
        <v>0</v>
      </c>
      <c r="AV3" s="260">
        <f>'8 Cost of Production'!AV35</f>
        <v>0</v>
      </c>
      <c r="AW3" s="260">
        <f>'8 Cost of Production'!AW35</f>
        <v>0</v>
      </c>
      <c r="AX3" s="260">
        <f>'8 Cost of Production'!AX35</f>
        <v>0</v>
      </c>
      <c r="AY3" s="260">
        <f>'8 Cost of Production'!AY35</f>
        <v>0</v>
      </c>
      <c r="AZ3" s="260">
        <f>'8 Cost of Production'!AZ35</f>
        <v>0</v>
      </c>
      <c r="BA3" s="260">
        <f>'8 Cost of Production'!BA35</f>
        <v>0</v>
      </c>
      <c r="BB3" s="260">
        <f>'8 Cost of Production'!BB35</f>
        <v>0</v>
      </c>
      <c r="BC3" s="260">
        <f>'8 Cost of Production'!BC35</f>
        <v>0</v>
      </c>
      <c r="BD3" s="260">
        <f>'8 Cost of Production'!BD35</f>
        <v>0</v>
      </c>
      <c r="BE3" s="260">
        <f>'8 Cost of Production'!BE35</f>
        <v>0</v>
      </c>
      <c r="BF3" s="260">
        <f>'8 Cost of Production'!BF35</f>
        <v>0</v>
      </c>
      <c r="BG3" s="260">
        <f>'8 Cost of Production'!BG35</f>
        <v>0</v>
      </c>
      <c r="BH3" s="260">
        <f>'8 Cost of Production'!BH35</f>
        <v>0</v>
      </c>
      <c r="BI3" s="260">
        <f>'8 Cost of Production'!BI35</f>
        <v>0</v>
      </c>
      <c r="BJ3" s="260">
        <f>'8 Cost of Production'!BJ35</f>
        <v>0</v>
      </c>
      <c r="BK3" s="260">
        <f>'8 Cost of Production'!BK35</f>
        <v>0</v>
      </c>
      <c r="BL3" s="260">
        <f>'8 Cost of Production'!BL35</f>
        <v>0</v>
      </c>
      <c r="BM3" s="260">
        <f>'8 Cost of Production'!BM35</f>
        <v>0</v>
      </c>
      <c r="BN3" s="260">
        <f>'8 Cost of Production'!BN35</f>
        <v>0</v>
      </c>
      <c r="BO3" s="260">
        <f>'8 Cost of Production'!BO35</f>
        <v>0</v>
      </c>
      <c r="BP3" s="260">
        <f>'8 Cost of Production'!BP35</f>
        <v>0</v>
      </c>
      <c r="BQ3" s="260">
        <f>'8 Cost of Production'!BQ35</f>
        <v>0</v>
      </c>
      <c r="BR3" s="260">
        <f>'8 Cost of Production'!BR35</f>
        <v>0</v>
      </c>
      <c r="BS3" s="260">
        <f>'8 Cost of Production'!BS35</f>
        <v>0</v>
      </c>
      <c r="BT3" s="260">
        <f>'8 Cost of Production'!BT35</f>
        <v>0</v>
      </c>
      <c r="BU3" s="260">
        <f>'8 Cost of Production'!BU35</f>
        <v>0</v>
      </c>
      <c r="BV3" s="260">
        <f>'8 Cost of Production'!BV35</f>
        <v>0</v>
      </c>
      <c r="BW3" s="260">
        <f>'8 Cost of Production'!BW35</f>
        <v>0</v>
      </c>
      <c r="BX3" s="260">
        <f>'8 Cost of Production'!BX35</f>
        <v>0</v>
      </c>
      <c r="BY3" s="260">
        <f>'8 Cost of Production'!BY35</f>
        <v>0</v>
      </c>
      <c r="BZ3" s="260">
        <f>'8 Cost of Production'!BZ35</f>
        <v>0</v>
      </c>
      <c r="CA3" s="260">
        <f>'8 Cost of Production'!CA35</f>
        <v>0</v>
      </c>
      <c r="CB3" s="260">
        <f>'8 Cost of Production'!CB35</f>
        <v>0</v>
      </c>
      <c r="CC3" s="260">
        <f>'8 Cost of Production'!CC35</f>
        <v>0</v>
      </c>
      <c r="CD3" s="260">
        <f>'8 Cost of Production'!CD35</f>
        <v>0</v>
      </c>
      <c r="CE3" s="260">
        <f>'8 Cost of Production'!CE35</f>
        <v>0</v>
      </c>
      <c r="CF3" s="260">
        <f>'8 Cost of Production'!CF35</f>
        <v>0</v>
      </c>
      <c r="CG3" s="260">
        <f>'8 Cost of Production'!CG35</f>
        <v>0</v>
      </c>
      <c r="CH3" s="260">
        <f>'8 Cost of Production'!CH35</f>
        <v>0</v>
      </c>
      <c r="CI3" s="260">
        <f>'8 Cost of Production'!CI35</f>
        <v>0</v>
      </c>
      <c r="CJ3" s="260">
        <f>'8 Cost of Production'!CJ35</f>
        <v>0</v>
      </c>
      <c r="CK3" s="260">
        <f>'8 Cost of Production'!CK35</f>
        <v>0</v>
      </c>
      <c r="CL3" s="260">
        <f>'8 Cost of Production'!CL35</f>
        <v>0</v>
      </c>
      <c r="CM3" s="260">
        <f>'8 Cost of Production'!CM35</f>
        <v>0</v>
      </c>
      <c r="CN3" s="260">
        <f>'8 Cost of Production'!CN35</f>
        <v>0</v>
      </c>
      <c r="CO3" s="260">
        <f>'8 Cost of Production'!CO35</f>
        <v>0</v>
      </c>
      <c r="CP3" s="260">
        <f>'8 Cost of Production'!CP35</f>
        <v>0</v>
      </c>
      <c r="CQ3" s="260">
        <f>'8 Cost of Production'!CQ35</f>
        <v>0</v>
      </c>
      <c r="CR3" s="260">
        <f>'8 Cost of Production'!CR35</f>
        <v>0</v>
      </c>
      <c r="CS3" s="260">
        <f>'8 Cost of Production'!CS35</f>
        <v>0</v>
      </c>
      <c r="CT3" s="260">
        <f>'8 Cost of Production'!CT35</f>
        <v>0</v>
      </c>
      <c r="CU3" s="260">
        <f>'8 Cost of Production'!CU35</f>
        <v>0</v>
      </c>
      <c r="CV3" s="260">
        <f>'8 Cost of Production'!CV35</f>
        <v>0</v>
      </c>
      <c r="CW3" s="260">
        <f>'8 Cost of Production'!CW35</f>
        <v>0</v>
      </c>
      <c r="CX3" s="260">
        <f>'8 Cost of Production'!CX35</f>
        <v>0</v>
      </c>
      <c r="CY3" s="260">
        <f>'8 Cost of Production'!CY35</f>
        <v>0</v>
      </c>
    </row>
    <row r="4" spans="1:103" s="40" customFormat="1" ht="15" x14ac:dyDescent="0.25">
      <c r="A4" s="38"/>
      <c r="B4" s="68" t="s">
        <v>156</v>
      </c>
      <c r="C4" s="39"/>
      <c r="D4" s="48">
        <f>'1 Enterprises'!D16</f>
        <v>47500</v>
      </c>
      <c r="E4" s="48">
        <f>'1 Enterprises'!E16</f>
        <v>242500</v>
      </c>
      <c r="F4" s="48">
        <f>'1 Enterprises'!F16</f>
        <v>242500</v>
      </c>
      <c r="G4" s="48">
        <f>'1 Enterprises'!G16</f>
        <v>46000</v>
      </c>
      <c r="H4" s="48">
        <f>'1 Enterprises'!H16</f>
        <v>0</v>
      </c>
      <c r="I4" s="48">
        <f>'1 Enterprises'!I16</f>
        <v>0</v>
      </c>
      <c r="J4" s="48">
        <f>'1 Enterprises'!J16</f>
        <v>0</v>
      </c>
      <c r="K4" s="48">
        <f>'1 Enterprises'!K16</f>
        <v>0</v>
      </c>
      <c r="L4" s="48">
        <f>'1 Enterprises'!L16</f>
        <v>0</v>
      </c>
      <c r="M4" s="48">
        <f>'1 Enterprises'!M16</f>
        <v>0</v>
      </c>
      <c r="N4" s="48">
        <f>'1 Enterprises'!N16</f>
        <v>0</v>
      </c>
      <c r="O4" s="48">
        <f>'1 Enterprises'!O16</f>
        <v>0</v>
      </c>
      <c r="P4" s="48">
        <f>'1 Enterprises'!P16</f>
        <v>0</v>
      </c>
      <c r="Q4" s="48">
        <f>'1 Enterprises'!Q16</f>
        <v>0</v>
      </c>
      <c r="R4" s="48">
        <f>'1 Enterprises'!R16</f>
        <v>0</v>
      </c>
      <c r="S4" s="48">
        <f>'1 Enterprises'!S16</f>
        <v>0</v>
      </c>
      <c r="T4" s="48">
        <f>'1 Enterprises'!T16</f>
        <v>0</v>
      </c>
      <c r="U4" s="48">
        <f>'1 Enterprises'!U16</f>
        <v>0</v>
      </c>
      <c r="V4" s="48">
        <f>'1 Enterprises'!V16</f>
        <v>0</v>
      </c>
      <c r="W4" s="48">
        <f>'1 Enterprises'!W16</f>
        <v>0</v>
      </c>
      <c r="X4" s="48">
        <f>'1 Enterprises'!X16</f>
        <v>0</v>
      </c>
      <c r="Y4" s="48">
        <f>'1 Enterprises'!Y16</f>
        <v>0</v>
      </c>
      <c r="Z4" s="48">
        <f>'1 Enterprises'!Z16</f>
        <v>0</v>
      </c>
      <c r="AA4" s="48">
        <f>'1 Enterprises'!AA16</f>
        <v>0</v>
      </c>
      <c r="AB4" s="48">
        <f>'1 Enterprises'!AB16</f>
        <v>0</v>
      </c>
      <c r="AC4" s="48">
        <f>'1 Enterprises'!AC16</f>
        <v>0</v>
      </c>
      <c r="AD4" s="48">
        <f>'1 Enterprises'!AD16</f>
        <v>0</v>
      </c>
      <c r="AE4" s="48">
        <f>'1 Enterprises'!AE16</f>
        <v>0</v>
      </c>
      <c r="AF4" s="48">
        <f>'1 Enterprises'!AF16</f>
        <v>0</v>
      </c>
      <c r="AG4" s="48">
        <f>'1 Enterprises'!AG16</f>
        <v>0</v>
      </c>
      <c r="AH4" s="48">
        <f>'1 Enterprises'!AH16</f>
        <v>0</v>
      </c>
      <c r="AI4" s="48">
        <f>'1 Enterprises'!AI16</f>
        <v>0</v>
      </c>
      <c r="AJ4" s="48">
        <f>'1 Enterprises'!AJ16</f>
        <v>0</v>
      </c>
      <c r="AK4" s="48">
        <f>'1 Enterprises'!AK16</f>
        <v>0</v>
      </c>
      <c r="AL4" s="48">
        <f>'1 Enterprises'!AL16</f>
        <v>0</v>
      </c>
      <c r="AM4" s="48">
        <f>'1 Enterprises'!AM16</f>
        <v>0</v>
      </c>
      <c r="AN4" s="48">
        <f>'1 Enterprises'!AN16</f>
        <v>0</v>
      </c>
      <c r="AO4" s="48">
        <f>'1 Enterprises'!AO16</f>
        <v>0</v>
      </c>
      <c r="AP4" s="48">
        <f>'1 Enterprises'!AP16</f>
        <v>0</v>
      </c>
      <c r="AQ4" s="48">
        <f>'1 Enterprises'!AQ16</f>
        <v>0</v>
      </c>
      <c r="AR4" s="48">
        <f>'1 Enterprises'!AR16</f>
        <v>0</v>
      </c>
      <c r="AS4" s="48">
        <f>'1 Enterprises'!AS16</f>
        <v>0</v>
      </c>
      <c r="AT4" s="48">
        <f>'1 Enterprises'!AT16</f>
        <v>0</v>
      </c>
      <c r="AU4" s="48">
        <f>'1 Enterprises'!AU16</f>
        <v>0</v>
      </c>
      <c r="AV4" s="48">
        <f>'1 Enterprises'!AV16</f>
        <v>0</v>
      </c>
      <c r="AW4" s="48">
        <f>'1 Enterprises'!AW16</f>
        <v>0</v>
      </c>
      <c r="AX4" s="48">
        <f>'1 Enterprises'!AX16</f>
        <v>0</v>
      </c>
      <c r="AY4" s="48">
        <f>'1 Enterprises'!AY16</f>
        <v>0</v>
      </c>
      <c r="AZ4" s="48">
        <f>'1 Enterprises'!AZ16</f>
        <v>0</v>
      </c>
      <c r="BA4" s="48">
        <f>'1 Enterprises'!BA16</f>
        <v>0</v>
      </c>
      <c r="BB4" s="48">
        <f>'1 Enterprises'!BB16</f>
        <v>0</v>
      </c>
      <c r="BC4" s="48">
        <f>'1 Enterprises'!BC16</f>
        <v>0</v>
      </c>
      <c r="BD4" s="48">
        <f>'1 Enterprises'!BD16</f>
        <v>0</v>
      </c>
      <c r="BE4" s="48">
        <f>'1 Enterprises'!BE16</f>
        <v>0</v>
      </c>
      <c r="BF4" s="48">
        <f>'1 Enterprises'!BF16</f>
        <v>0</v>
      </c>
      <c r="BG4" s="48">
        <f>'1 Enterprises'!BG16</f>
        <v>0</v>
      </c>
      <c r="BH4" s="48">
        <f>'1 Enterprises'!BH16</f>
        <v>0</v>
      </c>
      <c r="BI4" s="48">
        <f>'1 Enterprises'!BI16</f>
        <v>0</v>
      </c>
      <c r="BJ4" s="48">
        <f>'1 Enterprises'!BJ16</f>
        <v>0</v>
      </c>
      <c r="BK4" s="48">
        <f>'1 Enterprises'!BK16</f>
        <v>0</v>
      </c>
      <c r="BL4" s="48">
        <f>'1 Enterprises'!BL16</f>
        <v>0</v>
      </c>
      <c r="BM4" s="48">
        <f>'1 Enterprises'!BM16</f>
        <v>0</v>
      </c>
      <c r="BN4" s="48">
        <f>'1 Enterprises'!BN16</f>
        <v>0</v>
      </c>
      <c r="BO4" s="48">
        <f>'1 Enterprises'!BO16</f>
        <v>0</v>
      </c>
      <c r="BP4" s="48">
        <f>'1 Enterprises'!BP16</f>
        <v>0</v>
      </c>
      <c r="BQ4" s="48">
        <f>'1 Enterprises'!BQ16</f>
        <v>0</v>
      </c>
      <c r="BR4" s="48">
        <f>'1 Enterprises'!BR16</f>
        <v>0</v>
      </c>
      <c r="BS4" s="48">
        <f>'1 Enterprises'!BS16</f>
        <v>0</v>
      </c>
      <c r="BT4" s="48">
        <f>'1 Enterprises'!BT16</f>
        <v>0</v>
      </c>
      <c r="BU4" s="48">
        <f>'1 Enterprises'!BU16</f>
        <v>0</v>
      </c>
      <c r="BV4" s="48">
        <f>'1 Enterprises'!BV16</f>
        <v>0</v>
      </c>
      <c r="BW4" s="48">
        <f>'1 Enterprises'!BW16</f>
        <v>0</v>
      </c>
      <c r="BX4" s="48">
        <f>'1 Enterprises'!BX16</f>
        <v>0</v>
      </c>
      <c r="BY4" s="48">
        <f>'1 Enterprises'!BY16</f>
        <v>0</v>
      </c>
      <c r="BZ4" s="48">
        <f>'1 Enterprises'!BZ16</f>
        <v>0</v>
      </c>
      <c r="CA4" s="48">
        <f>'1 Enterprises'!CA16</f>
        <v>0</v>
      </c>
      <c r="CB4" s="48">
        <f>'1 Enterprises'!CB16</f>
        <v>0</v>
      </c>
      <c r="CC4" s="48">
        <f>'1 Enterprises'!CC16</f>
        <v>0</v>
      </c>
      <c r="CD4" s="48">
        <f>'1 Enterprises'!CD16</f>
        <v>0</v>
      </c>
      <c r="CE4" s="48">
        <f>'1 Enterprises'!CE16</f>
        <v>0</v>
      </c>
      <c r="CF4" s="48">
        <f>'1 Enterprises'!CF16</f>
        <v>0</v>
      </c>
      <c r="CG4" s="48">
        <f>'1 Enterprises'!CG16</f>
        <v>0</v>
      </c>
      <c r="CH4" s="48">
        <f>'1 Enterprises'!CH16</f>
        <v>0</v>
      </c>
      <c r="CI4" s="48">
        <f>'1 Enterprises'!CI16</f>
        <v>0</v>
      </c>
      <c r="CJ4" s="48">
        <f>'1 Enterprises'!CJ16</f>
        <v>0</v>
      </c>
      <c r="CK4" s="48">
        <f>'1 Enterprises'!CK16</f>
        <v>0</v>
      </c>
      <c r="CL4" s="48">
        <f>'1 Enterprises'!CL16</f>
        <v>0</v>
      </c>
      <c r="CM4" s="48">
        <f>'1 Enterprises'!CM16</f>
        <v>0</v>
      </c>
      <c r="CN4" s="48">
        <f>'1 Enterprises'!CN16</f>
        <v>0</v>
      </c>
      <c r="CO4" s="48">
        <f>'1 Enterprises'!CO16</f>
        <v>0</v>
      </c>
      <c r="CP4" s="48">
        <f>'1 Enterprises'!CP16</f>
        <v>0</v>
      </c>
      <c r="CQ4" s="48">
        <f>'1 Enterprises'!CQ16</f>
        <v>0</v>
      </c>
      <c r="CR4" s="48">
        <f>'1 Enterprises'!CR16</f>
        <v>0</v>
      </c>
      <c r="CS4" s="48">
        <f>'1 Enterprises'!CS16</f>
        <v>0</v>
      </c>
      <c r="CT4" s="48">
        <f>'1 Enterprises'!CT16</f>
        <v>0</v>
      </c>
      <c r="CU4" s="48">
        <f>'1 Enterprises'!CU16</f>
        <v>0</v>
      </c>
      <c r="CV4" s="48">
        <f>'1 Enterprises'!CV16</f>
        <v>0</v>
      </c>
      <c r="CW4" s="48">
        <f>'1 Enterprises'!CW16</f>
        <v>0</v>
      </c>
      <c r="CX4" s="48">
        <f>'1 Enterprises'!CX16</f>
        <v>0</v>
      </c>
      <c r="CY4" s="48">
        <f>'1 Enterprises'!CY16</f>
        <v>0</v>
      </c>
    </row>
    <row r="5" spans="1:103" s="33" customFormat="1" ht="15" x14ac:dyDescent="0.25">
      <c r="A5" s="31"/>
      <c r="B5" s="69" t="s">
        <v>263</v>
      </c>
      <c r="C5" s="32"/>
      <c r="D5" s="72">
        <f>'1 Enterprises'!D15</f>
        <v>0.95</v>
      </c>
      <c r="E5" s="72">
        <f>'1 Enterprises'!E15</f>
        <v>0.97</v>
      </c>
      <c r="F5" s="72">
        <f>'1 Enterprises'!F15</f>
        <v>0.97</v>
      </c>
      <c r="G5" s="72">
        <f>'1 Enterprises'!G15</f>
        <v>0.92</v>
      </c>
      <c r="H5" s="72">
        <f>'1 Enterprises'!H15</f>
        <v>0</v>
      </c>
      <c r="I5" s="72">
        <f>'1 Enterprises'!I15</f>
        <v>0</v>
      </c>
      <c r="J5" s="72">
        <f>'1 Enterprises'!J15</f>
        <v>0</v>
      </c>
      <c r="K5" s="72">
        <f>'1 Enterprises'!K15</f>
        <v>0</v>
      </c>
      <c r="L5" s="72">
        <f>'1 Enterprises'!L15</f>
        <v>0</v>
      </c>
      <c r="M5" s="72">
        <f>'1 Enterprises'!M15</f>
        <v>0</v>
      </c>
      <c r="N5" s="72">
        <f>'1 Enterprises'!N15</f>
        <v>0</v>
      </c>
      <c r="O5" s="72">
        <f>'1 Enterprises'!O15</f>
        <v>0</v>
      </c>
      <c r="P5" s="72">
        <f>'1 Enterprises'!P15</f>
        <v>0</v>
      </c>
      <c r="Q5" s="72">
        <f>'1 Enterprises'!Q15</f>
        <v>0</v>
      </c>
      <c r="R5" s="72">
        <f>'1 Enterprises'!R15</f>
        <v>0</v>
      </c>
      <c r="S5" s="72">
        <f>'1 Enterprises'!S15</f>
        <v>0</v>
      </c>
      <c r="T5" s="72">
        <f>'1 Enterprises'!T15</f>
        <v>0</v>
      </c>
      <c r="U5" s="72">
        <f>'1 Enterprises'!U15</f>
        <v>0</v>
      </c>
      <c r="V5" s="72">
        <f>'1 Enterprises'!V15</f>
        <v>0</v>
      </c>
      <c r="W5" s="72">
        <f>'1 Enterprises'!W15</f>
        <v>0</v>
      </c>
      <c r="X5" s="72">
        <f>'1 Enterprises'!X15</f>
        <v>0</v>
      </c>
      <c r="Y5" s="72">
        <f>'1 Enterprises'!Y15</f>
        <v>0</v>
      </c>
      <c r="Z5" s="72">
        <f>'1 Enterprises'!Z15</f>
        <v>0</v>
      </c>
      <c r="AA5" s="72">
        <f>'1 Enterprises'!AA15</f>
        <v>0</v>
      </c>
      <c r="AB5" s="72">
        <f>'1 Enterprises'!AB15</f>
        <v>0</v>
      </c>
      <c r="AC5" s="72">
        <f>'1 Enterprises'!AC15</f>
        <v>0</v>
      </c>
      <c r="AD5" s="72">
        <f>'1 Enterprises'!AD15</f>
        <v>0</v>
      </c>
      <c r="AE5" s="72">
        <f>'1 Enterprises'!AE15</f>
        <v>0</v>
      </c>
      <c r="AF5" s="72">
        <f>'1 Enterprises'!AF15</f>
        <v>0</v>
      </c>
      <c r="AG5" s="72">
        <f>'1 Enterprises'!AG15</f>
        <v>0</v>
      </c>
      <c r="AH5" s="72">
        <f>'1 Enterprises'!AH15</f>
        <v>0</v>
      </c>
      <c r="AI5" s="72">
        <f>'1 Enterprises'!AI15</f>
        <v>0</v>
      </c>
      <c r="AJ5" s="72">
        <f>'1 Enterprises'!AJ15</f>
        <v>0</v>
      </c>
      <c r="AK5" s="72">
        <f>'1 Enterprises'!AK15</f>
        <v>0</v>
      </c>
      <c r="AL5" s="72">
        <f>'1 Enterprises'!AL15</f>
        <v>0</v>
      </c>
      <c r="AM5" s="72">
        <f>'1 Enterprises'!AM15</f>
        <v>0</v>
      </c>
      <c r="AN5" s="72">
        <f>'1 Enterprises'!AN15</f>
        <v>0</v>
      </c>
      <c r="AO5" s="72">
        <f>'1 Enterprises'!AO15</f>
        <v>0</v>
      </c>
      <c r="AP5" s="72">
        <f>'1 Enterprises'!AP15</f>
        <v>0</v>
      </c>
      <c r="AQ5" s="72">
        <f>'1 Enterprises'!AQ15</f>
        <v>0</v>
      </c>
      <c r="AR5" s="72">
        <f>'1 Enterprises'!AR15</f>
        <v>0</v>
      </c>
      <c r="AS5" s="72">
        <f>'1 Enterprises'!AS15</f>
        <v>0</v>
      </c>
      <c r="AT5" s="72">
        <f>'1 Enterprises'!AT15</f>
        <v>0</v>
      </c>
      <c r="AU5" s="72">
        <f>'1 Enterprises'!AU15</f>
        <v>0</v>
      </c>
      <c r="AV5" s="72">
        <f>'1 Enterprises'!AV15</f>
        <v>0</v>
      </c>
      <c r="AW5" s="72">
        <f>'1 Enterprises'!AW15</f>
        <v>0</v>
      </c>
      <c r="AX5" s="72">
        <f>'1 Enterprises'!AX15</f>
        <v>0</v>
      </c>
      <c r="AY5" s="72">
        <f>'1 Enterprises'!AY15</f>
        <v>0</v>
      </c>
      <c r="AZ5" s="72">
        <f>'1 Enterprises'!AZ15</f>
        <v>0</v>
      </c>
      <c r="BA5" s="72">
        <f>'1 Enterprises'!BA15</f>
        <v>0</v>
      </c>
      <c r="BB5" s="72">
        <f>'1 Enterprises'!BB15</f>
        <v>0</v>
      </c>
      <c r="BC5" s="72">
        <f>'1 Enterprises'!BC15</f>
        <v>0</v>
      </c>
      <c r="BD5" s="72">
        <f>'1 Enterprises'!BD15</f>
        <v>0</v>
      </c>
      <c r="BE5" s="72">
        <f>'1 Enterprises'!BE15</f>
        <v>0</v>
      </c>
      <c r="BF5" s="72">
        <f>'1 Enterprises'!BF15</f>
        <v>0</v>
      </c>
      <c r="BG5" s="72">
        <f>'1 Enterprises'!BG15</f>
        <v>0</v>
      </c>
      <c r="BH5" s="72">
        <f>'1 Enterprises'!BH15</f>
        <v>0</v>
      </c>
      <c r="BI5" s="72">
        <f>'1 Enterprises'!BI15</f>
        <v>0</v>
      </c>
      <c r="BJ5" s="72">
        <f>'1 Enterprises'!BJ15</f>
        <v>0</v>
      </c>
      <c r="BK5" s="72">
        <f>'1 Enterprises'!BK15</f>
        <v>0</v>
      </c>
      <c r="BL5" s="72">
        <f>'1 Enterprises'!BL15</f>
        <v>0</v>
      </c>
      <c r="BM5" s="72">
        <f>'1 Enterprises'!BM15</f>
        <v>0</v>
      </c>
      <c r="BN5" s="72">
        <f>'1 Enterprises'!BN15</f>
        <v>0</v>
      </c>
      <c r="BO5" s="72">
        <f>'1 Enterprises'!BO15</f>
        <v>0</v>
      </c>
      <c r="BP5" s="72">
        <f>'1 Enterprises'!BP15</f>
        <v>0</v>
      </c>
      <c r="BQ5" s="72">
        <f>'1 Enterprises'!BQ15</f>
        <v>0</v>
      </c>
      <c r="BR5" s="72">
        <f>'1 Enterprises'!BR15</f>
        <v>0</v>
      </c>
      <c r="BS5" s="72">
        <f>'1 Enterprises'!BS15</f>
        <v>0</v>
      </c>
      <c r="BT5" s="72">
        <f>'1 Enterprises'!BT15</f>
        <v>0</v>
      </c>
      <c r="BU5" s="72">
        <f>'1 Enterprises'!BU15</f>
        <v>0</v>
      </c>
      <c r="BV5" s="72">
        <f>'1 Enterprises'!BV15</f>
        <v>0</v>
      </c>
      <c r="BW5" s="72">
        <f>'1 Enterprises'!BW15</f>
        <v>0</v>
      </c>
      <c r="BX5" s="72">
        <f>'1 Enterprises'!BX15</f>
        <v>0</v>
      </c>
      <c r="BY5" s="72">
        <f>'1 Enterprises'!BY15</f>
        <v>0</v>
      </c>
      <c r="BZ5" s="72">
        <f>'1 Enterprises'!BZ15</f>
        <v>0</v>
      </c>
      <c r="CA5" s="72">
        <f>'1 Enterprises'!CA15</f>
        <v>0</v>
      </c>
      <c r="CB5" s="72">
        <f>'1 Enterprises'!CB15</f>
        <v>0</v>
      </c>
      <c r="CC5" s="72">
        <f>'1 Enterprises'!CC15</f>
        <v>0</v>
      </c>
      <c r="CD5" s="72">
        <f>'1 Enterprises'!CD15</f>
        <v>0</v>
      </c>
      <c r="CE5" s="72">
        <f>'1 Enterprises'!CE15</f>
        <v>0</v>
      </c>
      <c r="CF5" s="72">
        <f>'1 Enterprises'!CF15</f>
        <v>0</v>
      </c>
      <c r="CG5" s="72">
        <f>'1 Enterprises'!CG15</f>
        <v>0</v>
      </c>
      <c r="CH5" s="72">
        <f>'1 Enterprises'!CH15</f>
        <v>0</v>
      </c>
      <c r="CI5" s="72">
        <f>'1 Enterprises'!CI15</f>
        <v>0</v>
      </c>
      <c r="CJ5" s="72">
        <f>'1 Enterprises'!CJ15</f>
        <v>0</v>
      </c>
      <c r="CK5" s="72">
        <f>'1 Enterprises'!CK15</f>
        <v>0</v>
      </c>
      <c r="CL5" s="72">
        <f>'1 Enterprises'!CL15</f>
        <v>0</v>
      </c>
      <c r="CM5" s="72">
        <f>'1 Enterprises'!CM15</f>
        <v>0</v>
      </c>
      <c r="CN5" s="72">
        <f>'1 Enterprises'!CN15</f>
        <v>0</v>
      </c>
      <c r="CO5" s="72">
        <f>'1 Enterprises'!CO15</f>
        <v>0</v>
      </c>
      <c r="CP5" s="72">
        <f>'1 Enterprises'!CP15</f>
        <v>0</v>
      </c>
      <c r="CQ5" s="72">
        <f>'1 Enterprises'!CQ15</f>
        <v>0</v>
      </c>
      <c r="CR5" s="72">
        <f>'1 Enterprises'!CR15</f>
        <v>0</v>
      </c>
      <c r="CS5" s="72">
        <f>'1 Enterprises'!CS15</f>
        <v>0</v>
      </c>
      <c r="CT5" s="72">
        <f>'1 Enterprises'!CT15</f>
        <v>0</v>
      </c>
      <c r="CU5" s="72">
        <f>'1 Enterprises'!CU15</f>
        <v>0</v>
      </c>
      <c r="CV5" s="72">
        <f>'1 Enterprises'!CV15</f>
        <v>0</v>
      </c>
      <c r="CW5" s="72">
        <f>'1 Enterprises'!CW15</f>
        <v>0</v>
      </c>
      <c r="CX5" s="72">
        <f>'1 Enterprises'!CX15</f>
        <v>0</v>
      </c>
      <c r="CY5" s="72">
        <f>'1 Enterprises'!CY15</f>
        <v>0</v>
      </c>
    </row>
    <row r="6" spans="1:103" ht="15" x14ac:dyDescent="0.25">
      <c r="A6" s="30"/>
      <c r="B6" s="67" t="s">
        <v>447</v>
      </c>
      <c r="D6" s="12">
        <f>'1 Enterprises'!D17</f>
        <v>4.5</v>
      </c>
      <c r="E6" s="12">
        <f>'1 Enterprises'!E17</f>
        <v>6.5</v>
      </c>
      <c r="F6" s="12">
        <f>'1 Enterprises'!F17</f>
        <v>6.5</v>
      </c>
      <c r="G6" s="12">
        <f>'1 Enterprises'!G17</f>
        <v>0.85</v>
      </c>
      <c r="H6" s="12">
        <f>'1 Enterprises'!H17</f>
        <v>0</v>
      </c>
      <c r="I6" s="12">
        <f>'1 Enterprises'!I17</f>
        <v>0</v>
      </c>
      <c r="J6" s="12">
        <f>'1 Enterprises'!J17</f>
        <v>0</v>
      </c>
      <c r="K6" s="12">
        <f>'1 Enterprises'!K17</f>
        <v>0</v>
      </c>
      <c r="L6" s="12">
        <f>'1 Enterprises'!L17</f>
        <v>0</v>
      </c>
      <c r="M6" s="12">
        <f>'1 Enterprises'!M17</f>
        <v>0</v>
      </c>
      <c r="N6" s="12">
        <f>'1 Enterprises'!N17</f>
        <v>0</v>
      </c>
      <c r="O6" s="12">
        <f>'1 Enterprises'!O17</f>
        <v>0</v>
      </c>
      <c r="P6" s="12">
        <f>'1 Enterprises'!P17</f>
        <v>0</v>
      </c>
      <c r="Q6" s="12">
        <f>'1 Enterprises'!Q17</f>
        <v>0</v>
      </c>
      <c r="R6" s="12">
        <f>'1 Enterprises'!R17</f>
        <v>0</v>
      </c>
      <c r="S6" s="12">
        <f>'1 Enterprises'!S17</f>
        <v>0</v>
      </c>
      <c r="T6" s="12">
        <f>'1 Enterprises'!T17</f>
        <v>0</v>
      </c>
      <c r="U6" s="12">
        <f>'1 Enterprises'!U17</f>
        <v>0</v>
      </c>
      <c r="V6" s="12">
        <f>'1 Enterprises'!V17</f>
        <v>0</v>
      </c>
      <c r="W6" s="12">
        <f>'1 Enterprises'!W17</f>
        <v>0</v>
      </c>
      <c r="X6" s="12">
        <f>'1 Enterprises'!X17</f>
        <v>0</v>
      </c>
      <c r="Y6" s="12">
        <f>'1 Enterprises'!Y17</f>
        <v>0</v>
      </c>
      <c r="Z6" s="12">
        <f>'1 Enterprises'!Z17</f>
        <v>0</v>
      </c>
      <c r="AA6" s="12">
        <f>'1 Enterprises'!AA17</f>
        <v>0</v>
      </c>
      <c r="AB6" s="12">
        <f>'1 Enterprises'!AB17</f>
        <v>0</v>
      </c>
      <c r="AC6" s="12">
        <f>'1 Enterprises'!AC17</f>
        <v>0</v>
      </c>
      <c r="AD6" s="12">
        <f>'1 Enterprises'!AD17</f>
        <v>0</v>
      </c>
      <c r="AE6" s="12">
        <f>'1 Enterprises'!AE17</f>
        <v>0</v>
      </c>
      <c r="AF6" s="12">
        <f>'1 Enterprises'!AF17</f>
        <v>0</v>
      </c>
      <c r="AG6" s="12">
        <f>'1 Enterprises'!AG17</f>
        <v>0</v>
      </c>
      <c r="AH6" s="12">
        <f>'1 Enterprises'!AH17</f>
        <v>0</v>
      </c>
      <c r="AI6" s="12">
        <f>'1 Enterprises'!AI17</f>
        <v>0</v>
      </c>
      <c r="AJ6" s="12">
        <f>'1 Enterprises'!AJ17</f>
        <v>0</v>
      </c>
      <c r="AK6" s="12">
        <f>'1 Enterprises'!AK17</f>
        <v>0</v>
      </c>
      <c r="AL6" s="12">
        <f>'1 Enterprises'!AL17</f>
        <v>0</v>
      </c>
      <c r="AM6" s="12">
        <f>'1 Enterprises'!AM17</f>
        <v>0</v>
      </c>
      <c r="AN6" s="12">
        <f>'1 Enterprises'!AN17</f>
        <v>0</v>
      </c>
      <c r="AO6" s="12">
        <f>'1 Enterprises'!AO17</f>
        <v>0</v>
      </c>
      <c r="AP6" s="12">
        <f>'1 Enterprises'!AP17</f>
        <v>0</v>
      </c>
      <c r="AQ6" s="12">
        <f>'1 Enterprises'!AQ17</f>
        <v>0</v>
      </c>
      <c r="AR6" s="12">
        <f>'1 Enterprises'!AR17</f>
        <v>0</v>
      </c>
      <c r="AS6" s="12">
        <f>'1 Enterprises'!AS17</f>
        <v>0</v>
      </c>
      <c r="AT6" s="12">
        <f>'1 Enterprises'!AT17</f>
        <v>0</v>
      </c>
      <c r="AU6" s="12">
        <f>'1 Enterprises'!AU17</f>
        <v>0</v>
      </c>
      <c r="AV6" s="12">
        <f>'1 Enterprises'!AV17</f>
        <v>0</v>
      </c>
      <c r="AW6" s="12">
        <f>'1 Enterprises'!AW17</f>
        <v>0</v>
      </c>
      <c r="AX6" s="12">
        <f>'1 Enterprises'!AX17</f>
        <v>0</v>
      </c>
      <c r="AY6" s="12">
        <f>'1 Enterprises'!AY17</f>
        <v>0</v>
      </c>
      <c r="AZ6" s="12">
        <f>'1 Enterprises'!AZ17</f>
        <v>0</v>
      </c>
      <c r="BA6" s="12">
        <f>'1 Enterprises'!BA17</f>
        <v>0</v>
      </c>
      <c r="BB6" s="12">
        <f>'1 Enterprises'!BB17</f>
        <v>0</v>
      </c>
      <c r="BC6" s="12">
        <f>'1 Enterprises'!BC17</f>
        <v>0</v>
      </c>
      <c r="BD6" s="12">
        <f>'1 Enterprises'!BD17</f>
        <v>0</v>
      </c>
      <c r="BE6" s="12">
        <f>'1 Enterprises'!BE17</f>
        <v>0</v>
      </c>
      <c r="BF6" s="12">
        <f>'1 Enterprises'!BF17</f>
        <v>0</v>
      </c>
      <c r="BG6" s="12">
        <f>'1 Enterprises'!BG17</f>
        <v>0</v>
      </c>
      <c r="BH6" s="12">
        <f>'1 Enterprises'!BH17</f>
        <v>0</v>
      </c>
      <c r="BI6" s="12">
        <f>'1 Enterprises'!BI17</f>
        <v>0</v>
      </c>
      <c r="BJ6" s="12">
        <f>'1 Enterprises'!BJ17</f>
        <v>0</v>
      </c>
      <c r="BK6" s="12">
        <f>'1 Enterprises'!BK17</f>
        <v>0</v>
      </c>
      <c r="BL6" s="12">
        <f>'1 Enterprises'!BL17</f>
        <v>0</v>
      </c>
      <c r="BM6" s="12">
        <f>'1 Enterprises'!BM17</f>
        <v>0</v>
      </c>
      <c r="BN6" s="12">
        <f>'1 Enterprises'!BN17</f>
        <v>0</v>
      </c>
      <c r="BO6" s="12">
        <f>'1 Enterprises'!BO17</f>
        <v>0</v>
      </c>
      <c r="BP6" s="12">
        <f>'1 Enterprises'!BP17</f>
        <v>0</v>
      </c>
      <c r="BQ6" s="12">
        <f>'1 Enterprises'!BQ17</f>
        <v>0</v>
      </c>
      <c r="BR6" s="12">
        <f>'1 Enterprises'!BR17</f>
        <v>0</v>
      </c>
      <c r="BS6" s="12">
        <f>'1 Enterprises'!BS17</f>
        <v>0</v>
      </c>
      <c r="BT6" s="12">
        <f>'1 Enterprises'!BT17</f>
        <v>0</v>
      </c>
      <c r="BU6" s="12">
        <f>'1 Enterprises'!BU17</f>
        <v>0</v>
      </c>
      <c r="BV6" s="12">
        <f>'1 Enterprises'!BV17</f>
        <v>0</v>
      </c>
      <c r="BW6" s="12">
        <f>'1 Enterprises'!BW17</f>
        <v>0</v>
      </c>
      <c r="BX6" s="12">
        <f>'1 Enterprises'!BX17</f>
        <v>0</v>
      </c>
      <c r="BY6" s="12">
        <f>'1 Enterprises'!BY17</f>
        <v>0</v>
      </c>
      <c r="BZ6" s="12">
        <f>'1 Enterprises'!BZ17</f>
        <v>0</v>
      </c>
      <c r="CA6" s="12">
        <f>'1 Enterprises'!CA17</f>
        <v>0</v>
      </c>
      <c r="CB6" s="12">
        <f>'1 Enterprises'!CB17</f>
        <v>0</v>
      </c>
      <c r="CC6" s="12">
        <f>'1 Enterprises'!CC17</f>
        <v>0</v>
      </c>
      <c r="CD6" s="12">
        <f>'1 Enterprises'!CD17</f>
        <v>0</v>
      </c>
      <c r="CE6" s="12">
        <f>'1 Enterprises'!CE17</f>
        <v>0</v>
      </c>
      <c r="CF6" s="12">
        <f>'1 Enterprises'!CF17</f>
        <v>0</v>
      </c>
      <c r="CG6" s="12">
        <f>'1 Enterprises'!CG17</f>
        <v>0</v>
      </c>
      <c r="CH6" s="12">
        <f>'1 Enterprises'!CH17</f>
        <v>0</v>
      </c>
      <c r="CI6" s="12">
        <f>'1 Enterprises'!CI17</f>
        <v>0</v>
      </c>
      <c r="CJ6" s="12">
        <f>'1 Enterprises'!CJ17</f>
        <v>0</v>
      </c>
      <c r="CK6" s="12">
        <f>'1 Enterprises'!CK17</f>
        <v>0</v>
      </c>
      <c r="CL6" s="12">
        <f>'1 Enterprises'!CL17</f>
        <v>0</v>
      </c>
      <c r="CM6" s="12">
        <f>'1 Enterprises'!CM17</f>
        <v>0</v>
      </c>
      <c r="CN6" s="12">
        <f>'1 Enterprises'!CN17</f>
        <v>0</v>
      </c>
      <c r="CO6" s="12">
        <f>'1 Enterprises'!CO17</f>
        <v>0</v>
      </c>
      <c r="CP6" s="12">
        <f>'1 Enterprises'!CP17</f>
        <v>0</v>
      </c>
      <c r="CQ6" s="12">
        <f>'1 Enterprises'!CQ17</f>
        <v>0</v>
      </c>
      <c r="CR6" s="12">
        <f>'1 Enterprises'!CR17</f>
        <v>0</v>
      </c>
      <c r="CS6" s="12">
        <f>'1 Enterprises'!CS17</f>
        <v>0</v>
      </c>
      <c r="CT6" s="12">
        <f>'1 Enterprises'!CT17</f>
        <v>0</v>
      </c>
      <c r="CU6" s="12">
        <f>'1 Enterprises'!CU17</f>
        <v>0</v>
      </c>
      <c r="CV6" s="12">
        <f>'1 Enterprises'!CV17</f>
        <v>0</v>
      </c>
      <c r="CW6" s="12">
        <f>'1 Enterprises'!CW17</f>
        <v>0</v>
      </c>
      <c r="CX6" s="12">
        <f>'1 Enterprises'!CX17</f>
        <v>0</v>
      </c>
      <c r="CY6" s="12">
        <f>'1 Enterprises'!CY17</f>
        <v>0</v>
      </c>
    </row>
    <row r="7" spans="1:103" s="33" customFormat="1" ht="15" x14ac:dyDescent="0.25">
      <c r="A7" s="31"/>
      <c r="B7" s="69"/>
      <c r="C7" s="32"/>
      <c r="D7" s="72"/>
      <c r="E7" s="72"/>
      <c r="F7" s="72"/>
      <c r="G7" s="72"/>
      <c r="H7" s="72"/>
      <c r="I7" s="72"/>
      <c r="J7" s="72"/>
      <c r="K7" s="72"/>
      <c r="L7" s="72"/>
      <c r="M7" s="72"/>
      <c r="N7" s="72"/>
      <c r="O7" s="72"/>
      <c r="P7" s="72"/>
      <c r="Q7" s="72"/>
      <c r="R7" s="72"/>
      <c r="S7" s="72"/>
      <c r="T7" s="72"/>
      <c r="U7" s="72"/>
      <c r="V7" s="72"/>
      <c r="W7" s="72"/>
      <c r="X7" s="72"/>
      <c r="Y7" s="72"/>
      <c r="Z7" s="72"/>
      <c r="AA7" s="72"/>
      <c r="AB7" s="72"/>
    </row>
    <row r="8" spans="1:103" s="198" customFormat="1" ht="18" x14ac:dyDescent="0.25">
      <c r="A8" s="147"/>
      <c r="B8" s="230" t="str">
        <f>'8 Cost of Production'!B85</f>
        <v>Total Economic Cost per plant sold</v>
      </c>
      <c r="C8" s="231"/>
      <c r="D8" s="231">
        <f>'8 Cost of Production'!D85</f>
        <v>5.8776507785022796</v>
      </c>
      <c r="E8" s="231">
        <f>'8 Cost of Production'!E85</f>
        <v>3.2985919606319918</v>
      </c>
      <c r="F8" s="231">
        <f>'8 Cost of Production'!F85</f>
        <v>2.1364842306789291</v>
      </c>
      <c r="G8" s="231">
        <f>'8 Cost of Production'!G85</f>
        <v>0.28183345756351807</v>
      </c>
      <c r="H8" s="231">
        <f>'8 Cost of Production'!H85</f>
        <v>0</v>
      </c>
      <c r="I8" s="231">
        <f>'8 Cost of Production'!I85</f>
        <v>0</v>
      </c>
      <c r="J8" s="231">
        <f>'8 Cost of Production'!J85</f>
        <v>0</v>
      </c>
      <c r="K8" s="231">
        <f>'8 Cost of Production'!K85</f>
        <v>0</v>
      </c>
      <c r="L8" s="231">
        <f>'8 Cost of Production'!L85</f>
        <v>0</v>
      </c>
      <c r="M8" s="231">
        <f>'8 Cost of Production'!M85</f>
        <v>0</v>
      </c>
      <c r="N8" s="231">
        <f>'8 Cost of Production'!N85</f>
        <v>0</v>
      </c>
      <c r="O8" s="231">
        <f>'8 Cost of Production'!O85</f>
        <v>0</v>
      </c>
      <c r="P8" s="231">
        <f>'8 Cost of Production'!P85</f>
        <v>0</v>
      </c>
      <c r="Q8" s="231">
        <f>'8 Cost of Production'!Q85</f>
        <v>0</v>
      </c>
      <c r="R8" s="231">
        <f>'8 Cost of Production'!R85</f>
        <v>0</v>
      </c>
      <c r="S8" s="231">
        <f>'8 Cost of Production'!S85</f>
        <v>0</v>
      </c>
      <c r="T8" s="231">
        <f>'8 Cost of Production'!T85</f>
        <v>0</v>
      </c>
      <c r="U8" s="231">
        <f>'8 Cost of Production'!U85</f>
        <v>0</v>
      </c>
      <c r="V8" s="231">
        <f>'8 Cost of Production'!V85</f>
        <v>0</v>
      </c>
      <c r="W8" s="231">
        <f>'8 Cost of Production'!W85</f>
        <v>0</v>
      </c>
      <c r="X8" s="231">
        <f>'8 Cost of Production'!X85</f>
        <v>0</v>
      </c>
      <c r="Y8" s="231">
        <f>'8 Cost of Production'!Y85</f>
        <v>0</v>
      </c>
      <c r="Z8" s="231">
        <f>'8 Cost of Production'!Z85</f>
        <v>0</v>
      </c>
      <c r="AA8" s="231">
        <f>'8 Cost of Production'!AA85</f>
        <v>0</v>
      </c>
      <c r="AB8" s="231">
        <f>'8 Cost of Production'!AB85</f>
        <v>0</v>
      </c>
      <c r="AC8" s="231">
        <f>'8 Cost of Production'!AC85</f>
        <v>0</v>
      </c>
      <c r="AD8" s="231">
        <f>'8 Cost of Production'!AD85</f>
        <v>0</v>
      </c>
      <c r="AE8" s="231">
        <f>'8 Cost of Production'!AE85</f>
        <v>0</v>
      </c>
      <c r="AF8" s="231">
        <f>'8 Cost of Production'!AF85</f>
        <v>0</v>
      </c>
      <c r="AG8" s="231">
        <f>'8 Cost of Production'!AG85</f>
        <v>0</v>
      </c>
      <c r="AH8" s="231">
        <f>'8 Cost of Production'!AH85</f>
        <v>0</v>
      </c>
      <c r="AI8" s="231">
        <f>'8 Cost of Production'!AI85</f>
        <v>0</v>
      </c>
      <c r="AJ8" s="231">
        <f>'8 Cost of Production'!AJ85</f>
        <v>0</v>
      </c>
      <c r="AK8" s="231">
        <f>'8 Cost of Production'!AK85</f>
        <v>0</v>
      </c>
      <c r="AL8" s="231">
        <f>'8 Cost of Production'!AL85</f>
        <v>0</v>
      </c>
      <c r="AM8" s="231">
        <f>'8 Cost of Production'!AM85</f>
        <v>0</v>
      </c>
      <c r="AN8" s="231">
        <f>'8 Cost of Production'!AN85</f>
        <v>0</v>
      </c>
      <c r="AO8" s="231">
        <f>'8 Cost of Production'!AO85</f>
        <v>0</v>
      </c>
      <c r="AP8" s="231">
        <f>'8 Cost of Production'!AP85</f>
        <v>0</v>
      </c>
      <c r="AQ8" s="231">
        <f>'8 Cost of Production'!AQ85</f>
        <v>0</v>
      </c>
      <c r="AR8" s="231">
        <f>'8 Cost of Production'!AR85</f>
        <v>0</v>
      </c>
      <c r="AS8" s="231">
        <f>'8 Cost of Production'!AS85</f>
        <v>0</v>
      </c>
      <c r="AT8" s="231">
        <f>'8 Cost of Production'!AT85</f>
        <v>0</v>
      </c>
      <c r="AU8" s="231">
        <f>'8 Cost of Production'!AU85</f>
        <v>0</v>
      </c>
      <c r="AV8" s="231">
        <f>'8 Cost of Production'!AV85</f>
        <v>0</v>
      </c>
      <c r="AW8" s="231">
        <f>'8 Cost of Production'!AW85</f>
        <v>0</v>
      </c>
      <c r="AX8" s="231">
        <f>'8 Cost of Production'!AX85</f>
        <v>0</v>
      </c>
      <c r="AY8" s="231">
        <f>'8 Cost of Production'!AY85</f>
        <v>0</v>
      </c>
      <c r="AZ8" s="231">
        <f>'8 Cost of Production'!AZ85</f>
        <v>0</v>
      </c>
      <c r="BA8" s="231">
        <f>'8 Cost of Production'!BA85</f>
        <v>0</v>
      </c>
      <c r="BB8" s="231">
        <f>'8 Cost of Production'!BB85</f>
        <v>0</v>
      </c>
      <c r="BC8" s="231">
        <f>'8 Cost of Production'!BC85</f>
        <v>0</v>
      </c>
      <c r="BD8" s="231">
        <f>'8 Cost of Production'!BD85</f>
        <v>0</v>
      </c>
      <c r="BE8" s="231">
        <f>'8 Cost of Production'!BE85</f>
        <v>0</v>
      </c>
      <c r="BF8" s="231">
        <f>'8 Cost of Production'!BF85</f>
        <v>0</v>
      </c>
      <c r="BG8" s="231">
        <f>'8 Cost of Production'!BG85</f>
        <v>0</v>
      </c>
      <c r="BH8" s="231">
        <f>'8 Cost of Production'!BH85</f>
        <v>0</v>
      </c>
      <c r="BI8" s="231">
        <f>'8 Cost of Production'!BI85</f>
        <v>0</v>
      </c>
      <c r="BJ8" s="231">
        <f>'8 Cost of Production'!BJ85</f>
        <v>0</v>
      </c>
      <c r="BK8" s="231">
        <f>'8 Cost of Production'!BK85</f>
        <v>0</v>
      </c>
      <c r="BL8" s="231">
        <f>'8 Cost of Production'!BL85</f>
        <v>0</v>
      </c>
      <c r="BM8" s="231">
        <f>'8 Cost of Production'!BM85</f>
        <v>0</v>
      </c>
      <c r="BN8" s="231">
        <f>'8 Cost of Production'!BN85</f>
        <v>0</v>
      </c>
      <c r="BO8" s="231">
        <f>'8 Cost of Production'!BO85</f>
        <v>0</v>
      </c>
      <c r="BP8" s="231">
        <f>'8 Cost of Production'!BP85</f>
        <v>0</v>
      </c>
      <c r="BQ8" s="231">
        <f>'8 Cost of Production'!BQ85</f>
        <v>0</v>
      </c>
      <c r="BR8" s="231">
        <f>'8 Cost of Production'!BR85</f>
        <v>0</v>
      </c>
      <c r="BS8" s="231">
        <f>'8 Cost of Production'!BS85</f>
        <v>0</v>
      </c>
      <c r="BT8" s="231">
        <f>'8 Cost of Production'!BT85</f>
        <v>0</v>
      </c>
      <c r="BU8" s="231">
        <f>'8 Cost of Production'!BU85</f>
        <v>0</v>
      </c>
      <c r="BV8" s="231">
        <f>'8 Cost of Production'!BV85</f>
        <v>0</v>
      </c>
      <c r="BW8" s="231">
        <f>'8 Cost of Production'!BW85</f>
        <v>0</v>
      </c>
      <c r="BX8" s="231">
        <f>'8 Cost of Production'!BX85</f>
        <v>0</v>
      </c>
      <c r="BY8" s="231">
        <f>'8 Cost of Production'!BY85</f>
        <v>0</v>
      </c>
      <c r="BZ8" s="231">
        <f>'8 Cost of Production'!BZ85</f>
        <v>0</v>
      </c>
      <c r="CA8" s="231">
        <f>'8 Cost of Production'!CA85</f>
        <v>0</v>
      </c>
      <c r="CB8" s="231">
        <f>'8 Cost of Production'!CB85</f>
        <v>0</v>
      </c>
      <c r="CC8" s="231">
        <f>'8 Cost of Production'!CC85</f>
        <v>0</v>
      </c>
      <c r="CD8" s="231">
        <f>'8 Cost of Production'!CD85</f>
        <v>0</v>
      </c>
      <c r="CE8" s="231">
        <f>'8 Cost of Production'!CE85</f>
        <v>0</v>
      </c>
      <c r="CF8" s="231">
        <f>'8 Cost of Production'!CF85</f>
        <v>0</v>
      </c>
      <c r="CG8" s="231">
        <f>'8 Cost of Production'!CG85</f>
        <v>0</v>
      </c>
      <c r="CH8" s="231">
        <f>'8 Cost of Production'!CH85</f>
        <v>0</v>
      </c>
      <c r="CI8" s="231">
        <f>'8 Cost of Production'!CI85</f>
        <v>0</v>
      </c>
      <c r="CJ8" s="231">
        <f>'8 Cost of Production'!CJ85</f>
        <v>0</v>
      </c>
      <c r="CK8" s="231">
        <f>'8 Cost of Production'!CK85</f>
        <v>0</v>
      </c>
      <c r="CL8" s="231">
        <f>'8 Cost of Production'!CL85</f>
        <v>0</v>
      </c>
      <c r="CM8" s="231">
        <f>'8 Cost of Production'!CM85</f>
        <v>0</v>
      </c>
      <c r="CN8" s="231">
        <f>'8 Cost of Production'!CN85</f>
        <v>0</v>
      </c>
      <c r="CO8" s="231">
        <f>'8 Cost of Production'!CO85</f>
        <v>0</v>
      </c>
      <c r="CP8" s="231">
        <f>'8 Cost of Production'!CP85</f>
        <v>0</v>
      </c>
      <c r="CQ8" s="231">
        <f>'8 Cost of Production'!CQ85</f>
        <v>0</v>
      </c>
      <c r="CR8" s="231">
        <f>'8 Cost of Production'!CR85</f>
        <v>0</v>
      </c>
      <c r="CS8" s="231">
        <f>'8 Cost of Production'!CS85</f>
        <v>0</v>
      </c>
      <c r="CT8" s="231">
        <f>'8 Cost of Production'!CT85</f>
        <v>0</v>
      </c>
      <c r="CU8" s="231">
        <f>'8 Cost of Production'!CU85</f>
        <v>0</v>
      </c>
      <c r="CV8" s="231">
        <f>'8 Cost of Production'!CV85</f>
        <v>0</v>
      </c>
      <c r="CW8" s="231">
        <f>'8 Cost of Production'!CW85</f>
        <v>0</v>
      </c>
      <c r="CX8" s="231">
        <f>'8 Cost of Production'!CX85</f>
        <v>0</v>
      </c>
      <c r="CY8" s="231">
        <f>'8 Cost of Production'!CY85</f>
        <v>0</v>
      </c>
    </row>
    <row r="9" spans="1:103" s="43" customFormat="1" ht="15" x14ac:dyDescent="0.25">
      <c r="A9" s="16"/>
      <c r="B9" s="67" t="s">
        <v>448</v>
      </c>
      <c r="C9" s="12"/>
      <c r="D9" s="53">
        <f>D6-D8</f>
        <v>-1.3776507785022796</v>
      </c>
      <c r="E9" s="53">
        <f t="shared" ref="E9:O9" si="0">E6-E8</f>
        <v>3.2014080393680082</v>
      </c>
      <c r="F9" s="53">
        <f t="shared" si="0"/>
        <v>4.3635157693210704</v>
      </c>
      <c r="G9" s="53">
        <f t="shared" si="0"/>
        <v>0.5681665424364819</v>
      </c>
      <c r="H9" s="53">
        <f t="shared" si="0"/>
        <v>0</v>
      </c>
      <c r="I9" s="53">
        <f t="shared" si="0"/>
        <v>0</v>
      </c>
      <c r="J9" s="53">
        <f t="shared" si="0"/>
        <v>0</v>
      </c>
      <c r="K9" s="53">
        <f t="shared" si="0"/>
        <v>0</v>
      </c>
      <c r="L9" s="53">
        <f t="shared" si="0"/>
        <v>0</v>
      </c>
      <c r="M9" s="53">
        <f t="shared" si="0"/>
        <v>0</v>
      </c>
      <c r="N9" s="53">
        <f t="shared" si="0"/>
        <v>0</v>
      </c>
      <c r="O9" s="53">
        <f t="shared" si="0"/>
        <v>0</v>
      </c>
      <c r="P9" s="53">
        <f t="shared" ref="P9:AB9" si="1">P6-P8</f>
        <v>0</v>
      </c>
      <c r="Q9" s="53">
        <f t="shared" si="1"/>
        <v>0</v>
      </c>
      <c r="R9" s="53">
        <f t="shared" si="1"/>
        <v>0</v>
      </c>
      <c r="S9" s="53">
        <f t="shared" si="1"/>
        <v>0</v>
      </c>
      <c r="T9" s="53">
        <f t="shared" si="1"/>
        <v>0</v>
      </c>
      <c r="U9" s="53">
        <f t="shared" si="1"/>
        <v>0</v>
      </c>
      <c r="V9" s="53">
        <f t="shared" si="1"/>
        <v>0</v>
      </c>
      <c r="W9" s="53">
        <f t="shared" si="1"/>
        <v>0</v>
      </c>
      <c r="X9" s="53">
        <f t="shared" si="1"/>
        <v>0</v>
      </c>
      <c r="Y9" s="53">
        <f t="shared" si="1"/>
        <v>0</v>
      </c>
      <c r="Z9" s="53">
        <f t="shared" si="1"/>
        <v>0</v>
      </c>
      <c r="AA9" s="53">
        <f t="shared" si="1"/>
        <v>0</v>
      </c>
      <c r="AB9" s="53">
        <f t="shared" si="1"/>
        <v>0</v>
      </c>
      <c r="AC9" s="53">
        <f t="shared" ref="AC9:CN9" si="2">AC6-AC8</f>
        <v>0</v>
      </c>
      <c r="AD9" s="53">
        <f t="shared" si="2"/>
        <v>0</v>
      </c>
      <c r="AE9" s="53">
        <f t="shared" si="2"/>
        <v>0</v>
      </c>
      <c r="AF9" s="53">
        <f t="shared" si="2"/>
        <v>0</v>
      </c>
      <c r="AG9" s="53">
        <f t="shared" si="2"/>
        <v>0</v>
      </c>
      <c r="AH9" s="53">
        <f t="shared" si="2"/>
        <v>0</v>
      </c>
      <c r="AI9" s="53">
        <f t="shared" si="2"/>
        <v>0</v>
      </c>
      <c r="AJ9" s="53">
        <f t="shared" si="2"/>
        <v>0</v>
      </c>
      <c r="AK9" s="53">
        <f t="shared" si="2"/>
        <v>0</v>
      </c>
      <c r="AL9" s="53">
        <f t="shared" si="2"/>
        <v>0</v>
      </c>
      <c r="AM9" s="53">
        <f t="shared" si="2"/>
        <v>0</v>
      </c>
      <c r="AN9" s="53">
        <f t="shared" si="2"/>
        <v>0</v>
      </c>
      <c r="AO9" s="53">
        <f t="shared" si="2"/>
        <v>0</v>
      </c>
      <c r="AP9" s="53">
        <f t="shared" si="2"/>
        <v>0</v>
      </c>
      <c r="AQ9" s="53">
        <f t="shared" si="2"/>
        <v>0</v>
      </c>
      <c r="AR9" s="53">
        <f t="shared" si="2"/>
        <v>0</v>
      </c>
      <c r="AS9" s="53">
        <f t="shared" si="2"/>
        <v>0</v>
      </c>
      <c r="AT9" s="53">
        <f t="shared" si="2"/>
        <v>0</v>
      </c>
      <c r="AU9" s="53">
        <f t="shared" si="2"/>
        <v>0</v>
      </c>
      <c r="AV9" s="53">
        <f t="shared" si="2"/>
        <v>0</v>
      </c>
      <c r="AW9" s="53">
        <f t="shared" si="2"/>
        <v>0</v>
      </c>
      <c r="AX9" s="53">
        <f t="shared" si="2"/>
        <v>0</v>
      </c>
      <c r="AY9" s="53">
        <f t="shared" si="2"/>
        <v>0</v>
      </c>
      <c r="AZ9" s="53">
        <f t="shared" si="2"/>
        <v>0</v>
      </c>
      <c r="BA9" s="53">
        <f t="shared" si="2"/>
        <v>0</v>
      </c>
      <c r="BB9" s="53">
        <f t="shared" si="2"/>
        <v>0</v>
      </c>
      <c r="BC9" s="53">
        <f t="shared" si="2"/>
        <v>0</v>
      </c>
      <c r="BD9" s="53">
        <f t="shared" si="2"/>
        <v>0</v>
      </c>
      <c r="BE9" s="53">
        <f t="shared" si="2"/>
        <v>0</v>
      </c>
      <c r="BF9" s="53">
        <f t="shared" si="2"/>
        <v>0</v>
      </c>
      <c r="BG9" s="53">
        <f t="shared" si="2"/>
        <v>0</v>
      </c>
      <c r="BH9" s="53">
        <f t="shared" si="2"/>
        <v>0</v>
      </c>
      <c r="BI9" s="53">
        <f t="shared" si="2"/>
        <v>0</v>
      </c>
      <c r="BJ9" s="53">
        <f t="shared" si="2"/>
        <v>0</v>
      </c>
      <c r="BK9" s="53">
        <f t="shared" si="2"/>
        <v>0</v>
      </c>
      <c r="BL9" s="53">
        <f t="shared" si="2"/>
        <v>0</v>
      </c>
      <c r="BM9" s="53">
        <f t="shared" si="2"/>
        <v>0</v>
      </c>
      <c r="BN9" s="53">
        <f t="shared" si="2"/>
        <v>0</v>
      </c>
      <c r="BO9" s="53">
        <f t="shared" si="2"/>
        <v>0</v>
      </c>
      <c r="BP9" s="53">
        <f t="shared" si="2"/>
        <v>0</v>
      </c>
      <c r="BQ9" s="53">
        <f t="shared" si="2"/>
        <v>0</v>
      </c>
      <c r="BR9" s="53">
        <f t="shared" si="2"/>
        <v>0</v>
      </c>
      <c r="BS9" s="53">
        <f t="shared" si="2"/>
        <v>0</v>
      </c>
      <c r="BT9" s="53">
        <f t="shared" si="2"/>
        <v>0</v>
      </c>
      <c r="BU9" s="53">
        <f t="shared" si="2"/>
        <v>0</v>
      </c>
      <c r="BV9" s="53">
        <f t="shared" si="2"/>
        <v>0</v>
      </c>
      <c r="BW9" s="53">
        <f t="shared" si="2"/>
        <v>0</v>
      </c>
      <c r="BX9" s="53">
        <f t="shared" si="2"/>
        <v>0</v>
      </c>
      <c r="BY9" s="53">
        <f t="shared" si="2"/>
        <v>0</v>
      </c>
      <c r="BZ9" s="53">
        <f t="shared" si="2"/>
        <v>0</v>
      </c>
      <c r="CA9" s="53">
        <f t="shared" si="2"/>
        <v>0</v>
      </c>
      <c r="CB9" s="53">
        <f t="shared" si="2"/>
        <v>0</v>
      </c>
      <c r="CC9" s="53">
        <f t="shared" si="2"/>
        <v>0</v>
      </c>
      <c r="CD9" s="53">
        <f t="shared" si="2"/>
        <v>0</v>
      </c>
      <c r="CE9" s="53">
        <f t="shared" si="2"/>
        <v>0</v>
      </c>
      <c r="CF9" s="53">
        <f t="shared" si="2"/>
        <v>0</v>
      </c>
      <c r="CG9" s="53">
        <f t="shared" si="2"/>
        <v>0</v>
      </c>
      <c r="CH9" s="53">
        <f t="shared" si="2"/>
        <v>0</v>
      </c>
      <c r="CI9" s="53">
        <f t="shared" si="2"/>
        <v>0</v>
      </c>
      <c r="CJ9" s="53">
        <f t="shared" si="2"/>
        <v>0</v>
      </c>
      <c r="CK9" s="53">
        <f t="shared" si="2"/>
        <v>0</v>
      </c>
      <c r="CL9" s="53">
        <f t="shared" si="2"/>
        <v>0</v>
      </c>
      <c r="CM9" s="53">
        <f t="shared" si="2"/>
        <v>0</v>
      </c>
      <c r="CN9" s="53">
        <f t="shared" si="2"/>
        <v>0</v>
      </c>
      <c r="CO9" s="53">
        <f t="shared" ref="CO9:CY9" si="3">CO6-CO8</f>
        <v>0</v>
      </c>
      <c r="CP9" s="53">
        <f t="shared" si="3"/>
        <v>0</v>
      </c>
      <c r="CQ9" s="53">
        <f t="shared" si="3"/>
        <v>0</v>
      </c>
      <c r="CR9" s="53">
        <f t="shared" si="3"/>
        <v>0</v>
      </c>
      <c r="CS9" s="53">
        <f t="shared" si="3"/>
        <v>0</v>
      </c>
      <c r="CT9" s="53">
        <f t="shared" si="3"/>
        <v>0</v>
      </c>
      <c r="CU9" s="53">
        <f t="shared" si="3"/>
        <v>0</v>
      </c>
      <c r="CV9" s="53">
        <f t="shared" si="3"/>
        <v>0</v>
      </c>
      <c r="CW9" s="53">
        <f t="shared" si="3"/>
        <v>0</v>
      </c>
      <c r="CX9" s="53">
        <f t="shared" si="3"/>
        <v>0</v>
      </c>
      <c r="CY9" s="53">
        <f t="shared" si="3"/>
        <v>0</v>
      </c>
    </row>
    <row r="10" spans="1:103" s="22" customFormat="1" ht="15" x14ac:dyDescent="0.25">
      <c r="A10" s="30"/>
      <c r="B10" s="67" t="s">
        <v>262</v>
      </c>
      <c r="C10" s="7"/>
      <c r="D10" s="83">
        <f>D9*D4</f>
        <v>-65438.411978858283</v>
      </c>
      <c r="E10" s="83">
        <f t="shared" ref="E10:O10" si="4">E9*E4</f>
        <v>776341.44954674202</v>
      </c>
      <c r="F10" s="83">
        <f t="shared" si="4"/>
        <v>1058152.5740603595</v>
      </c>
      <c r="G10" s="83">
        <f t="shared" si="4"/>
        <v>26135.660952078168</v>
      </c>
      <c r="H10" s="83">
        <f t="shared" si="4"/>
        <v>0</v>
      </c>
      <c r="I10" s="83">
        <f t="shared" si="4"/>
        <v>0</v>
      </c>
      <c r="J10" s="83">
        <f t="shared" si="4"/>
        <v>0</v>
      </c>
      <c r="K10" s="83">
        <f t="shared" si="4"/>
        <v>0</v>
      </c>
      <c r="L10" s="83">
        <f t="shared" si="4"/>
        <v>0</v>
      </c>
      <c r="M10" s="83">
        <f t="shared" si="4"/>
        <v>0</v>
      </c>
      <c r="N10" s="83">
        <f t="shared" si="4"/>
        <v>0</v>
      </c>
      <c r="O10" s="83">
        <f t="shared" si="4"/>
        <v>0</v>
      </c>
      <c r="P10" s="83">
        <f t="shared" ref="P10:AB10" si="5">P9*P4</f>
        <v>0</v>
      </c>
      <c r="Q10" s="83">
        <f t="shared" si="5"/>
        <v>0</v>
      </c>
      <c r="R10" s="83">
        <f t="shared" si="5"/>
        <v>0</v>
      </c>
      <c r="S10" s="83">
        <f t="shared" si="5"/>
        <v>0</v>
      </c>
      <c r="T10" s="83">
        <f t="shared" si="5"/>
        <v>0</v>
      </c>
      <c r="U10" s="83">
        <f t="shared" si="5"/>
        <v>0</v>
      </c>
      <c r="V10" s="83">
        <f t="shared" si="5"/>
        <v>0</v>
      </c>
      <c r="W10" s="83">
        <f t="shared" si="5"/>
        <v>0</v>
      </c>
      <c r="X10" s="83">
        <f t="shared" si="5"/>
        <v>0</v>
      </c>
      <c r="Y10" s="83">
        <f t="shared" si="5"/>
        <v>0</v>
      </c>
      <c r="Z10" s="83">
        <f t="shared" si="5"/>
        <v>0</v>
      </c>
      <c r="AA10" s="83">
        <f t="shared" si="5"/>
        <v>0</v>
      </c>
      <c r="AB10" s="83">
        <f t="shared" si="5"/>
        <v>0</v>
      </c>
      <c r="AC10" s="83">
        <f t="shared" ref="AC10:CN10" si="6">AC9*AC4</f>
        <v>0</v>
      </c>
      <c r="AD10" s="83">
        <f t="shared" si="6"/>
        <v>0</v>
      </c>
      <c r="AE10" s="83">
        <f t="shared" si="6"/>
        <v>0</v>
      </c>
      <c r="AF10" s="83">
        <f t="shared" si="6"/>
        <v>0</v>
      </c>
      <c r="AG10" s="83">
        <f t="shared" si="6"/>
        <v>0</v>
      </c>
      <c r="AH10" s="83">
        <f t="shared" si="6"/>
        <v>0</v>
      </c>
      <c r="AI10" s="83">
        <f t="shared" si="6"/>
        <v>0</v>
      </c>
      <c r="AJ10" s="83">
        <f t="shared" si="6"/>
        <v>0</v>
      </c>
      <c r="AK10" s="83">
        <f t="shared" si="6"/>
        <v>0</v>
      </c>
      <c r="AL10" s="83">
        <f t="shared" si="6"/>
        <v>0</v>
      </c>
      <c r="AM10" s="83">
        <f t="shared" si="6"/>
        <v>0</v>
      </c>
      <c r="AN10" s="83">
        <f t="shared" si="6"/>
        <v>0</v>
      </c>
      <c r="AO10" s="83">
        <f t="shared" si="6"/>
        <v>0</v>
      </c>
      <c r="AP10" s="83">
        <f t="shared" si="6"/>
        <v>0</v>
      </c>
      <c r="AQ10" s="83">
        <f t="shared" si="6"/>
        <v>0</v>
      </c>
      <c r="AR10" s="83">
        <f t="shared" si="6"/>
        <v>0</v>
      </c>
      <c r="AS10" s="83">
        <f t="shared" si="6"/>
        <v>0</v>
      </c>
      <c r="AT10" s="83">
        <f t="shared" si="6"/>
        <v>0</v>
      </c>
      <c r="AU10" s="83">
        <f t="shared" si="6"/>
        <v>0</v>
      </c>
      <c r="AV10" s="83">
        <f t="shared" si="6"/>
        <v>0</v>
      </c>
      <c r="AW10" s="83">
        <f t="shared" si="6"/>
        <v>0</v>
      </c>
      <c r="AX10" s="83">
        <f t="shared" si="6"/>
        <v>0</v>
      </c>
      <c r="AY10" s="83">
        <f t="shared" si="6"/>
        <v>0</v>
      </c>
      <c r="AZ10" s="83">
        <f t="shared" si="6"/>
        <v>0</v>
      </c>
      <c r="BA10" s="83">
        <f t="shared" si="6"/>
        <v>0</v>
      </c>
      <c r="BB10" s="83">
        <f t="shared" si="6"/>
        <v>0</v>
      </c>
      <c r="BC10" s="83">
        <f t="shared" si="6"/>
        <v>0</v>
      </c>
      <c r="BD10" s="83">
        <f t="shared" si="6"/>
        <v>0</v>
      </c>
      <c r="BE10" s="83">
        <f t="shared" si="6"/>
        <v>0</v>
      </c>
      <c r="BF10" s="83">
        <f t="shared" si="6"/>
        <v>0</v>
      </c>
      <c r="BG10" s="83">
        <f t="shared" si="6"/>
        <v>0</v>
      </c>
      <c r="BH10" s="83">
        <f t="shared" si="6"/>
        <v>0</v>
      </c>
      <c r="BI10" s="83">
        <f t="shared" si="6"/>
        <v>0</v>
      </c>
      <c r="BJ10" s="83">
        <f t="shared" si="6"/>
        <v>0</v>
      </c>
      <c r="BK10" s="83">
        <f t="shared" si="6"/>
        <v>0</v>
      </c>
      <c r="BL10" s="83">
        <f t="shared" si="6"/>
        <v>0</v>
      </c>
      <c r="BM10" s="83">
        <f t="shared" si="6"/>
        <v>0</v>
      </c>
      <c r="BN10" s="83">
        <f t="shared" si="6"/>
        <v>0</v>
      </c>
      <c r="BO10" s="83">
        <f t="shared" si="6"/>
        <v>0</v>
      </c>
      <c r="BP10" s="83">
        <f t="shared" si="6"/>
        <v>0</v>
      </c>
      <c r="BQ10" s="83">
        <f t="shared" si="6"/>
        <v>0</v>
      </c>
      <c r="BR10" s="83">
        <f t="shared" si="6"/>
        <v>0</v>
      </c>
      <c r="BS10" s="83">
        <f t="shared" si="6"/>
        <v>0</v>
      </c>
      <c r="BT10" s="83">
        <f t="shared" si="6"/>
        <v>0</v>
      </c>
      <c r="BU10" s="83">
        <f t="shared" si="6"/>
        <v>0</v>
      </c>
      <c r="BV10" s="83">
        <f t="shared" si="6"/>
        <v>0</v>
      </c>
      <c r="BW10" s="83">
        <f t="shared" si="6"/>
        <v>0</v>
      </c>
      <c r="BX10" s="83">
        <f t="shared" si="6"/>
        <v>0</v>
      </c>
      <c r="BY10" s="83">
        <f t="shared" si="6"/>
        <v>0</v>
      </c>
      <c r="BZ10" s="83">
        <f t="shared" si="6"/>
        <v>0</v>
      </c>
      <c r="CA10" s="83">
        <f t="shared" si="6"/>
        <v>0</v>
      </c>
      <c r="CB10" s="83">
        <f t="shared" si="6"/>
        <v>0</v>
      </c>
      <c r="CC10" s="83">
        <f t="shared" si="6"/>
        <v>0</v>
      </c>
      <c r="CD10" s="83">
        <f t="shared" si="6"/>
        <v>0</v>
      </c>
      <c r="CE10" s="83">
        <f t="shared" si="6"/>
        <v>0</v>
      </c>
      <c r="CF10" s="83">
        <f t="shared" si="6"/>
        <v>0</v>
      </c>
      <c r="CG10" s="83">
        <f t="shared" si="6"/>
        <v>0</v>
      </c>
      <c r="CH10" s="83">
        <f t="shared" si="6"/>
        <v>0</v>
      </c>
      <c r="CI10" s="83">
        <f t="shared" si="6"/>
        <v>0</v>
      </c>
      <c r="CJ10" s="83">
        <f t="shared" si="6"/>
        <v>0</v>
      </c>
      <c r="CK10" s="83">
        <f t="shared" si="6"/>
        <v>0</v>
      </c>
      <c r="CL10" s="83">
        <f t="shared" si="6"/>
        <v>0</v>
      </c>
      <c r="CM10" s="83">
        <f t="shared" si="6"/>
        <v>0</v>
      </c>
      <c r="CN10" s="83">
        <f t="shared" si="6"/>
        <v>0</v>
      </c>
      <c r="CO10" s="83">
        <f t="shared" ref="CO10:CY10" si="7">CO9*CO4</f>
        <v>0</v>
      </c>
      <c r="CP10" s="83">
        <f t="shared" si="7"/>
        <v>0</v>
      </c>
      <c r="CQ10" s="83">
        <f t="shared" si="7"/>
        <v>0</v>
      </c>
      <c r="CR10" s="83">
        <f t="shared" si="7"/>
        <v>0</v>
      </c>
      <c r="CS10" s="83">
        <f t="shared" si="7"/>
        <v>0</v>
      </c>
      <c r="CT10" s="83">
        <f t="shared" si="7"/>
        <v>0</v>
      </c>
      <c r="CU10" s="83">
        <f t="shared" si="7"/>
        <v>0</v>
      </c>
      <c r="CV10" s="83">
        <f t="shared" si="7"/>
        <v>0</v>
      </c>
      <c r="CW10" s="83">
        <f t="shared" si="7"/>
        <v>0</v>
      </c>
      <c r="CX10" s="83">
        <f t="shared" si="7"/>
        <v>0</v>
      </c>
      <c r="CY10" s="83">
        <f t="shared" si="7"/>
        <v>0</v>
      </c>
    </row>
    <row r="11" spans="1:103" s="43" customFormat="1" ht="15.75" thickBot="1" x14ac:dyDescent="0.3">
      <c r="A11" s="16"/>
      <c r="B11" s="67" t="s">
        <v>265</v>
      </c>
      <c r="E11" s="44"/>
      <c r="F11" s="44"/>
      <c r="G11" s="44"/>
      <c r="H11" s="44"/>
      <c r="I11" s="44"/>
      <c r="J11" s="44"/>
      <c r="K11" s="44"/>
      <c r="L11" s="44"/>
      <c r="M11" s="44"/>
      <c r="N11" s="44"/>
      <c r="O11" s="44"/>
      <c r="P11" s="44"/>
      <c r="Q11" s="44"/>
      <c r="R11" s="44"/>
      <c r="S11" s="44"/>
      <c r="T11" s="44"/>
      <c r="U11" s="44"/>
      <c r="V11" s="44"/>
      <c r="W11" s="44"/>
      <c r="X11" s="44"/>
      <c r="Y11" s="44"/>
      <c r="Z11" s="44"/>
      <c r="AA11" s="44"/>
      <c r="AB11" s="44"/>
    </row>
    <row r="12" spans="1:103" s="43" customFormat="1" ht="15.75" thickBot="1" x14ac:dyDescent="0.3">
      <c r="A12" s="16"/>
      <c r="B12" s="330">
        <f>SUM(D10:CY10)</f>
        <v>1795191.2725803214</v>
      </c>
      <c r="C12" s="331"/>
      <c r="D12" s="44"/>
      <c r="E12" s="44"/>
      <c r="F12" s="44"/>
      <c r="G12" s="44"/>
      <c r="H12" s="44"/>
      <c r="I12" s="44"/>
      <c r="J12" s="44"/>
      <c r="K12" s="44"/>
      <c r="L12" s="44"/>
      <c r="M12" s="44"/>
      <c r="N12" s="44"/>
      <c r="O12" s="44"/>
      <c r="P12" s="44"/>
      <c r="Q12" s="44"/>
      <c r="R12" s="44"/>
      <c r="S12" s="44"/>
      <c r="T12" s="44"/>
      <c r="U12" s="44"/>
      <c r="V12" s="44"/>
      <c r="W12" s="44"/>
      <c r="X12" s="44"/>
      <c r="Y12" s="44"/>
      <c r="Z12" s="44"/>
      <c r="AA12" s="44"/>
      <c r="AB12" s="44"/>
    </row>
    <row r="13" spans="1:103" s="43" customFormat="1" ht="15" x14ac:dyDescent="0.25">
      <c r="A13" s="16"/>
      <c r="B13" s="225"/>
      <c r="C13" s="226"/>
      <c r="D13" s="44"/>
      <c r="E13" s="44"/>
      <c r="F13" s="44"/>
      <c r="G13" s="44"/>
      <c r="H13" s="44"/>
      <c r="I13" s="44"/>
      <c r="J13" s="44"/>
      <c r="K13" s="44"/>
      <c r="L13" s="44"/>
      <c r="M13" s="44"/>
      <c r="N13" s="44"/>
      <c r="O13" s="44"/>
      <c r="P13" s="44"/>
      <c r="Q13" s="44"/>
      <c r="R13" s="44"/>
      <c r="S13" s="44"/>
      <c r="T13" s="44"/>
      <c r="U13" s="44"/>
      <c r="V13" s="44"/>
      <c r="W13" s="44"/>
      <c r="X13" s="44"/>
      <c r="Y13" s="44"/>
      <c r="Z13" s="44"/>
      <c r="AA13" s="44"/>
      <c r="AB13" s="44"/>
    </row>
    <row r="14" spans="1:103" s="198" customFormat="1" ht="18" x14ac:dyDescent="0.25">
      <c r="A14" s="147"/>
      <c r="B14" s="232" t="str">
        <f>'8 Cost of Production'!B100</f>
        <v>Maintain Net Worth per plant sold</v>
      </c>
      <c r="C14" s="231"/>
      <c r="D14" s="231">
        <f>'8 Cost of Production'!D100</f>
        <v>5.4111059830875243</v>
      </c>
      <c r="E14" s="231">
        <f>'8 Cost of Production'!E100</f>
        <v>2.9855620070550812</v>
      </c>
      <c r="F14" s="231">
        <f>'8 Cost of Production'!F100</f>
        <v>1.9277975949609887</v>
      </c>
      <c r="G14" s="231">
        <f>'8 Cost of Production'!G100</f>
        <v>0.24813743991027848</v>
      </c>
      <c r="H14" s="231">
        <f>'8 Cost of Production'!H100</f>
        <v>0</v>
      </c>
      <c r="I14" s="231">
        <f>'8 Cost of Production'!I100</f>
        <v>0</v>
      </c>
      <c r="J14" s="231">
        <f>'8 Cost of Production'!J100</f>
        <v>0</v>
      </c>
      <c r="K14" s="231">
        <f>'8 Cost of Production'!K100</f>
        <v>0</v>
      </c>
      <c r="L14" s="231">
        <f>'8 Cost of Production'!L100</f>
        <v>0</v>
      </c>
      <c r="M14" s="231">
        <f>'8 Cost of Production'!M100</f>
        <v>0</v>
      </c>
      <c r="N14" s="231">
        <f>'8 Cost of Production'!N100</f>
        <v>0</v>
      </c>
      <c r="O14" s="231">
        <f>'8 Cost of Production'!O100</f>
        <v>0</v>
      </c>
      <c r="P14" s="231">
        <f>'8 Cost of Production'!P100</f>
        <v>0</v>
      </c>
      <c r="Q14" s="231">
        <f>'8 Cost of Production'!Q100</f>
        <v>0</v>
      </c>
      <c r="R14" s="231">
        <f>'8 Cost of Production'!R100</f>
        <v>0</v>
      </c>
      <c r="S14" s="231">
        <f>'8 Cost of Production'!S100</f>
        <v>0</v>
      </c>
      <c r="T14" s="231">
        <f>'8 Cost of Production'!T100</f>
        <v>0</v>
      </c>
      <c r="U14" s="231">
        <f>'8 Cost of Production'!U100</f>
        <v>0</v>
      </c>
      <c r="V14" s="231">
        <f>'8 Cost of Production'!V100</f>
        <v>0</v>
      </c>
      <c r="W14" s="231">
        <f>'8 Cost of Production'!W100</f>
        <v>0</v>
      </c>
      <c r="X14" s="231">
        <f>'8 Cost of Production'!X100</f>
        <v>0</v>
      </c>
      <c r="Y14" s="231">
        <f>'8 Cost of Production'!Y100</f>
        <v>0</v>
      </c>
      <c r="Z14" s="231">
        <f>'8 Cost of Production'!Z100</f>
        <v>0</v>
      </c>
      <c r="AA14" s="231">
        <f>'8 Cost of Production'!AA100</f>
        <v>0</v>
      </c>
      <c r="AB14" s="231">
        <f>'8 Cost of Production'!AB100</f>
        <v>0</v>
      </c>
      <c r="AC14" s="231">
        <f>'8 Cost of Production'!AC100</f>
        <v>0</v>
      </c>
      <c r="AD14" s="231">
        <f>'8 Cost of Production'!AD100</f>
        <v>0</v>
      </c>
      <c r="AE14" s="231">
        <f>'8 Cost of Production'!AE100</f>
        <v>0</v>
      </c>
      <c r="AF14" s="231">
        <f>'8 Cost of Production'!AF100</f>
        <v>0</v>
      </c>
      <c r="AG14" s="231">
        <f>'8 Cost of Production'!AG100</f>
        <v>0</v>
      </c>
      <c r="AH14" s="231">
        <f>'8 Cost of Production'!AH100</f>
        <v>0</v>
      </c>
      <c r="AI14" s="231">
        <f>'8 Cost of Production'!AI100</f>
        <v>0</v>
      </c>
      <c r="AJ14" s="231">
        <f>'8 Cost of Production'!AJ100</f>
        <v>0</v>
      </c>
      <c r="AK14" s="231">
        <f>'8 Cost of Production'!AK100</f>
        <v>0</v>
      </c>
      <c r="AL14" s="231">
        <f>'8 Cost of Production'!AL100</f>
        <v>0</v>
      </c>
      <c r="AM14" s="231">
        <f>'8 Cost of Production'!AM100</f>
        <v>0</v>
      </c>
      <c r="AN14" s="231">
        <f>'8 Cost of Production'!AN100</f>
        <v>0</v>
      </c>
      <c r="AO14" s="231">
        <f>'8 Cost of Production'!AO100</f>
        <v>0</v>
      </c>
      <c r="AP14" s="231">
        <f>'8 Cost of Production'!AP100</f>
        <v>0</v>
      </c>
      <c r="AQ14" s="231">
        <f>'8 Cost of Production'!AQ100</f>
        <v>0</v>
      </c>
      <c r="AR14" s="231">
        <f>'8 Cost of Production'!AR100</f>
        <v>0</v>
      </c>
      <c r="AS14" s="231">
        <f>'8 Cost of Production'!AS100</f>
        <v>0</v>
      </c>
      <c r="AT14" s="231">
        <f>'8 Cost of Production'!AT100</f>
        <v>0</v>
      </c>
      <c r="AU14" s="231">
        <f>'8 Cost of Production'!AU100</f>
        <v>0</v>
      </c>
      <c r="AV14" s="231">
        <f>'8 Cost of Production'!AV100</f>
        <v>0</v>
      </c>
      <c r="AW14" s="231">
        <f>'8 Cost of Production'!AW100</f>
        <v>0</v>
      </c>
      <c r="AX14" s="231">
        <f>'8 Cost of Production'!AX100</f>
        <v>0</v>
      </c>
      <c r="AY14" s="231">
        <f>'8 Cost of Production'!AY100</f>
        <v>0</v>
      </c>
      <c r="AZ14" s="231">
        <f>'8 Cost of Production'!AZ100</f>
        <v>0</v>
      </c>
      <c r="BA14" s="231">
        <f>'8 Cost of Production'!BA100</f>
        <v>0</v>
      </c>
      <c r="BB14" s="231">
        <f>'8 Cost of Production'!BB100</f>
        <v>0</v>
      </c>
      <c r="BC14" s="231">
        <f>'8 Cost of Production'!BC100</f>
        <v>0</v>
      </c>
      <c r="BD14" s="231">
        <f>'8 Cost of Production'!BD100</f>
        <v>0</v>
      </c>
      <c r="BE14" s="231">
        <f>'8 Cost of Production'!BE100</f>
        <v>0</v>
      </c>
      <c r="BF14" s="231">
        <f>'8 Cost of Production'!BF100</f>
        <v>0</v>
      </c>
      <c r="BG14" s="231">
        <f>'8 Cost of Production'!BG100</f>
        <v>0</v>
      </c>
      <c r="BH14" s="231">
        <f>'8 Cost of Production'!BH100</f>
        <v>0</v>
      </c>
      <c r="BI14" s="231">
        <f>'8 Cost of Production'!BI100</f>
        <v>0</v>
      </c>
      <c r="BJ14" s="231">
        <f>'8 Cost of Production'!BJ100</f>
        <v>0</v>
      </c>
      <c r="BK14" s="231">
        <f>'8 Cost of Production'!BK100</f>
        <v>0</v>
      </c>
      <c r="BL14" s="231">
        <f>'8 Cost of Production'!BL100</f>
        <v>0</v>
      </c>
      <c r="BM14" s="231">
        <f>'8 Cost of Production'!BM100</f>
        <v>0</v>
      </c>
      <c r="BN14" s="231">
        <f>'8 Cost of Production'!BN100</f>
        <v>0</v>
      </c>
      <c r="BO14" s="231">
        <f>'8 Cost of Production'!BO100</f>
        <v>0</v>
      </c>
      <c r="BP14" s="231">
        <f>'8 Cost of Production'!BP100</f>
        <v>0</v>
      </c>
      <c r="BQ14" s="231">
        <f>'8 Cost of Production'!BQ100</f>
        <v>0</v>
      </c>
      <c r="BR14" s="231">
        <f>'8 Cost of Production'!BR100</f>
        <v>0</v>
      </c>
      <c r="BS14" s="231">
        <f>'8 Cost of Production'!BS100</f>
        <v>0</v>
      </c>
      <c r="BT14" s="231">
        <f>'8 Cost of Production'!BT100</f>
        <v>0</v>
      </c>
      <c r="BU14" s="231">
        <f>'8 Cost of Production'!BU100</f>
        <v>0</v>
      </c>
      <c r="BV14" s="231">
        <f>'8 Cost of Production'!BV100</f>
        <v>0</v>
      </c>
      <c r="BW14" s="231">
        <f>'8 Cost of Production'!BW100</f>
        <v>0</v>
      </c>
      <c r="BX14" s="231">
        <f>'8 Cost of Production'!BX100</f>
        <v>0</v>
      </c>
      <c r="BY14" s="231">
        <f>'8 Cost of Production'!BY100</f>
        <v>0</v>
      </c>
      <c r="BZ14" s="231">
        <f>'8 Cost of Production'!BZ100</f>
        <v>0</v>
      </c>
      <c r="CA14" s="231">
        <f>'8 Cost of Production'!CA100</f>
        <v>0</v>
      </c>
      <c r="CB14" s="231">
        <f>'8 Cost of Production'!CB100</f>
        <v>0</v>
      </c>
      <c r="CC14" s="231">
        <f>'8 Cost of Production'!CC100</f>
        <v>0</v>
      </c>
      <c r="CD14" s="231">
        <f>'8 Cost of Production'!CD100</f>
        <v>0</v>
      </c>
      <c r="CE14" s="231">
        <f>'8 Cost of Production'!CE100</f>
        <v>0</v>
      </c>
      <c r="CF14" s="231">
        <f>'8 Cost of Production'!CF100</f>
        <v>0</v>
      </c>
      <c r="CG14" s="231">
        <f>'8 Cost of Production'!CG100</f>
        <v>0</v>
      </c>
      <c r="CH14" s="231">
        <f>'8 Cost of Production'!CH100</f>
        <v>0</v>
      </c>
      <c r="CI14" s="231">
        <f>'8 Cost of Production'!CI100</f>
        <v>0</v>
      </c>
      <c r="CJ14" s="231">
        <f>'8 Cost of Production'!CJ100</f>
        <v>0</v>
      </c>
      <c r="CK14" s="231">
        <f>'8 Cost of Production'!CK100</f>
        <v>0</v>
      </c>
      <c r="CL14" s="231">
        <f>'8 Cost of Production'!CL100</f>
        <v>0</v>
      </c>
      <c r="CM14" s="231">
        <f>'8 Cost of Production'!CM100</f>
        <v>0</v>
      </c>
      <c r="CN14" s="231">
        <f>'8 Cost of Production'!CN100</f>
        <v>0</v>
      </c>
      <c r="CO14" s="231">
        <f>'8 Cost of Production'!CO100</f>
        <v>0</v>
      </c>
      <c r="CP14" s="231">
        <f>'8 Cost of Production'!CP100</f>
        <v>0</v>
      </c>
      <c r="CQ14" s="231">
        <f>'8 Cost of Production'!CQ100</f>
        <v>0</v>
      </c>
      <c r="CR14" s="231">
        <f>'8 Cost of Production'!CR100</f>
        <v>0</v>
      </c>
      <c r="CS14" s="231">
        <f>'8 Cost of Production'!CS100</f>
        <v>0</v>
      </c>
      <c r="CT14" s="231">
        <f>'8 Cost of Production'!CT100</f>
        <v>0</v>
      </c>
      <c r="CU14" s="231">
        <f>'8 Cost of Production'!CU100</f>
        <v>0</v>
      </c>
      <c r="CV14" s="231">
        <f>'8 Cost of Production'!CV100</f>
        <v>0</v>
      </c>
      <c r="CW14" s="231">
        <f>'8 Cost of Production'!CW100</f>
        <v>0</v>
      </c>
      <c r="CX14" s="231">
        <f>'8 Cost of Production'!CX100</f>
        <v>0</v>
      </c>
      <c r="CY14" s="231">
        <f>'8 Cost of Production'!CY100</f>
        <v>0</v>
      </c>
    </row>
    <row r="15" spans="1:103" s="43" customFormat="1" ht="15" x14ac:dyDescent="0.25">
      <c r="A15" s="16"/>
      <c r="B15" s="67" t="s">
        <v>337</v>
      </c>
      <c r="C15" s="12"/>
      <c r="D15" s="53">
        <f>D6-D14</f>
        <v>-0.91110598308752433</v>
      </c>
      <c r="E15" s="53">
        <f t="shared" ref="E15:O15" si="8">E6-E14</f>
        <v>3.5144379929449188</v>
      </c>
      <c r="F15" s="53">
        <f t="shared" si="8"/>
        <v>4.5722024050390111</v>
      </c>
      <c r="G15" s="53">
        <f t="shared" si="8"/>
        <v>0.6018625600897215</v>
      </c>
      <c r="H15" s="53">
        <f t="shared" si="8"/>
        <v>0</v>
      </c>
      <c r="I15" s="53">
        <f t="shared" si="8"/>
        <v>0</v>
      </c>
      <c r="J15" s="53">
        <f t="shared" si="8"/>
        <v>0</v>
      </c>
      <c r="K15" s="53">
        <f t="shared" si="8"/>
        <v>0</v>
      </c>
      <c r="L15" s="53">
        <f t="shared" si="8"/>
        <v>0</v>
      </c>
      <c r="M15" s="53">
        <f t="shared" si="8"/>
        <v>0</v>
      </c>
      <c r="N15" s="53">
        <f t="shared" si="8"/>
        <v>0</v>
      </c>
      <c r="O15" s="53">
        <f t="shared" si="8"/>
        <v>0</v>
      </c>
      <c r="P15" s="53">
        <f t="shared" ref="P15:AB15" si="9">P6-P14</f>
        <v>0</v>
      </c>
      <c r="Q15" s="53">
        <f t="shared" si="9"/>
        <v>0</v>
      </c>
      <c r="R15" s="53">
        <f t="shared" si="9"/>
        <v>0</v>
      </c>
      <c r="S15" s="53">
        <f t="shared" si="9"/>
        <v>0</v>
      </c>
      <c r="T15" s="53">
        <f t="shared" si="9"/>
        <v>0</v>
      </c>
      <c r="U15" s="53">
        <f t="shared" si="9"/>
        <v>0</v>
      </c>
      <c r="V15" s="53">
        <f t="shared" si="9"/>
        <v>0</v>
      </c>
      <c r="W15" s="53">
        <f t="shared" si="9"/>
        <v>0</v>
      </c>
      <c r="X15" s="53">
        <f t="shared" si="9"/>
        <v>0</v>
      </c>
      <c r="Y15" s="53">
        <f t="shared" si="9"/>
        <v>0</v>
      </c>
      <c r="Z15" s="53">
        <f t="shared" si="9"/>
        <v>0</v>
      </c>
      <c r="AA15" s="53">
        <f t="shared" si="9"/>
        <v>0</v>
      </c>
      <c r="AB15" s="53">
        <f t="shared" si="9"/>
        <v>0</v>
      </c>
      <c r="AC15" s="53">
        <f t="shared" ref="AC15:CN15" si="10">AC6-AC14</f>
        <v>0</v>
      </c>
      <c r="AD15" s="53">
        <f t="shared" si="10"/>
        <v>0</v>
      </c>
      <c r="AE15" s="53">
        <f t="shared" si="10"/>
        <v>0</v>
      </c>
      <c r="AF15" s="53">
        <f t="shared" si="10"/>
        <v>0</v>
      </c>
      <c r="AG15" s="53">
        <f t="shared" si="10"/>
        <v>0</v>
      </c>
      <c r="AH15" s="53">
        <f t="shared" si="10"/>
        <v>0</v>
      </c>
      <c r="AI15" s="53">
        <f t="shared" si="10"/>
        <v>0</v>
      </c>
      <c r="AJ15" s="53">
        <f t="shared" si="10"/>
        <v>0</v>
      </c>
      <c r="AK15" s="53">
        <f t="shared" si="10"/>
        <v>0</v>
      </c>
      <c r="AL15" s="53">
        <f t="shared" si="10"/>
        <v>0</v>
      </c>
      <c r="AM15" s="53">
        <f t="shared" si="10"/>
        <v>0</v>
      </c>
      <c r="AN15" s="53">
        <f t="shared" si="10"/>
        <v>0</v>
      </c>
      <c r="AO15" s="53">
        <f t="shared" si="10"/>
        <v>0</v>
      </c>
      <c r="AP15" s="53">
        <f t="shared" si="10"/>
        <v>0</v>
      </c>
      <c r="AQ15" s="53">
        <f t="shared" si="10"/>
        <v>0</v>
      </c>
      <c r="AR15" s="53">
        <f t="shared" si="10"/>
        <v>0</v>
      </c>
      <c r="AS15" s="53">
        <f t="shared" si="10"/>
        <v>0</v>
      </c>
      <c r="AT15" s="53">
        <f t="shared" si="10"/>
        <v>0</v>
      </c>
      <c r="AU15" s="53">
        <f t="shared" si="10"/>
        <v>0</v>
      </c>
      <c r="AV15" s="53">
        <f t="shared" si="10"/>
        <v>0</v>
      </c>
      <c r="AW15" s="53">
        <f t="shared" si="10"/>
        <v>0</v>
      </c>
      <c r="AX15" s="53">
        <f t="shared" si="10"/>
        <v>0</v>
      </c>
      <c r="AY15" s="53">
        <f t="shared" si="10"/>
        <v>0</v>
      </c>
      <c r="AZ15" s="53">
        <f t="shared" si="10"/>
        <v>0</v>
      </c>
      <c r="BA15" s="53">
        <f t="shared" si="10"/>
        <v>0</v>
      </c>
      <c r="BB15" s="53">
        <f t="shared" si="10"/>
        <v>0</v>
      </c>
      <c r="BC15" s="53">
        <f t="shared" si="10"/>
        <v>0</v>
      </c>
      <c r="BD15" s="53">
        <f t="shared" si="10"/>
        <v>0</v>
      </c>
      <c r="BE15" s="53">
        <f t="shared" si="10"/>
        <v>0</v>
      </c>
      <c r="BF15" s="53">
        <f t="shared" si="10"/>
        <v>0</v>
      </c>
      <c r="BG15" s="53">
        <f t="shared" si="10"/>
        <v>0</v>
      </c>
      <c r="BH15" s="53">
        <f t="shared" si="10"/>
        <v>0</v>
      </c>
      <c r="BI15" s="53">
        <f t="shared" si="10"/>
        <v>0</v>
      </c>
      <c r="BJ15" s="53">
        <f t="shared" si="10"/>
        <v>0</v>
      </c>
      <c r="BK15" s="53">
        <f t="shared" si="10"/>
        <v>0</v>
      </c>
      <c r="BL15" s="53">
        <f t="shared" si="10"/>
        <v>0</v>
      </c>
      <c r="BM15" s="53">
        <f t="shared" si="10"/>
        <v>0</v>
      </c>
      <c r="BN15" s="53">
        <f t="shared" si="10"/>
        <v>0</v>
      </c>
      <c r="BO15" s="53">
        <f t="shared" si="10"/>
        <v>0</v>
      </c>
      <c r="BP15" s="53">
        <f t="shared" si="10"/>
        <v>0</v>
      </c>
      <c r="BQ15" s="53">
        <f t="shared" si="10"/>
        <v>0</v>
      </c>
      <c r="BR15" s="53">
        <f t="shared" si="10"/>
        <v>0</v>
      </c>
      <c r="BS15" s="53">
        <f t="shared" si="10"/>
        <v>0</v>
      </c>
      <c r="BT15" s="53">
        <f t="shared" si="10"/>
        <v>0</v>
      </c>
      <c r="BU15" s="53">
        <f t="shared" si="10"/>
        <v>0</v>
      </c>
      <c r="BV15" s="53">
        <f t="shared" si="10"/>
        <v>0</v>
      </c>
      <c r="BW15" s="53">
        <f t="shared" si="10"/>
        <v>0</v>
      </c>
      <c r="BX15" s="53">
        <f t="shared" si="10"/>
        <v>0</v>
      </c>
      <c r="BY15" s="53">
        <f t="shared" si="10"/>
        <v>0</v>
      </c>
      <c r="BZ15" s="53">
        <f t="shared" si="10"/>
        <v>0</v>
      </c>
      <c r="CA15" s="53">
        <f t="shared" si="10"/>
        <v>0</v>
      </c>
      <c r="CB15" s="53">
        <f t="shared" si="10"/>
        <v>0</v>
      </c>
      <c r="CC15" s="53">
        <f t="shared" si="10"/>
        <v>0</v>
      </c>
      <c r="CD15" s="53">
        <f t="shared" si="10"/>
        <v>0</v>
      </c>
      <c r="CE15" s="53">
        <f t="shared" si="10"/>
        <v>0</v>
      </c>
      <c r="CF15" s="53">
        <f t="shared" si="10"/>
        <v>0</v>
      </c>
      <c r="CG15" s="53">
        <f t="shared" si="10"/>
        <v>0</v>
      </c>
      <c r="CH15" s="53">
        <f t="shared" si="10"/>
        <v>0</v>
      </c>
      <c r="CI15" s="53">
        <f t="shared" si="10"/>
        <v>0</v>
      </c>
      <c r="CJ15" s="53">
        <f t="shared" si="10"/>
        <v>0</v>
      </c>
      <c r="CK15" s="53">
        <f t="shared" si="10"/>
        <v>0</v>
      </c>
      <c r="CL15" s="53">
        <f t="shared" si="10"/>
        <v>0</v>
      </c>
      <c r="CM15" s="53">
        <f t="shared" si="10"/>
        <v>0</v>
      </c>
      <c r="CN15" s="53">
        <f t="shared" si="10"/>
        <v>0</v>
      </c>
      <c r="CO15" s="53">
        <f t="shared" ref="CO15:CY15" si="11">CO6-CO14</f>
        <v>0</v>
      </c>
      <c r="CP15" s="53">
        <f t="shared" si="11"/>
        <v>0</v>
      </c>
      <c r="CQ15" s="53">
        <f t="shared" si="11"/>
        <v>0</v>
      </c>
      <c r="CR15" s="53">
        <f t="shared" si="11"/>
        <v>0</v>
      </c>
      <c r="CS15" s="53">
        <f t="shared" si="11"/>
        <v>0</v>
      </c>
      <c r="CT15" s="53">
        <f t="shared" si="11"/>
        <v>0</v>
      </c>
      <c r="CU15" s="53">
        <f t="shared" si="11"/>
        <v>0</v>
      </c>
      <c r="CV15" s="53">
        <f t="shared" si="11"/>
        <v>0</v>
      </c>
      <c r="CW15" s="53">
        <f t="shared" si="11"/>
        <v>0</v>
      </c>
      <c r="CX15" s="53">
        <f t="shared" si="11"/>
        <v>0</v>
      </c>
      <c r="CY15" s="53">
        <f t="shared" si="11"/>
        <v>0</v>
      </c>
    </row>
    <row r="16" spans="1:103" s="43" customFormat="1" ht="15" x14ac:dyDescent="0.25">
      <c r="A16" s="16"/>
      <c r="B16" s="67" t="s">
        <v>512</v>
      </c>
      <c r="D16" s="74">
        <f>D15*D4</f>
        <v>-43277.534196657405</v>
      </c>
      <c r="E16" s="74">
        <f t="shared" ref="E16:O16" si="12">E15*E4</f>
        <v>852251.21328914282</v>
      </c>
      <c r="F16" s="74">
        <f t="shared" si="12"/>
        <v>1108759.0832219601</v>
      </c>
      <c r="G16" s="74">
        <f t="shared" si="12"/>
        <v>27685.677764127187</v>
      </c>
      <c r="H16" s="74">
        <f t="shared" si="12"/>
        <v>0</v>
      </c>
      <c r="I16" s="74">
        <f t="shared" si="12"/>
        <v>0</v>
      </c>
      <c r="J16" s="74">
        <f t="shared" si="12"/>
        <v>0</v>
      </c>
      <c r="K16" s="74">
        <f t="shared" si="12"/>
        <v>0</v>
      </c>
      <c r="L16" s="74">
        <f t="shared" si="12"/>
        <v>0</v>
      </c>
      <c r="M16" s="74">
        <f t="shared" si="12"/>
        <v>0</v>
      </c>
      <c r="N16" s="74">
        <f t="shared" si="12"/>
        <v>0</v>
      </c>
      <c r="O16" s="74">
        <f t="shared" si="12"/>
        <v>0</v>
      </c>
      <c r="P16" s="74">
        <f t="shared" ref="P16:AB16" si="13">P15*P4</f>
        <v>0</v>
      </c>
      <c r="Q16" s="74">
        <f t="shared" si="13"/>
        <v>0</v>
      </c>
      <c r="R16" s="74">
        <f t="shared" si="13"/>
        <v>0</v>
      </c>
      <c r="S16" s="74">
        <f t="shared" si="13"/>
        <v>0</v>
      </c>
      <c r="T16" s="74">
        <f t="shared" si="13"/>
        <v>0</v>
      </c>
      <c r="U16" s="74">
        <f t="shared" si="13"/>
        <v>0</v>
      </c>
      <c r="V16" s="74">
        <f t="shared" si="13"/>
        <v>0</v>
      </c>
      <c r="W16" s="74">
        <f t="shared" si="13"/>
        <v>0</v>
      </c>
      <c r="X16" s="74">
        <f t="shared" si="13"/>
        <v>0</v>
      </c>
      <c r="Y16" s="74">
        <f t="shared" si="13"/>
        <v>0</v>
      </c>
      <c r="Z16" s="74">
        <f t="shared" si="13"/>
        <v>0</v>
      </c>
      <c r="AA16" s="74">
        <f t="shared" si="13"/>
        <v>0</v>
      </c>
      <c r="AB16" s="74">
        <f t="shared" si="13"/>
        <v>0</v>
      </c>
      <c r="AC16" s="74">
        <f t="shared" ref="AC16:CN16" si="14">AC15*AC4</f>
        <v>0</v>
      </c>
      <c r="AD16" s="74">
        <f t="shared" si="14"/>
        <v>0</v>
      </c>
      <c r="AE16" s="74">
        <f t="shared" si="14"/>
        <v>0</v>
      </c>
      <c r="AF16" s="74">
        <f t="shared" si="14"/>
        <v>0</v>
      </c>
      <c r="AG16" s="74">
        <f t="shared" si="14"/>
        <v>0</v>
      </c>
      <c r="AH16" s="74">
        <f t="shared" si="14"/>
        <v>0</v>
      </c>
      <c r="AI16" s="74">
        <f t="shared" si="14"/>
        <v>0</v>
      </c>
      <c r="AJ16" s="74">
        <f t="shared" si="14"/>
        <v>0</v>
      </c>
      <c r="AK16" s="74">
        <f t="shared" si="14"/>
        <v>0</v>
      </c>
      <c r="AL16" s="74">
        <f t="shared" si="14"/>
        <v>0</v>
      </c>
      <c r="AM16" s="74">
        <f t="shared" si="14"/>
        <v>0</v>
      </c>
      <c r="AN16" s="74">
        <f t="shared" si="14"/>
        <v>0</v>
      </c>
      <c r="AO16" s="74">
        <f t="shared" si="14"/>
        <v>0</v>
      </c>
      <c r="AP16" s="74">
        <f t="shared" si="14"/>
        <v>0</v>
      </c>
      <c r="AQ16" s="74">
        <f t="shared" si="14"/>
        <v>0</v>
      </c>
      <c r="AR16" s="74">
        <f t="shared" si="14"/>
        <v>0</v>
      </c>
      <c r="AS16" s="74">
        <f t="shared" si="14"/>
        <v>0</v>
      </c>
      <c r="AT16" s="74">
        <f t="shared" si="14"/>
        <v>0</v>
      </c>
      <c r="AU16" s="74">
        <f t="shared" si="14"/>
        <v>0</v>
      </c>
      <c r="AV16" s="74">
        <f t="shared" si="14"/>
        <v>0</v>
      </c>
      <c r="AW16" s="74">
        <f t="shared" si="14"/>
        <v>0</v>
      </c>
      <c r="AX16" s="74">
        <f t="shared" si="14"/>
        <v>0</v>
      </c>
      <c r="AY16" s="74">
        <f t="shared" si="14"/>
        <v>0</v>
      </c>
      <c r="AZ16" s="74">
        <f t="shared" si="14"/>
        <v>0</v>
      </c>
      <c r="BA16" s="74">
        <f t="shared" si="14"/>
        <v>0</v>
      </c>
      <c r="BB16" s="74">
        <f t="shared" si="14"/>
        <v>0</v>
      </c>
      <c r="BC16" s="74">
        <f t="shared" si="14"/>
        <v>0</v>
      </c>
      <c r="BD16" s="74">
        <f t="shared" si="14"/>
        <v>0</v>
      </c>
      <c r="BE16" s="74">
        <f t="shared" si="14"/>
        <v>0</v>
      </c>
      <c r="BF16" s="74">
        <f t="shared" si="14"/>
        <v>0</v>
      </c>
      <c r="BG16" s="74">
        <f t="shared" si="14"/>
        <v>0</v>
      </c>
      <c r="BH16" s="74">
        <f t="shared" si="14"/>
        <v>0</v>
      </c>
      <c r="BI16" s="74">
        <f t="shared" si="14"/>
        <v>0</v>
      </c>
      <c r="BJ16" s="74">
        <f t="shared" si="14"/>
        <v>0</v>
      </c>
      <c r="BK16" s="74">
        <f t="shared" si="14"/>
        <v>0</v>
      </c>
      <c r="BL16" s="74">
        <f t="shared" si="14"/>
        <v>0</v>
      </c>
      <c r="BM16" s="74">
        <f t="shared" si="14"/>
        <v>0</v>
      </c>
      <c r="BN16" s="74">
        <f t="shared" si="14"/>
        <v>0</v>
      </c>
      <c r="BO16" s="74">
        <f t="shared" si="14"/>
        <v>0</v>
      </c>
      <c r="BP16" s="74">
        <f t="shared" si="14"/>
        <v>0</v>
      </c>
      <c r="BQ16" s="74">
        <f t="shared" si="14"/>
        <v>0</v>
      </c>
      <c r="BR16" s="74">
        <f t="shared" si="14"/>
        <v>0</v>
      </c>
      <c r="BS16" s="74">
        <f t="shared" si="14"/>
        <v>0</v>
      </c>
      <c r="BT16" s="74">
        <f t="shared" si="14"/>
        <v>0</v>
      </c>
      <c r="BU16" s="74">
        <f t="shared" si="14"/>
        <v>0</v>
      </c>
      <c r="BV16" s="74">
        <f t="shared" si="14"/>
        <v>0</v>
      </c>
      <c r="BW16" s="74">
        <f t="shared" si="14"/>
        <v>0</v>
      </c>
      <c r="BX16" s="74">
        <f t="shared" si="14"/>
        <v>0</v>
      </c>
      <c r="BY16" s="74">
        <f t="shared" si="14"/>
        <v>0</v>
      </c>
      <c r="BZ16" s="74">
        <f t="shared" si="14"/>
        <v>0</v>
      </c>
      <c r="CA16" s="74">
        <f t="shared" si="14"/>
        <v>0</v>
      </c>
      <c r="CB16" s="74">
        <f t="shared" si="14"/>
        <v>0</v>
      </c>
      <c r="CC16" s="74">
        <f t="shared" si="14"/>
        <v>0</v>
      </c>
      <c r="CD16" s="74">
        <f t="shared" si="14"/>
        <v>0</v>
      </c>
      <c r="CE16" s="74">
        <f t="shared" si="14"/>
        <v>0</v>
      </c>
      <c r="CF16" s="74">
        <f t="shared" si="14"/>
        <v>0</v>
      </c>
      <c r="CG16" s="74">
        <f t="shared" si="14"/>
        <v>0</v>
      </c>
      <c r="CH16" s="74">
        <f t="shared" si="14"/>
        <v>0</v>
      </c>
      <c r="CI16" s="74">
        <f t="shared" si="14"/>
        <v>0</v>
      </c>
      <c r="CJ16" s="74">
        <f t="shared" si="14"/>
        <v>0</v>
      </c>
      <c r="CK16" s="74">
        <f t="shared" si="14"/>
        <v>0</v>
      </c>
      <c r="CL16" s="74">
        <f t="shared" si="14"/>
        <v>0</v>
      </c>
      <c r="CM16" s="74">
        <f t="shared" si="14"/>
        <v>0</v>
      </c>
      <c r="CN16" s="74">
        <f t="shared" si="14"/>
        <v>0</v>
      </c>
      <c r="CO16" s="74">
        <f t="shared" ref="CO16:CY16" si="15">CO15*CO4</f>
        <v>0</v>
      </c>
      <c r="CP16" s="74">
        <f t="shared" si="15"/>
        <v>0</v>
      </c>
      <c r="CQ16" s="74">
        <f t="shared" si="15"/>
        <v>0</v>
      </c>
      <c r="CR16" s="74">
        <f t="shared" si="15"/>
        <v>0</v>
      </c>
      <c r="CS16" s="74">
        <f t="shared" si="15"/>
        <v>0</v>
      </c>
      <c r="CT16" s="74">
        <f t="shared" si="15"/>
        <v>0</v>
      </c>
      <c r="CU16" s="74">
        <f t="shared" si="15"/>
        <v>0</v>
      </c>
      <c r="CV16" s="74">
        <f t="shared" si="15"/>
        <v>0</v>
      </c>
      <c r="CW16" s="74">
        <f t="shared" si="15"/>
        <v>0</v>
      </c>
      <c r="CX16" s="74">
        <f t="shared" si="15"/>
        <v>0</v>
      </c>
      <c r="CY16" s="74">
        <f t="shared" si="15"/>
        <v>0</v>
      </c>
    </row>
    <row r="17" spans="1:103" s="43" customFormat="1" ht="15.75" thickBot="1" x14ac:dyDescent="0.3">
      <c r="A17" s="16"/>
      <c r="B17" s="67" t="s">
        <v>338</v>
      </c>
      <c r="E17" s="53"/>
      <c r="F17" s="53"/>
      <c r="G17" s="53"/>
      <c r="H17" s="53"/>
      <c r="I17" s="53"/>
      <c r="J17" s="53"/>
      <c r="K17" s="53"/>
      <c r="L17" s="53"/>
      <c r="M17" s="53"/>
      <c r="N17" s="53"/>
      <c r="O17" s="53"/>
      <c r="P17" s="53"/>
      <c r="Q17" s="53"/>
      <c r="R17" s="53"/>
      <c r="S17" s="53"/>
      <c r="T17" s="53"/>
      <c r="U17" s="53"/>
      <c r="V17" s="53"/>
      <c r="W17" s="53"/>
      <c r="X17" s="53"/>
      <c r="Y17" s="53"/>
      <c r="Z17" s="53"/>
      <c r="AA17" s="53"/>
      <c r="AB17" s="53"/>
    </row>
    <row r="18" spans="1:103" s="43" customFormat="1" ht="15.75" thickBot="1" x14ac:dyDescent="0.3">
      <c r="A18" s="16"/>
      <c r="B18" s="330">
        <f>SUM(D16:CY16)</f>
        <v>1945418.4400785728</v>
      </c>
      <c r="C18" s="331"/>
      <c r="E18" s="53"/>
      <c r="F18" s="53"/>
      <c r="G18" s="53"/>
      <c r="H18" s="53"/>
      <c r="I18" s="53"/>
      <c r="J18" s="53"/>
      <c r="K18" s="53"/>
      <c r="L18" s="53"/>
      <c r="M18" s="53"/>
      <c r="N18" s="53"/>
      <c r="O18" s="53"/>
      <c r="P18" s="53"/>
      <c r="Q18" s="53"/>
      <c r="R18" s="53"/>
      <c r="S18" s="53"/>
      <c r="T18" s="53"/>
      <c r="U18" s="53"/>
      <c r="V18" s="53"/>
      <c r="W18" s="53"/>
      <c r="X18" s="53"/>
      <c r="Y18" s="53"/>
      <c r="Z18" s="53"/>
      <c r="AA18" s="53"/>
      <c r="AB18" s="53"/>
    </row>
    <row r="19" spans="1:103" s="43" customFormat="1" ht="15" x14ac:dyDescent="0.25">
      <c r="A19" s="16"/>
      <c r="B19" s="225"/>
      <c r="C19" s="226"/>
      <c r="E19" s="53"/>
      <c r="F19" s="53"/>
      <c r="G19" s="53"/>
      <c r="H19" s="53"/>
      <c r="I19" s="53"/>
      <c r="J19" s="53"/>
      <c r="K19" s="53"/>
      <c r="L19" s="53"/>
      <c r="M19" s="53"/>
      <c r="N19" s="53"/>
      <c r="O19" s="53"/>
      <c r="P19" s="53"/>
      <c r="Q19" s="53"/>
      <c r="R19" s="53"/>
      <c r="S19" s="53"/>
      <c r="T19" s="53"/>
      <c r="U19" s="53"/>
      <c r="V19" s="53"/>
      <c r="W19" s="53"/>
      <c r="X19" s="53"/>
      <c r="Y19" s="53"/>
      <c r="Z19" s="53"/>
      <c r="AA19" s="53"/>
      <c r="AB19" s="53"/>
    </row>
    <row r="20" spans="1:103" s="198" customFormat="1" ht="18" x14ac:dyDescent="0.25">
      <c r="A20" s="147"/>
      <c r="B20" s="230" t="str">
        <f>'8 Cost of Production'!B116</f>
        <v>Meet Cash Flow Demands per plant sold</v>
      </c>
      <c r="C20" s="231"/>
      <c r="D20" s="231">
        <f>'8 Cost of Production'!D116</f>
        <v>5.3841751074413242</v>
      </c>
      <c r="E20" s="231">
        <f>'8 Cost of Production'!E116</f>
        <v>2.9674926365762588</v>
      </c>
      <c r="F20" s="231">
        <f>'8 Cost of Production'!F116</f>
        <v>1.9157513479751069</v>
      </c>
      <c r="G20" s="231">
        <f>'8 Cost of Production'!G116</f>
        <v>0.2461923678183589</v>
      </c>
      <c r="H20" s="231">
        <f>'8 Cost of Production'!H116</f>
        <v>0</v>
      </c>
      <c r="I20" s="231">
        <f>'8 Cost of Production'!I116</f>
        <v>0</v>
      </c>
      <c r="J20" s="231">
        <f>'8 Cost of Production'!J116</f>
        <v>0</v>
      </c>
      <c r="K20" s="231">
        <f>'8 Cost of Production'!K116</f>
        <v>0</v>
      </c>
      <c r="L20" s="231">
        <f>'8 Cost of Production'!L116</f>
        <v>0</v>
      </c>
      <c r="M20" s="231">
        <f>'8 Cost of Production'!M116</f>
        <v>0</v>
      </c>
      <c r="N20" s="231">
        <f>'8 Cost of Production'!N116</f>
        <v>0</v>
      </c>
      <c r="O20" s="231">
        <f>'8 Cost of Production'!O116</f>
        <v>0</v>
      </c>
      <c r="P20" s="231">
        <f>'8 Cost of Production'!P116</f>
        <v>0</v>
      </c>
      <c r="Q20" s="231">
        <f>'8 Cost of Production'!Q116</f>
        <v>0</v>
      </c>
      <c r="R20" s="231">
        <f>'8 Cost of Production'!R116</f>
        <v>0</v>
      </c>
      <c r="S20" s="231">
        <f>'8 Cost of Production'!S116</f>
        <v>0</v>
      </c>
      <c r="T20" s="231">
        <f>'8 Cost of Production'!T116</f>
        <v>0</v>
      </c>
      <c r="U20" s="231">
        <f>'8 Cost of Production'!U116</f>
        <v>0</v>
      </c>
      <c r="V20" s="231">
        <f>'8 Cost of Production'!V116</f>
        <v>0</v>
      </c>
      <c r="W20" s="231">
        <f>'8 Cost of Production'!W116</f>
        <v>0</v>
      </c>
      <c r="X20" s="231">
        <f>'8 Cost of Production'!X116</f>
        <v>0</v>
      </c>
      <c r="Y20" s="231">
        <f>'8 Cost of Production'!Y116</f>
        <v>0</v>
      </c>
      <c r="Z20" s="231">
        <f>'8 Cost of Production'!Z116</f>
        <v>0</v>
      </c>
      <c r="AA20" s="231">
        <f>'8 Cost of Production'!AA116</f>
        <v>0</v>
      </c>
      <c r="AB20" s="231">
        <f>'8 Cost of Production'!AB116</f>
        <v>0</v>
      </c>
      <c r="AC20" s="231">
        <f>'8 Cost of Production'!AC116</f>
        <v>0</v>
      </c>
      <c r="AD20" s="231">
        <f>'8 Cost of Production'!AD116</f>
        <v>0</v>
      </c>
      <c r="AE20" s="231">
        <f>'8 Cost of Production'!AE116</f>
        <v>0</v>
      </c>
      <c r="AF20" s="231">
        <f>'8 Cost of Production'!AF116</f>
        <v>0</v>
      </c>
      <c r="AG20" s="231">
        <f>'8 Cost of Production'!AG116</f>
        <v>0</v>
      </c>
      <c r="AH20" s="231">
        <f>'8 Cost of Production'!AH116</f>
        <v>0</v>
      </c>
      <c r="AI20" s="231">
        <f>'8 Cost of Production'!AI116</f>
        <v>0</v>
      </c>
      <c r="AJ20" s="231">
        <f>'8 Cost of Production'!AJ116</f>
        <v>0</v>
      </c>
      <c r="AK20" s="231">
        <f>'8 Cost of Production'!AK116</f>
        <v>0</v>
      </c>
      <c r="AL20" s="231">
        <f>'8 Cost of Production'!AL116</f>
        <v>0</v>
      </c>
      <c r="AM20" s="231">
        <f>'8 Cost of Production'!AM116</f>
        <v>0</v>
      </c>
      <c r="AN20" s="231">
        <f>'8 Cost of Production'!AN116</f>
        <v>0</v>
      </c>
      <c r="AO20" s="231">
        <f>'8 Cost of Production'!AO116</f>
        <v>0</v>
      </c>
      <c r="AP20" s="231">
        <f>'8 Cost of Production'!AP116</f>
        <v>0</v>
      </c>
      <c r="AQ20" s="231">
        <f>'8 Cost of Production'!AQ116</f>
        <v>0</v>
      </c>
      <c r="AR20" s="231">
        <f>'8 Cost of Production'!AR116</f>
        <v>0</v>
      </c>
      <c r="AS20" s="231">
        <f>'8 Cost of Production'!AS116</f>
        <v>0</v>
      </c>
      <c r="AT20" s="231">
        <f>'8 Cost of Production'!AT116</f>
        <v>0</v>
      </c>
      <c r="AU20" s="231">
        <f>'8 Cost of Production'!AU116</f>
        <v>0</v>
      </c>
      <c r="AV20" s="231">
        <f>'8 Cost of Production'!AV116</f>
        <v>0</v>
      </c>
      <c r="AW20" s="231">
        <f>'8 Cost of Production'!AW116</f>
        <v>0</v>
      </c>
      <c r="AX20" s="231">
        <f>'8 Cost of Production'!AX116</f>
        <v>0</v>
      </c>
      <c r="AY20" s="231">
        <f>'8 Cost of Production'!AY116</f>
        <v>0</v>
      </c>
      <c r="AZ20" s="231">
        <f>'8 Cost of Production'!AZ116</f>
        <v>0</v>
      </c>
      <c r="BA20" s="231">
        <f>'8 Cost of Production'!BA116</f>
        <v>0</v>
      </c>
      <c r="BB20" s="231">
        <f>'8 Cost of Production'!BB116</f>
        <v>0</v>
      </c>
      <c r="BC20" s="231">
        <f>'8 Cost of Production'!BC116</f>
        <v>0</v>
      </c>
      <c r="BD20" s="231">
        <f>'8 Cost of Production'!BD116</f>
        <v>0</v>
      </c>
      <c r="BE20" s="231">
        <f>'8 Cost of Production'!BE116</f>
        <v>0</v>
      </c>
      <c r="BF20" s="231">
        <f>'8 Cost of Production'!BF116</f>
        <v>0</v>
      </c>
      <c r="BG20" s="231">
        <f>'8 Cost of Production'!BG116</f>
        <v>0</v>
      </c>
      <c r="BH20" s="231">
        <f>'8 Cost of Production'!BH116</f>
        <v>0</v>
      </c>
      <c r="BI20" s="231">
        <f>'8 Cost of Production'!BI116</f>
        <v>0</v>
      </c>
      <c r="BJ20" s="231">
        <f>'8 Cost of Production'!BJ116</f>
        <v>0</v>
      </c>
      <c r="BK20" s="231">
        <f>'8 Cost of Production'!BK116</f>
        <v>0</v>
      </c>
      <c r="BL20" s="231">
        <f>'8 Cost of Production'!BL116</f>
        <v>0</v>
      </c>
      <c r="BM20" s="231">
        <f>'8 Cost of Production'!BM116</f>
        <v>0</v>
      </c>
      <c r="BN20" s="231">
        <f>'8 Cost of Production'!BN116</f>
        <v>0</v>
      </c>
      <c r="BO20" s="231">
        <f>'8 Cost of Production'!BO116</f>
        <v>0</v>
      </c>
      <c r="BP20" s="231">
        <f>'8 Cost of Production'!BP116</f>
        <v>0</v>
      </c>
      <c r="BQ20" s="231">
        <f>'8 Cost of Production'!BQ116</f>
        <v>0</v>
      </c>
      <c r="BR20" s="231">
        <f>'8 Cost of Production'!BR116</f>
        <v>0</v>
      </c>
      <c r="BS20" s="231">
        <f>'8 Cost of Production'!BS116</f>
        <v>0</v>
      </c>
      <c r="BT20" s="231">
        <f>'8 Cost of Production'!BT116</f>
        <v>0</v>
      </c>
      <c r="BU20" s="231">
        <f>'8 Cost of Production'!BU116</f>
        <v>0</v>
      </c>
      <c r="BV20" s="231">
        <f>'8 Cost of Production'!BV116</f>
        <v>0</v>
      </c>
      <c r="BW20" s="231">
        <f>'8 Cost of Production'!BW116</f>
        <v>0</v>
      </c>
      <c r="BX20" s="231">
        <f>'8 Cost of Production'!BX116</f>
        <v>0</v>
      </c>
      <c r="BY20" s="231">
        <f>'8 Cost of Production'!BY116</f>
        <v>0</v>
      </c>
      <c r="BZ20" s="231">
        <f>'8 Cost of Production'!BZ116</f>
        <v>0</v>
      </c>
      <c r="CA20" s="231">
        <f>'8 Cost of Production'!CA116</f>
        <v>0</v>
      </c>
      <c r="CB20" s="231">
        <f>'8 Cost of Production'!CB116</f>
        <v>0</v>
      </c>
      <c r="CC20" s="231">
        <f>'8 Cost of Production'!CC116</f>
        <v>0</v>
      </c>
      <c r="CD20" s="231">
        <f>'8 Cost of Production'!CD116</f>
        <v>0</v>
      </c>
      <c r="CE20" s="231">
        <f>'8 Cost of Production'!CE116</f>
        <v>0</v>
      </c>
      <c r="CF20" s="231">
        <f>'8 Cost of Production'!CF116</f>
        <v>0</v>
      </c>
      <c r="CG20" s="231">
        <f>'8 Cost of Production'!CG116</f>
        <v>0</v>
      </c>
      <c r="CH20" s="231">
        <f>'8 Cost of Production'!CH116</f>
        <v>0</v>
      </c>
      <c r="CI20" s="231">
        <f>'8 Cost of Production'!CI116</f>
        <v>0</v>
      </c>
      <c r="CJ20" s="231">
        <f>'8 Cost of Production'!CJ116</f>
        <v>0</v>
      </c>
      <c r="CK20" s="231">
        <f>'8 Cost of Production'!CK116</f>
        <v>0</v>
      </c>
      <c r="CL20" s="231">
        <f>'8 Cost of Production'!CL116</f>
        <v>0</v>
      </c>
      <c r="CM20" s="231">
        <f>'8 Cost of Production'!CM116</f>
        <v>0</v>
      </c>
      <c r="CN20" s="231">
        <f>'8 Cost of Production'!CN116</f>
        <v>0</v>
      </c>
      <c r="CO20" s="231">
        <f>'8 Cost of Production'!CO116</f>
        <v>0</v>
      </c>
      <c r="CP20" s="231">
        <f>'8 Cost of Production'!CP116</f>
        <v>0</v>
      </c>
      <c r="CQ20" s="231">
        <f>'8 Cost of Production'!CQ116</f>
        <v>0</v>
      </c>
      <c r="CR20" s="231">
        <f>'8 Cost of Production'!CR116</f>
        <v>0</v>
      </c>
      <c r="CS20" s="231">
        <f>'8 Cost of Production'!CS116</f>
        <v>0</v>
      </c>
      <c r="CT20" s="231">
        <f>'8 Cost of Production'!CT116</f>
        <v>0</v>
      </c>
      <c r="CU20" s="231">
        <f>'8 Cost of Production'!CU116</f>
        <v>0</v>
      </c>
      <c r="CV20" s="231">
        <f>'8 Cost of Production'!CV116</f>
        <v>0</v>
      </c>
      <c r="CW20" s="231">
        <f>'8 Cost of Production'!CW116</f>
        <v>0</v>
      </c>
      <c r="CX20" s="231">
        <f>'8 Cost of Production'!CX116</f>
        <v>0</v>
      </c>
      <c r="CY20" s="231">
        <f>'8 Cost of Production'!CY116</f>
        <v>0</v>
      </c>
    </row>
    <row r="21" spans="1:103" s="43" customFormat="1" ht="15" x14ac:dyDescent="0.25">
      <c r="A21" s="16"/>
      <c r="B21" s="143" t="s">
        <v>339</v>
      </c>
      <c r="D21" s="53">
        <f>D6-D20</f>
        <v>-0.88417510744132422</v>
      </c>
      <c r="E21" s="53">
        <f t="shared" ref="E21:O21" si="16">E6-E20</f>
        <v>3.5325073634237412</v>
      </c>
      <c r="F21" s="53">
        <f t="shared" si="16"/>
        <v>4.5842486520248933</v>
      </c>
      <c r="G21" s="53">
        <f t="shared" si="16"/>
        <v>0.60380763218164102</v>
      </c>
      <c r="H21" s="53">
        <f t="shared" si="16"/>
        <v>0</v>
      </c>
      <c r="I21" s="53">
        <f t="shared" si="16"/>
        <v>0</v>
      </c>
      <c r="J21" s="53">
        <f t="shared" si="16"/>
        <v>0</v>
      </c>
      <c r="K21" s="53">
        <f t="shared" si="16"/>
        <v>0</v>
      </c>
      <c r="L21" s="53">
        <f t="shared" si="16"/>
        <v>0</v>
      </c>
      <c r="M21" s="53">
        <f t="shared" si="16"/>
        <v>0</v>
      </c>
      <c r="N21" s="53">
        <f t="shared" si="16"/>
        <v>0</v>
      </c>
      <c r="O21" s="53">
        <f t="shared" si="16"/>
        <v>0</v>
      </c>
      <c r="P21" s="53">
        <f t="shared" ref="P21:AB21" si="17">P6-P20</f>
        <v>0</v>
      </c>
      <c r="Q21" s="53">
        <f t="shared" si="17"/>
        <v>0</v>
      </c>
      <c r="R21" s="53">
        <f t="shared" si="17"/>
        <v>0</v>
      </c>
      <c r="S21" s="53">
        <f t="shared" si="17"/>
        <v>0</v>
      </c>
      <c r="T21" s="53">
        <f t="shared" si="17"/>
        <v>0</v>
      </c>
      <c r="U21" s="53">
        <f t="shared" si="17"/>
        <v>0</v>
      </c>
      <c r="V21" s="53">
        <f t="shared" si="17"/>
        <v>0</v>
      </c>
      <c r="W21" s="53">
        <f t="shared" si="17"/>
        <v>0</v>
      </c>
      <c r="X21" s="53">
        <f t="shared" si="17"/>
        <v>0</v>
      </c>
      <c r="Y21" s="53">
        <f t="shared" si="17"/>
        <v>0</v>
      </c>
      <c r="Z21" s="53">
        <f t="shared" si="17"/>
        <v>0</v>
      </c>
      <c r="AA21" s="53">
        <f t="shared" si="17"/>
        <v>0</v>
      </c>
      <c r="AB21" s="53">
        <f t="shared" si="17"/>
        <v>0</v>
      </c>
      <c r="AC21" s="53">
        <f t="shared" ref="AC21:CN21" si="18">AC6-AC20</f>
        <v>0</v>
      </c>
      <c r="AD21" s="53">
        <f t="shared" si="18"/>
        <v>0</v>
      </c>
      <c r="AE21" s="53">
        <f t="shared" si="18"/>
        <v>0</v>
      </c>
      <c r="AF21" s="53">
        <f t="shared" si="18"/>
        <v>0</v>
      </c>
      <c r="AG21" s="53">
        <f t="shared" si="18"/>
        <v>0</v>
      </c>
      <c r="AH21" s="53">
        <f t="shared" si="18"/>
        <v>0</v>
      </c>
      <c r="AI21" s="53">
        <f t="shared" si="18"/>
        <v>0</v>
      </c>
      <c r="AJ21" s="53">
        <f t="shared" si="18"/>
        <v>0</v>
      </c>
      <c r="AK21" s="53">
        <f t="shared" si="18"/>
        <v>0</v>
      </c>
      <c r="AL21" s="53">
        <f t="shared" si="18"/>
        <v>0</v>
      </c>
      <c r="AM21" s="53">
        <f t="shared" si="18"/>
        <v>0</v>
      </c>
      <c r="AN21" s="53">
        <f t="shared" si="18"/>
        <v>0</v>
      </c>
      <c r="AO21" s="53">
        <f t="shared" si="18"/>
        <v>0</v>
      </c>
      <c r="AP21" s="53">
        <f t="shared" si="18"/>
        <v>0</v>
      </c>
      <c r="AQ21" s="53">
        <f t="shared" si="18"/>
        <v>0</v>
      </c>
      <c r="AR21" s="53">
        <f t="shared" si="18"/>
        <v>0</v>
      </c>
      <c r="AS21" s="53">
        <f t="shared" si="18"/>
        <v>0</v>
      </c>
      <c r="AT21" s="53">
        <f t="shared" si="18"/>
        <v>0</v>
      </c>
      <c r="AU21" s="53">
        <f t="shared" si="18"/>
        <v>0</v>
      </c>
      <c r="AV21" s="53">
        <f t="shared" si="18"/>
        <v>0</v>
      </c>
      <c r="AW21" s="53">
        <f t="shared" si="18"/>
        <v>0</v>
      </c>
      <c r="AX21" s="53">
        <f t="shared" si="18"/>
        <v>0</v>
      </c>
      <c r="AY21" s="53">
        <f t="shared" si="18"/>
        <v>0</v>
      </c>
      <c r="AZ21" s="53">
        <f t="shared" si="18"/>
        <v>0</v>
      </c>
      <c r="BA21" s="53">
        <f t="shared" si="18"/>
        <v>0</v>
      </c>
      <c r="BB21" s="53">
        <f t="shared" si="18"/>
        <v>0</v>
      </c>
      <c r="BC21" s="53">
        <f t="shared" si="18"/>
        <v>0</v>
      </c>
      <c r="BD21" s="53">
        <f t="shared" si="18"/>
        <v>0</v>
      </c>
      <c r="BE21" s="53">
        <f t="shared" si="18"/>
        <v>0</v>
      </c>
      <c r="BF21" s="53">
        <f t="shared" si="18"/>
        <v>0</v>
      </c>
      <c r="BG21" s="53">
        <f t="shared" si="18"/>
        <v>0</v>
      </c>
      <c r="BH21" s="53">
        <f t="shared" si="18"/>
        <v>0</v>
      </c>
      <c r="BI21" s="53">
        <f t="shared" si="18"/>
        <v>0</v>
      </c>
      <c r="BJ21" s="53">
        <f t="shared" si="18"/>
        <v>0</v>
      </c>
      <c r="BK21" s="53">
        <f t="shared" si="18"/>
        <v>0</v>
      </c>
      <c r="BL21" s="53">
        <f t="shared" si="18"/>
        <v>0</v>
      </c>
      <c r="BM21" s="53">
        <f t="shared" si="18"/>
        <v>0</v>
      </c>
      <c r="BN21" s="53">
        <f t="shared" si="18"/>
        <v>0</v>
      </c>
      <c r="BO21" s="53">
        <f t="shared" si="18"/>
        <v>0</v>
      </c>
      <c r="BP21" s="53">
        <f t="shared" si="18"/>
        <v>0</v>
      </c>
      <c r="BQ21" s="53">
        <f t="shared" si="18"/>
        <v>0</v>
      </c>
      <c r="BR21" s="53">
        <f t="shared" si="18"/>
        <v>0</v>
      </c>
      <c r="BS21" s="53">
        <f t="shared" si="18"/>
        <v>0</v>
      </c>
      <c r="BT21" s="53">
        <f t="shared" si="18"/>
        <v>0</v>
      </c>
      <c r="BU21" s="53">
        <f t="shared" si="18"/>
        <v>0</v>
      </c>
      <c r="BV21" s="53">
        <f t="shared" si="18"/>
        <v>0</v>
      </c>
      <c r="BW21" s="53">
        <f t="shared" si="18"/>
        <v>0</v>
      </c>
      <c r="BX21" s="53">
        <f t="shared" si="18"/>
        <v>0</v>
      </c>
      <c r="BY21" s="53">
        <f t="shared" si="18"/>
        <v>0</v>
      </c>
      <c r="BZ21" s="53">
        <f t="shared" si="18"/>
        <v>0</v>
      </c>
      <c r="CA21" s="53">
        <f t="shared" si="18"/>
        <v>0</v>
      </c>
      <c r="CB21" s="53">
        <f t="shared" si="18"/>
        <v>0</v>
      </c>
      <c r="CC21" s="53">
        <f t="shared" si="18"/>
        <v>0</v>
      </c>
      <c r="CD21" s="53">
        <f t="shared" si="18"/>
        <v>0</v>
      </c>
      <c r="CE21" s="53">
        <f t="shared" si="18"/>
        <v>0</v>
      </c>
      <c r="CF21" s="53">
        <f t="shared" si="18"/>
        <v>0</v>
      </c>
      <c r="CG21" s="53">
        <f t="shared" si="18"/>
        <v>0</v>
      </c>
      <c r="CH21" s="53">
        <f t="shared" si="18"/>
        <v>0</v>
      </c>
      <c r="CI21" s="53">
        <f t="shared" si="18"/>
        <v>0</v>
      </c>
      <c r="CJ21" s="53">
        <f t="shared" si="18"/>
        <v>0</v>
      </c>
      <c r="CK21" s="53">
        <f t="shared" si="18"/>
        <v>0</v>
      </c>
      <c r="CL21" s="53">
        <f t="shared" si="18"/>
        <v>0</v>
      </c>
      <c r="CM21" s="53">
        <f t="shared" si="18"/>
        <v>0</v>
      </c>
      <c r="CN21" s="53">
        <f t="shared" si="18"/>
        <v>0</v>
      </c>
      <c r="CO21" s="53">
        <f t="shared" ref="CO21:CY21" si="19">CO6-CO20</f>
        <v>0</v>
      </c>
      <c r="CP21" s="53">
        <f t="shared" si="19"/>
        <v>0</v>
      </c>
      <c r="CQ21" s="53">
        <f t="shared" si="19"/>
        <v>0</v>
      </c>
      <c r="CR21" s="53">
        <f t="shared" si="19"/>
        <v>0</v>
      </c>
      <c r="CS21" s="53">
        <f t="shared" si="19"/>
        <v>0</v>
      </c>
      <c r="CT21" s="53">
        <f t="shared" si="19"/>
        <v>0</v>
      </c>
      <c r="CU21" s="53">
        <f t="shared" si="19"/>
        <v>0</v>
      </c>
      <c r="CV21" s="53">
        <f t="shared" si="19"/>
        <v>0</v>
      </c>
      <c r="CW21" s="53">
        <f t="shared" si="19"/>
        <v>0</v>
      </c>
      <c r="CX21" s="53">
        <f t="shared" si="19"/>
        <v>0</v>
      </c>
      <c r="CY21" s="53">
        <f t="shared" si="19"/>
        <v>0</v>
      </c>
    </row>
    <row r="22" spans="1:103" s="43" customFormat="1" ht="15" x14ac:dyDescent="0.25">
      <c r="A22" s="16"/>
      <c r="B22" s="143" t="s">
        <v>341</v>
      </c>
      <c r="D22" s="74">
        <f>D21*D4</f>
        <v>-41998.3176034629</v>
      </c>
      <c r="E22" s="74">
        <f t="shared" ref="E22:O22" si="20">E21*E4</f>
        <v>856633.03563025722</v>
      </c>
      <c r="F22" s="74">
        <f t="shared" si="20"/>
        <v>1111680.2981160367</v>
      </c>
      <c r="G22" s="74">
        <f t="shared" si="20"/>
        <v>27775.151080355488</v>
      </c>
      <c r="H22" s="74">
        <f t="shared" si="20"/>
        <v>0</v>
      </c>
      <c r="I22" s="74">
        <f t="shared" si="20"/>
        <v>0</v>
      </c>
      <c r="J22" s="74">
        <f t="shared" si="20"/>
        <v>0</v>
      </c>
      <c r="K22" s="74">
        <f t="shared" si="20"/>
        <v>0</v>
      </c>
      <c r="L22" s="74">
        <f t="shared" si="20"/>
        <v>0</v>
      </c>
      <c r="M22" s="74">
        <f t="shared" si="20"/>
        <v>0</v>
      </c>
      <c r="N22" s="74">
        <f t="shared" si="20"/>
        <v>0</v>
      </c>
      <c r="O22" s="74">
        <f t="shared" si="20"/>
        <v>0</v>
      </c>
      <c r="P22" s="74">
        <f t="shared" ref="P22:AB22" si="21">P21*P4</f>
        <v>0</v>
      </c>
      <c r="Q22" s="74">
        <f t="shared" si="21"/>
        <v>0</v>
      </c>
      <c r="R22" s="74">
        <f t="shared" si="21"/>
        <v>0</v>
      </c>
      <c r="S22" s="74">
        <f t="shared" si="21"/>
        <v>0</v>
      </c>
      <c r="T22" s="74">
        <f t="shared" si="21"/>
        <v>0</v>
      </c>
      <c r="U22" s="74">
        <f t="shared" si="21"/>
        <v>0</v>
      </c>
      <c r="V22" s="74">
        <f t="shared" si="21"/>
        <v>0</v>
      </c>
      <c r="W22" s="74">
        <f t="shared" si="21"/>
        <v>0</v>
      </c>
      <c r="X22" s="74">
        <f t="shared" si="21"/>
        <v>0</v>
      </c>
      <c r="Y22" s="74">
        <f t="shared" si="21"/>
        <v>0</v>
      </c>
      <c r="Z22" s="74">
        <f t="shared" si="21"/>
        <v>0</v>
      </c>
      <c r="AA22" s="74">
        <f t="shared" si="21"/>
        <v>0</v>
      </c>
      <c r="AB22" s="74">
        <f t="shared" si="21"/>
        <v>0</v>
      </c>
      <c r="AC22" s="74">
        <f t="shared" ref="AC22:CN22" si="22">AC21*AC4</f>
        <v>0</v>
      </c>
      <c r="AD22" s="74">
        <f t="shared" si="22"/>
        <v>0</v>
      </c>
      <c r="AE22" s="74">
        <f t="shared" si="22"/>
        <v>0</v>
      </c>
      <c r="AF22" s="74">
        <f t="shared" si="22"/>
        <v>0</v>
      </c>
      <c r="AG22" s="74">
        <f t="shared" si="22"/>
        <v>0</v>
      </c>
      <c r="AH22" s="74">
        <f t="shared" si="22"/>
        <v>0</v>
      </c>
      <c r="AI22" s="74">
        <f t="shared" si="22"/>
        <v>0</v>
      </c>
      <c r="AJ22" s="74">
        <f t="shared" si="22"/>
        <v>0</v>
      </c>
      <c r="AK22" s="74">
        <f t="shared" si="22"/>
        <v>0</v>
      </c>
      <c r="AL22" s="74">
        <f t="shared" si="22"/>
        <v>0</v>
      </c>
      <c r="AM22" s="74">
        <f t="shared" si="22"/>
        <v>0</v>
      </c>
      <c r="AN22" s="74">
        <f t="shared" si="22"/>
        <v>0</v>
      </c>
      <c r="AO22" s="74">
        <f t="shared" si="22"/>
        <v>0</v>
      </c>
      <c r="AP22" s="74">
        <f t="shared" si="22"/>
        <v>0</v>
      </c>
      <c r="AQ22" s="74">
        <f t="shared" si="22"/>
        <v>0</v>
      </c>
      <c r="AR22" s="74">
        <f t="shared" si="22"/>
        <v>0</v>
      </c>
      <c r="AS22" s="74">
        <f t="shared" si="22"/>
        <v>0</v>
      </c>
      <c r="AT22" s="74">
        <f t="shared" si="22"/>
        <v>0</v>
      </c>
      <c r="AU22" s="74">
        <f t="shared" si="22"/>
        <v>0</v>
      </c>
      <c r="AV22" s="74">
        <f t="shared" si="22"/>
        <v>0</v>
      </c>
      <c r="AW22" s="74">
        <f t="shared" si="22"/>
        <v>0</v>
      </c>
      <c r="AX22" s="74">
        <f t="shared" si="22"/>
        <v>0</v>
      </c>
      <c r="AY22" s="74">
        <f t="shared" si="22"/>
        <v>0</v>
      </c>
      <c r="AZ22" s="74">
        <f t="shared" si="22"/>
        <v>0</v>
      </c>
      <c r="BA22" s="74">
        <f t="shared" si="22"/>
        <v>0</v>
      </c>
      <c r="BB22" s="74">
        <f t="shared" si="22"/>
        <v>0</v>
      </c>
      <c r="BC22" s="74">
        <f t="shared" si="22"/>
        <v>0</v>
      </c>
      <c r="BD22" s="74">
        <f t="shared" si="22"/>
        <v>0</v>
      </c>
      <c r="BE22" s="74">
        <f t="shared" si="22"/>
        <v>0</v>
      </c>
      <c r="BF22" s="74">
        <f t="shared" si="22"/>
        <v>0</v>
      </c>
      <c r="BG22" s="74">
        <f t="shared" si="22"/>
        <v>0</v>
      </c>
      <c r="BH22" s="74">
        <f t="shared" si="22"/>
        <v>0</v>
      </c>
      <c r="BI22" s="74">
        <f t="shared" si="22"/>
        <v>0</v>
      </c>
      <c r="BJ22" s="74">
        <f t="shared" si="22"/>
        <v>0</v>
      </c>
      <c r="BK22" s="74">
        <f t="shared" si="22"/>
        <v>0</v>
      </c>
      <c r="BL22" s="74">
        <f t="shared" si="22"/>
        <v>0</v>
      </c>
      <c r="BM22" s="74">
        <f t="shared" si="22"/>
        <v>0</v>
      </c>
      <c r="BN22" s="74">
        <f t="shared" si="22"/>
        <v>0</v>
      </c>
      <c r="BO22" s="74">
        <f t="shared" si="22"/>
        <v>0</v>
      </c>
      <c r="BP22" s="74">
        <f t="shared" si="22"/>
        <v>0</v>
      </c>
      <c r="BQ22" s="74">
        <f t="shared" si="22"/>
        <v>0</v>
      </c>
      <c r="BR22" s="74">
        <f t="shared" si="22"/>
        <v>0</v>
      </c>
      <c r="BS22" s="74">
        <f t="shared" si="22"/>
        <v>0</v>
      </c>
      <c r="BT22" s="74">
        <f t="shared" si="22"/>
        <v>0</v>
      </c>
      <c r="BU22" s="74">
        <f t="shared" si="22"/>
        <v>0</v>
      </c>
      <c r="BV22" s="74">
        <f t="shared" si="22"/>
        <v>0</v>
      </c>
      <c r="BW22" s="74">
        <f t="shared" si="22"/>
        <v>0</v>
      </c>
      <c r="BX22" s="74">
        <f t="shared" si="22"/>
        <v>0</v>
      </c>
      <c r="BY22" s="74">
        <f t="shared" si="22"/>
        <v>0</v>
      </c>
      <c r="BZ22" s="74">
        <f t="shared" si="22"/>
        <v>0</v>
      </c>
      <c r="CA22" s="74">
        <f t="shared" si="22"/>
        <v>0</v>
      </c>
      <c r="CB22" s="74">
        <f t="shared" si="22"/>
        <v>0</v>
      </c>
      <c r="CC22" s="74">
        <f t="shared" si="22"/>
        <v>0</v>
      </c>
      <c r="CD22" s="74">
        <f t="shared" si="22"/>
        <v>0</v>
      </c>
      <c r="CE22" s="74">
        <f t="shared" si="22"/>
        <v>0</v>
      </c>
      <c r="CF22" s="74">
        <f t="shared" si="22"/>
        <v>0</v>
      </c>
      <c r="CG22" s="74">
        <f t="shared" si="22"/>
        <v>0</v>
      </c>
      <c r="CH22" s="74">
        <f t="shared" si="22"/>
        <v>0</v>
      </c>
      <c r="CI22" s="74">
        <f t="shared" si="22"/>
        <v>0</v>
      </c>
      <c r="CJ22" s="74">
        <f t="shared" si="22"/>
        <v>0</v>
      </c>
      <c r="CK22" s="74">
        <f t="shared" si="22"/>
        <v>0</v>
      </c>
      <c r="CL22" s="74">
        <f t="shared" si="22"/>
        <v>0</v>
      </c>
      <c r="CM22" s="74">
        <f t="shared" si="22"/>
        <v>0</v>
      </c>
      <c r="CN22" s="74">
        <f t="shared" si="22"/>
        <v>0</v>
      </c>
      <c r="CO22" s="74">
        <f t="shared" ref="CO22:CY22" si="23">CO21*CO4</f>
        <v>0</v>
      </c>
      <c r="CP22" s="74">
        <f t="shared" si="23"/>
        <v>0</v>
      </c>
      <c r="CQ22" s="74">
        <f t="shared" si="23"/>
        <v>0</v>
      </c>
      <c r="CR22" s="74">
        <f t="shared" si="23"/>
        <v>0</v>
      </c>
      <c r="CS22" s="74">
        <f t="shared" si="23"/>
        <v>0</v>
      </c>
      <c r="CT22" s="74">
        <f t="shared" si="23"/>
        <v>0</v>
      </c>
      <c r="CU22" s="74">
        <f t="shared" si="23"/>
        <v>0</v>
      </c>
      <c r="CV22" s="74">
        <f t="shared" si="23"/>
        <v>0</v>
      </c>
      <c r="CW22" s="74">
        <f t="shared" si="23"/>
        <v>0</v>
      </c>
      <c r="CX22" s="74">
        <f t="shared" si="23"/>
        <v>0</v>
      </c>
      <c r="CY22" s="74">
        <f t="shared" si="23"/>
        <v>0</v>
      </c>
    </row>
    <row r="23" spans="1:103" s="43" customFormat="1" ht="15.75" thickBot="1" x14ac:dyDescent="0.3">
      <c r="A23" s="16"/>
      <c r="B23" s="143" t="s">
        <v>340</v>
      </c>
      <c r="E23" s="53"/>
      <c r="F23" s="53"/>
      <c r="G23" s="53"/>
      <c r="H23" s="53"/>
      <c r="I23" s="53"/>
      <c r="J23" s="53"/>
      <c r="K23" s="53"/>
      <c r="L23" s="53"/>
      <c r="M23" s="53"/>
      <c r="N23" s="53"/>
      <c r="O23" s="53"/>
      <c r="P23" s="53"/>
      <c r="Q23" s="53"/>
      <c r="R23" s="53"/>
      <c r="S23" s="53"/>
      <c r="T23" s="53"/>
      <c r="U23" s="53"/>
      <c r="V23" s="53"/>
      <c r="W23" s="53"/>
      <c r="X23" s="53"/>
      <c r="Y23" s="53"/>
      <c r="Z23" s="53"/>
      <c r="AA23" s="53"/>
      <c r="AB23" s="53"/>
    </row>
    <row r="24" spans="1:103" s="43" customFormat="1" ht="15.75" thickBot="1" x14ac:dyDescent="0.3">
      <c r="A24" s="16"/>
      <c r="B24" s="330">
        <f>SUM(D22:CY22)</f>
        <v>1954090.1672231865</v>
      </c>
      <c r="C24" s="331"/>
      <c r="E24" s="53"/>
      <c r="F24" s="53"/>
      <c r="G24" s="53"/>
      <c r="H24" s="53"/>
      <c r="I24" s="53"/>
      <c r="J24" s="53"/>
      <c r="K24" s="53"/>
      <c r="L24" s="53"/>
      <c r="M24" s="53"/>
      <c r="N24" s="53"/>
      <c r="O24" s="53"/>
      <c r="P24" s="53"/>
      <c r="Q24" s="53"/>
      <c r="R24" s="53"/>
      <c r="S24" s="53"/>
      <c r="T24" s="53"/>
      <c r="U24" s="53"/>
      <c r="V24" s="53"/>
      <c r="W24" s="53"/>
      <c r="X24" s="53"/>
      <c r="Y24" s="53"/>
      <c r="Z24" s="53"/>
      <c r="AA24" s="53"/>
      <c r="AB24" s="53"/>
    </row>
    <row r="25" spans="1:103" s="43" customFormat="1" ht="15" x14ac:dyDescent="0.25">
      <c r="A25" s="16"/>
      <c r="B25" s="225"/>
      <c r="C25" s="226"/>
      <c r="E25" s="53"/>
      <c r="F25" s="53"/>
      <c r="G25" s="53"/>
      <c r="H25" s="53"/>
      <c r="I25" s="53"/>
      <c r="J25" s="53"/>
      <c r="K25" s="53"/>
      <c r="L25" s="53"/>
      <c r="M25" s="53"/>
      <c r="N25" s="53"/>
      <c r="O25" s="53"/>
      <c r="P25" s="53"/>
      <c r="Q25" s="53"/>
      <c r="R25" s="53"/>
      <c r="S25" s="53"/>
      <c r="T25" s="53"/>
      <c r="U25" s="53"/>
      <c r="V25" s="53"/>
      <c r="W25" s="53"/>
      <c r="X25" s="53"/>
      <c r="Y25" s="53"/>
      <c r="Z25" s="53"/>
      <c r="AA25" s="53"/>
      <c r="AB25" s="53"/>
    </row>
    <row r="26" spans="1:103" s="16" customFormat="1" ht="15" x14ac:dyDescent="0.25">
      <c r="B26" s="143" t="s">
        <v>602</v>
      </c>
      <c r="D26" s="98">
        <f>'8 Cost of Production'!D11</f>
        <v>34.722222222222221</v>
      </c>
      <c r="E26" s="98">
        <f>'8 Cost of Production'!E11</f>
        <v>372.80701754385967</v>
      </c>
      <c r="F26" s="98">
        <f>'8 Cost of Production'!F11</f>
        <v>372.80701754385967</v>
      </c>
      <c r="G26" s="98">
        <f>'8 Cost of Production'!G11</f>
        <v>5.8479532163742691</v>
      </c>
      <c r="H26" s="98">
        <f>'8 Cost of Production'!H11</f>
        <v>0</v>
      </c>
      <c r="I26" s="98">
        <f>'8 Cost of Production'!I11</f>
        <v>0</v>
      </c>
      <c r="J26" s="98">
        <f>'8 Cost of Production'!J11</f>
        <v>0</v>
      </c>
      <c r="K26" s="98">
        <f>'8 Cost of Production'!K11</f>
        <v>0</v>
      </c>
      <c r="L26" s="98">
        <f>'8 Cost of Production'!L11</f>
        <v>0</v>
      </c>
      <c r="M26" s="98">
        <f>'8 Cost of Production'!M11</f>
        <v>0</v>
      </c>
      <c r="N26" s="98">
        <f>'8 Cost of Production'!N11</f>
        <v>0</v>
      </c>
      <c r="O26" s="98">
        <f>'8 Cost of Production'!O11</f>
        <v>0</v>
      </c>
      <c r="P26" s="98">
        <f>'8 Cost of Production'!P11</f>
        <v>0</v>
      </c>
      <c r="Q26" s="98">
        <f>'8 Cost of Production'!Q11</f>
        <v>0</v>
      </c>
      <c r="R26" s="98">
        <f>'8 Cost of Production'!R11</f>
        <v>0</v>
      </c>
      <c r="S26" s="98">
        <f>'8 Cost of Production'!S11</f>
        <v>0</v>
      </c>
      <c r="T26" s="98">
        <f>'8 Cost of Production'!T11</f>
        <v>0</v>
      </c>
      <c r="U26" s="98">
        <f>'8 Cost of Production'!U11</f>
        <v>0</v>
      </c>
      <c r="V26" s="98">
        <f>'8 Cost of Production'!V11</f>
        <v>0</v>
      </c>
      <c r="W26" s="98">
        <f>'8 Cost of Production'!W11</f>
        <v>0</v>
      </c>
      <c r="X26" s="98">
        <f>'8 Cost of Production'!X11</f>
        <v>0</v>
      </c>
      <c r="Y26" s="98">
        <f>'8 Cost of Production'!Y11</f>
        <v>0</v>
      </c>
      <c r="Z26" s="98">
        <f>'8 Cost of Production'!Z11</f>
        <v>0</v>
      </c>
      <c r="AA26" s="98">
        <f>'8 Cost of Production'!AA11</f>
        <v>0</v>
      </c>
      <c r="AB26" s="98">
        <f>'8 Cost of Production'!AB11</f>
        <v>0</v>
      </c>
      <c r="AC26" s="98">
        <f>'8 Cost of Production'!AC11</f>
        <v>0</v>
      </c>
      <c r="AD26" s="98">
        <f>'8 Cost of Production'!AD11</f>
        <v>0</v>
      </c>
      <c r="AE26" s="98">
        <f>'8 Cost of Production'!AE11</f>
        <v>0</v>
      </c>
      <c r="AF26" s="98">
        <f>'8 Cost of Production'!AF11</f>
        <v>0</v>
      </c>
      <c r="AG26" s="98">
        <f>'8 Cost of Production'!AG11</f>
        <v>0</v>
      </c>
      <c r="AH26" s="98">
        <f>'8 Cost of Production'!AH11</f>
        <v>0</v>
      </c>
      <c r="AI26" s="98">
        <f>'8 Cost of Production'!AI11</f>
        <v>0</v>
      </c>
      <c r="AJ26" s="98">
        <f>'8 Cost of Production'!AJ11</f>
        <v>0</v>
      </c>
      <c r="AK26" s="98">
        <f>'8 Cost of Production'!AK11</f>
        <v>0</v>
      </c>
      <c r="AL26" s="98">
        <f>'8 Cost of Production'!AL11</f>
        <v>0</v>
      </c>
      <c r="AM26" s="98">
        <f>'8 Cost of Production'!AM11</f>
        <v>0</v>
      </c>
      <c r="AN26" s="98">
        <f>'8 Cost of Production'!AN11</f>
        <v>0</v>
      </c>
      <c r="AO26" s="98">
        <f>'8 Cost of Production'!AO11</f>
        <v>0</v>
      </c>
      <c r="AP26" s="98">
        <f>'8 Cost of Production'!AP11</f>
        <v>0</v>
      </c>
      <c r="AQ26" s="98">
        <f>'8 Cost of Production'!AQ11</f>
        <v>0</v>
      </c>
      <c r="AR26" s="98">
        <f>'8 Cost of Production'!AR11</f>
        <v>0</v>
      </c>
      <c r="AS26" s="98">
        <f>'8 Cost of Production'!AS11</f>
        <v>0</v>
      </c>
      <c r="AT26" s="98">
        <f>'8 Cost of Production'!AT11</f>
        <v>0</v>
      </c>
      <c r="AU26" s="98">
        <f>'8 Cost of Production'!AU11</f>
        <v>0</v>
      </c>
      <c r="AV26" s="98">
        <f>'8 Cost of Production'!AV11</f>
        <v>0</v>
      </c>
      <c r="AW26" s="98">
        <f>'8 Cost of Production'!AW11</f>
        <v>0</v>
      </c>
      <c r="AX26" s="98">
        <f>'8 Cost of Production'!AX11</f>
        <v>0</v>
      </c>
      <c r="AY26" s="98">
        <f>'8 Cost of Production'!AY11</f>
        <v>0</v>
      </c>
      <c r="AZ26" s="98">
        <f>'8 Cost of Production'!AZ11</f>
        <v>0</v>
      </c>
      <c r="BA26" s="98">
        <f>'8 Cost of Production'!BA11</f>
        <v>0</v>
      </c>
      <c r="BB26" s="98">
        <f>'8 Cost of Production'!BB11</f>
        <v>0</v>
      </c>
      <c r="BC26" s="98">
        <f>'8 Cost of Production'!BC11</f>
        <v>0</v>
      </c>
      <c r="BD26" s="98">
        <f>'8 Cost of Production'!BD11</f>
        <v>0</v>
      </c>
      <c r="BE26" s="98">
        <f>'8 Cost of Production'!BE11</f>
        <v>0</v>
      </c>
      <c r="BF26" s="98">
        <f>'8 Cost of Production'!BF11</f>
        <v>0</v>
      </c>
      <c r="BG26" s="98">
        <f>'8 Cost of Production'!BG11</f>
        <v>0</v>
      </c>
      <c r="BH26" s="98">
        <f>'8 Cost of Production'!BH11</f>
        <v>0</v>
      </c>
      <c r="BI26" s="98">
        <f>'8 Cost of Production'!BI11</f>
        <v>0</v>
      </c>
      <c r="BJ26" s="98">
        <f>'8 Cost of Production'!BJ11</f>
        <v>0</v>
      </c>
      <c r="BK26" s="98">
        <f>'8 Cost of Production'!BK11</f>
        <v>0</v>
      </c>
      <c r="BL26" s="98">
        <f>'8 Cost of Production'!BL11</f>
        <v>0</v>
      </c>
      <c r="BM26" s="98">
        <f>'8 Cost of Production'!BM11</f>
        <v>0</v>
      </c>
      <c r="BN26" s="98">
        <f>'8 Cost of Production'!BN11</f>
        <v>0</v>
      </c>
      <c r="BO26" s="98">
        <f>'8 Cost of Production'!BO11</f>
        <v>0</v>
      </c>
      <c r="BP26" s="98">
        <f>'8 Cost of Production'!BP11</f>
        <v>0</v>
      </c>
      <c r="BQ26" s="98">
        <f>'8 Cost of Production'!BQ11</f>
        <v>0</v>
      </c>
      <c r="BR26" s="98">
        <f>'8 Cost of Production'!BR11</f>
        <v>0</v>
      </c>
      <c r="BS26" s="98">
        <f>'8 Cost of Production'!BS11</f>
        <v>0</v>
      </c>
      <c r="BT26" s="98">
        <f>'8 Cost of Production'!BT11</f>
        <v>0</v>
      </c>
      <c r="BU26" s="98">
        <f>'8 Cost of Production'!BU11</f>
        <v>0</v>
      </c>
      <c r="BV26" s="98">
        <f>'8 Cost of Production'!BV11</f>
        <v>0</v>
      </c>
      <c r="BW26" s="98">
        <f>'8 Cost of Production'!BW11</f>
        <v>0</v>
      </c>
      <c r="BX26" s="98">
        <f>'8 Cost of Production'!BX11</f>
        <v>0</v>
      </c>
      <c r="BY26" s="98">
        <f>'8 Cost of Production'!BY11</f>
        <v>0</v>
      </c>
      <c r="BZ26" s="98">
        <f>'8 Cost of Production'!BZ11</f>
        <v>0</v>
      </c>
      <c r="CA26" s="98">
        <f>'8 Cost of Production'!CA11</f>
        <v>0</v>
      </c>
      <c r="CB26" s="98">
        <f>'8 Cost of Production'!CB11</f>
        <v>0</v>
      </c>
      <c r="CC26" s="98">
        <f>'8 Cost of Production'!CC11</f>
        <v>0</v>
      </c>
      <c r="CD26" s="98">
        <f>'8 Cost of Production'!CD11</f>
        <v>0</v>
      </c>
      <c r="CE26" s="98">
        <f>'8 Cost of Production'!CE11</f>
        <v>0</v>
      </c>
      <c r="CF26" s="98">
        <f>'8 Cost of Production'!CF11</f>
        <v>0</v>
      </c>
      <c r="CG26" s="98">
        <f>'8 Cost of Production'!CG11</f>
        <v>0</v>
      </c>
      <c r="CH26" s="98">
        <f>'8 Cost of Production'!CH11</f>
        <v>0</v>
      </c>
      <c r="CI26" s="98">
        <f>'8 Cost of Production'!CI11</f>
        <v>0</v>
      </c>
      <c r="CJ26" s="98">
        <f>'8 Cost of Production'!CJ11</f>
        <v>0</v>
      </c>
      <c r="CK26" s="98">
        <f>'8 Cost of Production'!CK11</f>
        <v>0</v>
      </c>
      <c r="CL26" s="98">
        <f>'8 Cost of Production'!CL11</f>
        <v>0</v>
      </c>
      <c r="CM26" s="98">
        <f>'8 Cost of Production'!CM11</f>
        <v>0</v>
      </c>
      <c r="CN26" s="98">
        <f>'8 Cost of Production'!CN11</f>
        <v>0</v>
      </c>
      <c r="CO26" s="98">
        <f>'8 Cost of Production'!CO11</f>
        <v>0</v>
      </c>
      <c r="CP26" s="98">
        <f>'8 Cost of Production'!CP11</f>
        <v>0</v>
      </c>
      <c r="CQ26" s="98">
        <f>'8 Cost of Production'!CQ11</f>
        <v>0</v>
      </c>
      <c r="CR26" s="98">
        <f>'8 Cost of Production'!CR11</f>
        <v>0</v>
      </c>
      <c r="CS26" s="98">
        <f>'8 Cost of Production'!CS11</f>
        <v>0</v>
      </c>
      <c r="CT26" s="98">
        <f>'8 Cost of Production'!CT11</f>
        <v>0</v>
      </c>
      <c r="CU26" s="98">
        <f>'8 Cost of Production'!CU11</f>
        <v>0</v>
      </c>
      <c r="CV26" s="98">
        <f>'8 Cost of Production'!CV11</f>
        <v>0</v>
      </c>
      <c r="CW26" s="98">
        <f>'8 Cost of Production'!CW11</f>
        <v>0</v>
      </c>
      <c r="CX26" s="98">
        <f>'8 Cost of Production'!CX11</f>
        <v>0</v>
      </c>
      <c r="CY26" s="98">
        <f>'8 Cost of Production'!CY11</f>
        <v>0</v>
      </c>
    </row>
    <row r="27" spans="1:103" s="16" customFormat="1" ht="15" x14ac:dyDescent="0.25">
      <c r="B27" s="143" t="s">
        <v>613</v>
      </c>
      <c r="D27" s="98">
        <f>SUM(D26:AB26)</f>
        <v>786.18421052631595</v>
      </c>
      <c r="E27" s="73"/>
      <c r="F27" s="73"/>
      <c r="G27" s="73"/>
      <c r="H27" s="73"/>
      <c r="I27" s="73"/>
      <c r="J27" s="73"/>
      <c r="K27" s="73"/>
      <c r="L27" s="73"/>
      <c r="M27" s="73"/>
      <c r="N27" s="73"/>
      <c r="O27" s="73"/>
      <c r="P27" s="73"/>
      <c r="Q27" s="73"/>
      <c r="R27" s="73"/>
      <c r="S27" s="73"/>
      <c r="T27" s="73"/>
      <c r="U27" s="73"/>
      <c r="V27" s="73"/>
      <c r="W27" s="73"/>
      <c r="X27" s="73"/>
      <c r="Y27" s="73"/>
      <c r="Z27" s="73"/>
      <c r="AA27" s="73"/>
      <c r="AB27" s="73"/>
    </row>
    <row r="28" spans="1:103" s="16" customFormat="1" ht="15.75" x14ac:dyDescent="0.25">
      <c r="B28" s="143" t="s">
        <v>614</v>
      </c>
      <c r="D28" s="255">
        <f>IF(D27&gt;0,(B12/D27),0)</f>
        <v>2283.4232086377306</v>
      </c>
      <c r="E28" s="53"/>
      <c r="F28" s="53"/>
      <c r="G28" s="53"/>
      <c r="H28" s="53"/>
      <c r="I28" s="53"/>
      <c r="J28" s="53"/>
      <c r="K28" s="53"/>
      <c r="L28" s="53"/>
      <c r="M28" s="53"/>
      <c r="N28" s="53"/>
      <c r="O28" s="53"/>
      <c r="P28" s="53"/>
      <c r="Q28" s="53"/>
      <c r="R28" s="53"/>
      <c r="S28" s="53"/>
      <c r="T28" s="53"/>
      <c r="U28" s="53"/>
      <c r="V28" s="53"/>
      <c r="W28" s="53"/>
      <c r="X28" s="53"/>
      <c r="Y28" s="53"/>
      <c r="Z28" s="53"/>
      <c r="AA28" s="53"/>
      <c r="AB28" s="53"/>
    </row>
    <row r="29" spans="1:103" x14ac:dyDescent="0.2">
      <c r="A29" s="30"/>
      <c r="B29" s="33"/>
      <c r="D29" s="5"/>
      <c r="E29" s="5"/>
      <c r="F29" s="5"/>
      <c r="G29" s="5"/>
      <c r="H29" s="5"/>
      <c r="I29" s="5"/>
      <c r="J29" s="5"/>
      <c r="K29" s="5"/>
      <c r="L29" s="5"/>
      <c r="M29" s="5"/>
      <c r="N29" s="5"/>
      <c r="O29" s="5"/>
      <c r="P29" s="5"/>
      <c r="Q29" s="5"/>
      <c r="R29" s="5"/>
      <c r="S29" s="5"/>
      <c r="T29" s="5"/>
      <c r="U29" s="5"/>
      <c r="V29" s="5"/>
      <c r="W29" s="5"/>
      <c r="X29" s="5"/>
      <c r="Y29" s="5"/>
      <c r="Z29" s="5"/>
      <c r="AA29" s="5"/>
      <c r="AB29" s="5"/>
    </row>
    <row r="30" spans="1:103" ht="15.75" x14ac:dyDescent="0.25">
      <c r="A30" s="30"/>
      <c r="B30" s="227" t="s">
        <v>599</v>
      </c>
      <c r="D30" s="5"/>
      <c r="E30" s="5"/>
      <c r="F30" s="5"/>
      <c r="G30" s="5"/>
      <c r="H30" s="5"/>
      <c r="I30" s="5"/>
      <c r="J30" s="5"/>
      <c r="K30" s="5"/>
      <c r="L30" s="5"/>
      <c r="M30" s="5"/>
      <c r="N30" s="5"/>
      <c r="O30" s="5"/>
      <c r="P30" s="5"/>
      <c r="Q30" s="5"/>
      <c r="R30" s="5"/>
      <c r="S30" s="5"/>
      <c r="T30" s="5"/>
      <c r="U30" s="5"/>
      <c r="V30" s="5"/>
      <c r="W30" s="5"/>
      <c r="X30" s="5"/>
      <c r="Y30" s="5"/>
      <c r="Z30" s="5"/>
      <c r="AA30" s="5"/>
      <c r="AB30" s="5"/>
    </row>
    <row r="31" spans="1:103" s="40" customFormat="1" ht="15.75" thickBot="1" x14ac:dyDescent="0.3">
      <c r="A31" s="38"/>
      <c r="B31" s="228"/>
      <c r="C31" s="39"/>
      <c r="D31" s="52" t="str">
        <f>'8 Cost of Production'!D35</f>
        <v>10 Basic</v>
      </c>
      <c r="E31" s="52" t="str">
        <f>'8 Cost of Production'!E35</f>
        <v>1204 Flt1</v>
      </c>
      <c r="F31" s="52" t="str">
        <f>'8 Cost of Production'!F35</f>
        <v>1204 Flt2</v>
      </c>
      <c r="G31" s="52" t="str">
        <f>'8 Cost of Production'!G35</f>
        <v>4 Accent</v>
      </c>
      <c r="H31" s="52">
        <f>'8 Cost of Production'!H35</f>
        <v>0</v>
      </c>
      <c r="I31" s="52">
        <f>'8 Cost of Production'!I35</f>
        <v>0</v>
      </c>
      <c r="J31" s="52">
        <f>'8 Cost of Production'!J35</f>
        <v>0</v>
      </c>
      <c r="K31" s="52">
        <f>'8 Cost of Production'!K35</f>
        <v>0</v>
      </c>
      <c r="L31" s="52">
        <f>'8 Cost of Production'!L35</f>
        <v>0</v>
      </c>
      <c r="M31" s="52">
        <f>'8 Cost of Production'!M35</f>
        <v>0</v>
      </c>
      <c r="N31" s="52">
        <f>'8 Cost of Production'!N35</f>
        <v>0</v>
      </c>
      <c r="O31" s="52">
        <f>'8 Cost of Production'!O35</f>
        <v>0</v>
      </c>
      <c r="P31" s="52">
        <f>'8 Cost of Production'!P35</f>
        <v>0</v>
      </c>
      <c r="Q31" s="52">
        <f>'8 Cost of Production'!Q35</f>
        <v>0</v>
      </c>
      <c r="R31" s="52">
        <f>'8 Cost of Production'!R35</f>
        <v>0</v>
      </c>
      <c r="S31" s="52">
        <f>'8 Cost of Production'!S35</f>
        <v>0</v>
      </c>
      <c r="T31" s="52">
        <f>'8 Cost of Production'!T35</f>
        <v>0</v>
      </c>
      <c r="U31" s="52">
        <f>'8 Cost of Production'!U35</f>
        <v>0</v>
      </c>
      <c r="V31" s="52">
        <f>'8 Cost of Production'!V35</f>
        <v>0</v>
      </c>
      <c r="W31" s="52">
        <f>'8 Cost of Production'!W35</f>
        <v>0</v>
      </c>
      <c r="X31" s="52">
        <f>'8 Cost of Production'!X35</f>
        <v>0</v>
      </c>
      <c r="Y31" s="52">
        <f>'8 Cost of Production'!Y35</f>
        <v>0</v>
      </c>
      <c r="Z31" s="52">
        <f>'8 Cost of Production'!Z35</f>
        <v>0</v>
      </c>
      <c r="AA31" s="52">
        <f>'8 Cost of Production'!AA35</f>
        <v>0</v>
      </c>
      <c r="AB31" s="52">
        <f>'8 Cost of Production'!AB35</f>
        <v>0</v>
      </c>
      <c r="AC31" s="52">
        <f>'8 Cost of Production'!AC35</f>
        <v>0</v>
      </c>
      <c r="AD31" s="52">
        <f>'8 Cost of Production'!AD35</f>
        <v>0</v>
      </c>
      <c r="AE31" s="52">
        <f>'8 Cost of Production'!AE35</f>
        <v>0</v>
      </c>
      <c r="AF31" s="52">
        <f>'8 Cost of Production'!AF35</f>
        <v>0</v>
      </c>
      <c r="AG31" s="52">
        <f>'8 Cost of Production'!AG35</f>
        <v>0</v>
      </c>
      <c r="AH31" s="52">
        <f>'8 Cost of Production'!AH35</f>
        <v>0</v>
      </c>
      <c r="AI31" s="52">
        <f>'8 Cost of Production'!AI35</f>
        <v>0</v>
      </c>
      <c r="AJ31" s="52">
        <f>'8 Cost of Production'!AJ35</f>
        <v>0</v>
      </c>
      <c r="AK31" s="52">
        <f>'8 Cost of Production'!AK35</f>
        <v>0</v>
      </c>
      <c r="AL31" s="52">
        <f>'8 Cost of Production'!AL35</f>
        <v>0</v>
      </c>
      <c r="AM31" s="52">
        <f>'8 Cost of Production'!AM35</f>
        <v>0</v>
      </c>
      <c r="AN31" s="52">
        <f>'8 Cost of Production'!AN35</f>
        <v>0</v>
      </c>
      <c r="AO31" s="52">
        <f>'8 Cost of Production'!AO35</f>
        <v>0</v>
      </c>
      <c r="AP31" s="52">
        <f>'8 Cost of Production'!AP35</f>
        <v>0</v>
      </c>
      <c r="AQ31" s="52">
        <f>'8 Cost of Production'!AQ35</f>
        <v>0</v>
      </c>
      <c r="AR31" s="52">
        <f>'8 Cost of Production'!AR35</f>
        <v>0</v>
      </c>
      <c r="AS31" s="52">
        <f>'8 Cost of Production'!AS35</f>
        <v>0</v>
      </c>
      <c r="AT31" s="52">
        <f>'8 Cost of Production'!AT35</f>
        <v>0</v>
      </c>
      <c r="AU31" s="52">
        <f>'8 Cost of Production'!AU35</f>
        <v>0</v>
      </c>
      <c r="AV31" s="52">
        <f>'8 Cost of Production'!AV35</f>
        <v>0</v>
      </c>
      <c r="AW31" s="52">
        <f>'8 Cost of Production'!AW35</f>
        <v>0</v>
      </c>
      <c r="AX31" s="52">
        <f>'8 Cost of Production'!AX35</f>
        <v>0</v>
      </c>
      <c r="AY31" s="52">
        <f>'8 Cost of Production'!AY35</f>
        <v>0</v>
      </c>
      <c r="AZ31" s="52">
        <f>'8 Cost of Production'!AZ35</f>
        <v>0</v>
      </c>
      <c r="BA31" s="52">
        <f>'8 Cost of Production'!BA35</f>
        <v>0</v>
      </c>
      <c r="BB31" s="52">
        <f>'8 Cost of Production'!BB35</f>
        <v>0</v>
      </c>
      <c r="BC31" s="52">
        <f>'8 Cost of Production'!BC35</f>
        <v>0</v>
      </c>
      <c r="BD31" s="52">
        <f>'8 Cost of Production'!BD35</f>
        <v>0</v>
      </c>
      <c r="BE31" s="52">
        <f>'8 Cost of Production'!BE35</f>
        <v>0</v>
      </c>
      <c r="BF31" s="52">
        <f>'8 Cost of Production'!BF35</f>
        <v>0</v>
      </c>
      <c r="BG31" s="52">
        <f>'8 Cost of Production'!BG35</f>
        <v>0</v>
      </c>
      <c r="BH31" s="52">
        <f>'8 Cost of Production'!BH35</f>
        <v>0</v>
      </c>
      <c r="BI31" s="52">
        <f>'8 Cost of Production'!BI35</f>
        <v>0</v>
      </c>
      <c r="BJ31" s="52">
        <f>'8 Cost of Production'!BJ35</f>
        <v>0</v>
      </c>
      <c r="BK31" s="52">
        <f>'8 Cost of Production'!BK35</f>
        <v>0</v>
      </c>
      <c r="BL31" s="52">
        <f>'8 Cost of Production'!BL35</f>
        <v>0</v>
      </c>
      <c r="BM31" s="52">
        <f>'8 Cost of Production'!BM35</f>
        <v>0</v>
      </c>
      <c r="BN31" s="52">
        <f>'8 Cost of Production'!BN35</f>
        <v>0</v>
      </c>
      <c r="BO31" s="52">
        <f>'8 Cost of Production'!BO35</f>
        <v>0</v>
      </c>
      <c r="BP31" s="52">
        <f>'8 Cost of Production'!BP35</f>
        <v>0</v>
      </c>
      <c r="BQ31" s="52">
        <f>'8 Cost of Production'!BQ35</f>
        <v>0</v>
      </c>
      <c r="BR31" s="52">
        <f>'8 Cost of Production'!BR35</f>
        <v>0</v>
      </c>
      <c r="BS31" s="52">
        <f>'8 Cost of Production'!BS35</f>
        <v>0</v>
      </c>
      <c r="BT31" s="52">
        <f>'8 Cost of Production'!BT35</f>
        <v>0</v>
      </c>
      <c r="BU31" s="52">
        <f>'8 Cost of Production'!BU35</f>
        <v>0</v>
      </c>
      <c r="BV31" s="52">
        <f>'8 Cost of Production'!BV35</f>
        <v>0</v>
      </c>
      <c r="BW31" s="52">
        <f>'8 Cost of Production'!BW35</f>
        <v>0</v>
      </c>
      <c r="BX31" s="52">
        <f>'8 Cost of Production'!BX35</f>
        <v>0</v>
      </c>
      <c r="BY31" s="52">
        <f>'8 Cost of Production'!BY35</f>
        <v>0</v>
      </c>
      <c r="BZ31" s="52">
        <f>'8 Cost of Production'!BZ35</f>
        <v>0</v>
      </c>
      <c r="CA31" s="52">
        <f>'8 Cost of Production'!CA35</f>
        <v>0</v>
      </c>
      <c r="CB31" s="52">
        <f>'8 Cost of Production'!CB35</f>
        <v>0</v>
      </c>
      <c r="CC31" s="52">
        <f>'8 Cost of Production'!CC35</f>
        <v>0</v>
      </c>
      <c r="CD31" s="52">
        <f>'8 Cost of Production'!CD35</f>
        <v>0</v>
      </c>
      <c r="CE31" s="52">
        <f>'8 Cost of Production'!CE35</f>
        <v>0</v>
      </c>
      <c r="CF31" s="52">
        <f>'8 Cost of Production'!CF35</f>
        <v>0</v>
      </c>
      <c r="CG31" s="52">
        <f>'8 Cost of Production'!CG35</f>
        <v>0</v>
      </c>
      <c r="CH31" s="52">
        <f>'8 Cost of Production'!CH35</f>
        <v>0</v>
      </c>
      <c r="CI31" s="52">
        <f>'8 Cost of Production'!CI35</f>
        <v>0</v>
      </c>
      <c r="CJ31" s="52">
        <f>'8 Cost of Production'!CJ35</f>
        <v>0</v>
      </c>
      <c r="CK31" s="52">
        <f>'8 Cost of Production'!CK35</f>
        <v>0</v>
      </c>
      <c r="CL31" s="52">
        <f>'8 Cost of Production'!CL35</f>
        <v>0</v>
      </c>
      <c r="CM31" s="52">
        <f>'8 Cost of Production'!CM35</f>
        <v>0</v>
      </c>
      <c r="CN31" s="52">
        <f>'8 Cost of Production'!CN35</f>
        <v>0</v>
      </c>
      <c r="CO31" s="52">
        <f>'8 Cost of Production'!CO35</f>
        <v>0</v>
      </c>
      <c r="CP31" s="52">
        <f>'8 Cost of Production'!CP35</f>
        <v>0</v>
      </c>
      <c r="CQ31" s="52">
        <f>'8 Cost of Production'!CQ35</f>
        <v>0</v>
      </c>
      <c r="CR31" s="52">
        <f>'8 Cost of Production'!CR35</f>
        <v>0</v>
      </c>
      <c r="CS31" s="52">
        <f>'8 Cost of Production'!CS35</f>
        <v>0</v>
      </c>
      <c r="CT31" s="52">
        <f>'8 Cost of Production'!CT35</f>
        <v>0</v>
      </c>
      <c r="CU31" s="52">
        <f>'8 Cost of Production'!CU35</f>
        <v>0</v>
      </c>
      <c r="CV31" s="52">
        <f>'8 Cost of Production'!CV35</f>
        <v>0</v>
      </c>
      <c r="CW31" s="52">
        <f>'8 Cost of Production'!CW35</f>
        <v>0</v>
      </c>
      <c r="CX31" s="52">
        <f>'8 Cost of Production'!CX35</f>
        <v>0</v>
      </c>
      <c r="CY31" s="52">
        <f>'8 Cost of Production'!CY35</f>
        <v>0</v>
      </c>
    </row>
    <row r="32" spans="1:103" s="40" customFormat="1" ht="15" x14ac:dyDescent="0.25">
      <c r="A32" s="38"/>
      <c r="B32" s="68" t="s">
        <v>313</v>
      </c>
      <c r="C32" s="39"/>
      <c r="D32" s="135">
        <v>48000</v>
      </c>
      <c r="E32" s="135">
        <v>242000</v>
      </c>
      <c r="F32" s="135">
        <v>242000</v>
      </c>
      <c r="G32" s="135">
        <v>49000</v>
      </c>
      <c r="H32" s="135">
        <v>0</v>
      </c>
      <c r="I32" s="135">
        <v>0</v>
      </c>
      <c r="J32" s="135"/>
      <c r="K32" s="135"/>
      <c r="L32" s="135"/>
      <c r="M32" s="135"/>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135"/>
      <c r="AP32" s="135"/>
      <c r="AQ32" s="135"/>
      <c r="AR32" s="135"/>
      <c r="AS32" s="135"/>
      <c r="AT32" s="135"/>
      <c r="AU32" s="135"/>
      <c r="AV32" s="135"/>
      <c r="AW32" s="135"/>
      <c r="AX32" s="135"/>
      <c r="AY32" s="135"/>
      <c r="AZ32" s="135"/>
      <c r="BA32" s="135"/>
      <c r="BB32" s="135"/>
      <c r="BC32" s="135"/>
      <c r="BD32" s="135"/>
      <c r="BE32" s="135"/>
      <c r="BF32" s="135"/>
      <c r="BG32" s="135"/>
      <c r="BH32" s="135"/>
      <c r="BI32" s="135"/>
      <c r="BJ32" s="135"/>
      <c r="BK32" s="135"/>
      <c r="BL32" s="135"/>
      <c r="BM32" s="135"/>
      <c r="BN32" s="135"/>
      <c r="BO32" s="135"/>
      <c r="BP32" s="135"/>
      <c r="BQ32" s="135"/>
      <c r="BR32" s="135"/>
      <c r="BS32" s="135"/>
      <c r="BT32" s="135"/>
      <c r="BU32" s="135"/>
      <c r="BV32" s="135"/>
      <c r="BW32" s="135"/>
      <c r="BX32" s="135"/>
      <c r="BY32" s="135"/>
      <c r="BZ32" s="135"/>
      <c r="CA32" s="135"/>
      <c r="CB32" s="135"/>
      <c r="CC32" s="135"/>
      <c r="CD32" s="135"/>
      <c r="CE32" s="135"/>
      <c r="CF32" s="135"/>
      <c r="CG32" s="135"/>
      <c r="CH32" s="135"/>
      <c r="CI32" s="135"/>
      <c r="CJ32" s="135"/>
      <c r="CK32" s="135"/>
      <c r="CL32" s="135"/>
      <c r="CM32" s="135"/>
      <c r="CN32" s="135"/>
      <c r="CO32" s="135"/>
      <c r="CP32" s="135"/>
      <c r="CQ32" s="135"/>
      <c r="CR32" s="135"/>
      <c r="CS32" s="135"/>
      <c r="CT32" s="135"/>
      <c r="CU32" s="135"/>
      <c r="CV32" s="135"/>
      <c r="CW32" s="135"/>
      <c r="CX32" s="135"/>
      <c r="CY32" s="135"/>
    </row>
    <row r="33" spans="1:103" s="33" customFormat="1" ht="15" x14ac:dyDescent="0.25">
      <c r="A33" s="31"/>
      <c r="B33" s="69" t="s">
        <v>307</v>
      </c>
      <c r="C33" s="32"/>
      <c r="D33" s="113">
        <f>IF(D32&gt;0,(D32/'1 Enterprises'!D6),0)</f>
        <v>0.96</v>
      </c>
      <c r="E33" s="113">
        <f>IF(E32&gt;0,(E32/'1 Enterprises'!E6),0)</f>
        <v>0.96799999999999997</v>
      </c>
      <c r="F33" s="113">
        <f>IF(F32&gt;0,(F32/'1 Enterprises'!F6),0)</f>
        <v>0.96799999999999997</v>
      </c>
      <c r="G33" s="113">
        <f>IF(G32&gt;0,(G32/'1 Enterprises'!G6),0)</f>
        <v>0.98</v>
      </c>
      <c r="H33" s="113">
        <f>IF(H32&gt;0,(H32/'1 Enterprises'!H6),0)</f>
        <v>0</v>
      </c>
      <c r="I33" s="113">
        <f>IF(I32&gt;0,(I32/'1 Enterprises'!I6),0)</f>
        <v>0</v>
      </c>
      <c r="J33" s="113">
        <f>IF(J32&gt;0,(J32/'1 Enterprises'!J6),0)</f>
        <v>0</v>
      </c>
      <c r="K33" s="113">
        <f>IF(K32&gt;0,(K32/'1 Enterprises'!K6),0)</f>
        <v>0</v>
      </c>
      <c r="L33" s="113">
        <f>IF(L32&gt;0,(L32/'1 Enterprises'!L6),0)</f>
        <v>0</v>
      </c>
      <c r="M33" s="113">
        <f>IF(M32&gt;0,(M32/'1 Enterprises'!M6),0)</f>
        <v>0</v>
      </c>
      <c r="N33" s="113">
        <f>IF(N32&gt;0,(N32/'1 Enterprises'!N6),0)</f>
        <v>0</v>
      </c>
      <c r="O33" s="113">
        <f>IF(O32&gt;0,(O32/'1 Enterprises'!O6),0)</f>
        <v>0</v>
      </c>
      <c r="P33" s="113">
        <f>IF(P32&gt;0,(P32/'1 Enterprises'!P6),0)</f>
        <v>0</v>
      </c>
      <c r="Q33" s="113">
        <f>IF(Q32&gt;0,(Q32/'1 Enterprises'!Q6),0)</f>
        <v>0</v>
      </c>
      <c r="R33" s="113">
        <f>IF(R32&gt;0,(R32/'1 Enterprises'!R6),0)</f>
        <v>0</v>
      </c>
      <c r="S33" s="113">
        <f>IF(S32&gt;0,(S32/'1 Enterprises'!S6),0)</f>
        <v>0</v>
      </c>
      <c r="T33" s="113">
        <f>IF(T32&gt;0,(T32/'1 Enterprises'!T6),0)</f>
        <v>0</v>
      </c>
      <c r="U33" s="113">
        <f>IF(U32&gt;0,(U32/'1 Enterprises'!U6),0)</f>
        <v>0</v>
      </c>
      <c r="V33" s="113">
        <f>IF(V32&gt;0,(V32/'1 Enterprises'!V6),0)</f>
        <v>0</v>
      </c>
      <c r="W33" s="113">
        <f>IF(W32&gt;0,(W32/'1 Enterprises'!W6),0)</f>
        <v>0</v>
      </c>
      <c r="X33" s="113">
        <f>IF(X32&gt;0,(X32/'1 Enterprises'!X6),0)</f>
        <v>0</v>
      </c>
      <c r="Y33" s="113">
        <f>IF(Y32&gt;0,(Y32/'1 Enterprises'!Y6),0)</f>
        <v>0</v>
      </c>
      <c r="Z33" s="113">
        <f>IF(Z32&gt;0,(Z32/'1 Enterprises'!Z6),0)</f>
        <v>0</v>
      </c>
      <c r="AA33" s="113">
        <f>IF(AA32&gt;0,(AA32/'1 Enterprises'!AA6),0)</f>
        <v>0</v>
      </c>
      <c r="AB33" s="113">
        <f>IF(AB32&gt;0,(AB32/'1 Enterprises'!AB6),0)</f>
        <v>0</v>
      </c>
      <c r="AC33" s="113">
        <f>IF(AC32&gt;0,(AC32/'1 Enterprises'!AC6),0)</f>
        <v>0</v>
      </c>
      <c r="AD33" s="113">
        <f>IF(AD32&gt;0,(AD32/'1 Enterprises'!AD6),0)</f>
        <v>0</v>
      </c>
      <c r="AE33" s="113">
        <f>IF(AE32&gt;0,(AE32/'1 Enterprises'!AE6),0)</f>
        <v>0</v>
      </c>
      <c r="AF33" s="113">
        <f>IF(AF32&gt;0,(AF32/'1 Enterprises'!AF6),0)</f>
        <v>0</v>
      </c>
      <c r="AG33" s="113">
        <f>IF(AG32&gt;0,(AG32/'1 Enterprises'!AG6),0)</f>
        <v>0</v>
      </c>
      <c r="AH33" s="113">
        <f>IF(AH32&gt;0,(AH32/'1 Enterprises'!AH6),0)</f>
        <v>0</v>
      </c>
      <c r="AI33" s="113">
        <f>IF(AI32&gt;0,(AI32/'1 Enterprises'!AI6),0)</f>
        <v>0</v>
      </c>
      <c r="AJ33" s="113">
        <f>IF(AJ32&gt;0,(AJ32/'1 Enterprises'!AJ6),0)</f>
        <v>0</v>
      </c>
      <c r="AK33" s="113">
        <f>IF(AK32&gt;0,(AK32/'1 Enterprises'!AK6),0)</f>
        <v>0</v>
      </c>
      <c r="AL33" s="113">
        <f>IF(AL32&gt;0,(AL32/'1 Enterprises'!AL6),0)</f>
        <v>0</v>
      </c>
      <c r="AM33" s="113">
        <f>IF(AM32&gt;0,(AM32/'1 Enterprises'!AM6),0)</f>
        <v>0</v>
      </c>
      <c r="AN33" s="113">
        <f>IF(AN32&gt;0,(AN32/'1 Enterprises'!AN6),0)</f>
        <v>0</v>
      </c>
      <c r="AO33" s="113">
        <f>IF(AO32&gt;0,(AO32/'1 Enterprises'!AO6),0)</f>
        <v>0</v>
      </c>
      <c r="AP33" s="113">
        <f>IF(AP32&gt;0,(AP32/'1 Enterprises'!AP6),0)</f>
        <v>0</v>
      </c>
      <c r="AQ33" s="113">
        <f>IF(AQ32&gt;0,(AQ32/'1 Enterprises'!AQ6),0)</f>
        <v>0</v>
      </c>
      <c r="AR33" s="113">
        <f>IF(AR32&gt;0,(AR32/'1 Enterprises'!AR6),0)</f>
        <v>0</v>
      </c>
      <c r="AS33" s="113">
        <f>IF(AS32&gt;0,(AS32/'1 Enterprises'!AS6),0)</f>
        <v>0</v>
      </c>
      <c r="AT33" s="113">
        <f>IF(AT32&gt;0,(AT32/'1 Enterprises'!AT6),0)</f>
        <v>0</v>
      </c>
      <c r="AU33" s="113">
        <f>IF(AU32&gt;0,(AU32/'1 Enterprises'!AU6),0)</f>
        <v>0</v>
      </c>
      <c r="AV33" s="113">
        <f>IF(AV32&gt;0,(AV32/'1 Enterprises'!AV6),0)</f>
        <v>0</v>
      </c>
      <c r="AW33" s="113">
        <f>IF(AW32&gt;0,(AW32/'1 Enterprises'!AW6),0)</f>
        <v>0</v>
      </c>
      <c r="AX33" s="113">
        <f>IF(AX32&gt;0,(AX32/'1 Enterprises'!AX6),0)</f>
        <v>0</v>
      </c>
      <c r="AY33" s="113">
        <f>IF(AY32&gt;0,(AY32/'1 Enterprises'!AY6),0)</f>
        <v>0</v>
      </c>
      <c r="AZ33" s="113">
        <f>IF(AZ32&gt;0,(AZ32/'1 Enterprises'!AZ6),0)</f>
        <v>0</v>
      </c>
      <c r="BA33" s="113">
        <f>IF(BA32&gt;0,(BA32/'1 Enterprises'!BA6),0)</f>
        <v>0</v>
      </c>
      <c r="BB33" s="113">
        <f>IF(BB32&gt;0,(BB32/'1 Enterprises'!BB6),0)</f>
        <v>0</v>
      </c>
      <c r="BC33" s="113">
        <f>IF(BC32&gt;0,(BC32/'1 Enterprises'!BC6),0)</f>
        <v>0</v>
      </c>
      <c r="BD33" s="113">
        <f>IF(BD32&gt;0,(BD32/'1 Enterprises'!BD6),0)</f>
        <v>0</v>
      </c>
      <c r="BE33" s="113">
        <f>IF(BE32&gt;0,(BE32/'1 Enterprises'!BE6),0)</f>
        <v>0</v>
      </c>
      <c r="BF33" s="113">
        <f>IF(BF32&gt;0,(BF32/'1 Enterprises'!BF6),0)</f>
        <v>0</v>
      </c>
      <c r="BG33" s="113">
        <f>IF(BG32&gt;0,(BG32/'1 Enterprises'!BG6),0)</f>
        <v>0</v>
      </c>
      <c r="BH33" s="113">
        <f>IF(BH32&gt;0,(BH32/'1 Enterprises'!BH6),0)</f>
        <v>0</v>
      </c>
      <c r="BI33" s="113">
        <f>IF(BI32&gt;0,(BI32/'1 Enterprises'!BI6),0)</f>
        <v>0</v>
      </c>
      <c r="BJ33" s="113">
        <f>IF(BJ32&gt;0,(BJ32/'1 Enterprises'!BJ6),0)</f>
        <v>0</v>
      </c>
      <c r="BK33" s="113">
        <f>IF(BK32&gt;0,(BK32/'1 Enterprises'!BK6),0)</f>
        <v>0</v>
      </c>
      <c r="BL33" s="113">
        <f>IF(BL32&gt;0,(BL32/'1 Enterprises'!BL6),0)</f>
        <v>0</v>
      </c>
      <c r="BM33" s="113">
        <f>IF(BM32&gt;0,(BM32/'1 Enterprises'!BM6),0)</f>
        <v>0</v>
      </c>
      <c r="BN33" s="113">
        <f>IF(BN32&gt;0,(BN32/'1 Enterprises'!BN6),0)</f>
        <v>0</v>
      </c>
      <c r="BO33" s="113">
        <f>IF(BO32&gt;0,(BO32/'1 Enterprises'!BO6),0)</f>
        <v>0</v>
      </c>
      <c r="BP33" s="113">
        <f>IF(BP32&gt;0,(BP32/'1 Enterprises'!BP6),0)</f>
        <v>0</v>
      </c>
      <c r="BQ33" s="113">
        <f>IF(BQ32&gt;0,(BQ32/'1 Enterprises'!BQ6),0)</f>
        <v>0</v>
      </c>
      <c r="BR33" s="113">
        <f>IF(BR32&gt;0,(BR32/'1 Enterprises'!BR6),0)</f>
        <v>0</v>
      </c>
      <c r="BS33" s="113">
        <f>IF(BS32&gt;0,(BS32/'1 Enterprises'!BS6),0)</f>
        <v>0</v>
      </c>
      <c r="BT33" s="113">
        <f>IF(BT32&gt;0,(BT32/'1 Enterprises'!BT6),0)</f>
        <v>0</v>
      </c>
      <c r="BU33" s="113">
        <f>IF(BU32&gt;0,(BU32/'1 Enterprises'!BU6),0)</f>
        <v>0</v>
      </c>
      <c r="BV33" s="113">
        <f>IF(BV32&gt;0,(BV32/'1 Enterprises'!BV6),0)</f>
        <v>0</v>
      </c>
      <c r="BW33" s="113">
        <f>IF(BW32&gt;0,(BW32/'1 Enterprises'!BW6),0)</f>
        <v>0</v>
      </c>
      <c r="BX33" s="113">
        <f>IF(BX32&gt;0,(BX32/'1 Enterprises'!BX6),0)</f>
        <v>0</v>
      </c>
      <c r="BY33" s="113">
        <f>IF(BY32&gt;0,(BY32/'1 Enterprises'!BY6),0)</f>
        <v>0</v>
      </c>
      <c r="BZ33" s="113">
        <f>IF(BZ32&gt;0,(BZ32/'1 Enterprises'!BZ6),0)</f>
        <v>0</v>
      </c>
      <c r="CA33" s="113">
        <f>IF(CA32&gt;0,(CA32/'1 Enterprises'!CA6),0)</f>
        <v>0</v>
      </c>
      <c r="CB33" s="113">
        <f>IF(CB32&gt;0,(CB32/'1 Enterprises'!CB6),0)</f>
        <v>0</v>
      </c>
      <c r="CC33" s="113">
        <f>IF(CC32&gt;0,(CC32/'1 Enterprises'!CC6),0)</f>
        <v>0</v>
      </c>
      <c r="CD33" s="113">
        <f>IF(CD32&gt;0,(CD32/'1 Enterprises'!CD6),0)</f>
        <v>0</v>
      </c>
      <c r="CE33" s="113">
        <f>IF(CE32&gt;0,(CE32/'1 Enterprises'!CE6),0)</f>
        <v>0</v>
      </c>
      <c r="CF33" s="113">
        <f>IF(CF32&gt;0,(CF32/'1 Enterprises'!CF6),0)</f>
        <v>0</v>
      </c>
      <c r="CG33" s="113">
        <f>IF(CG32&gt;0,(CG32/'1 Enterprises'!CG6),0)</f>
        <v>0</v>
      </c>
      <c r="CH33" s="113">
        <f>IF(CH32&gt;0,(CH32/'1 Enterprises'!CH6),0)</f>
        <v>0</v>
      </c>
      <c r="CI33" s="113">
        <f>IF(CI32&gt;0,(CI32/'1 Enterprises'!CI6),0)</f>
        <v>0</v>
      </c>
      <c r="CJ33" s="113">
        <f>IF(CJ32&gt;0,(CJ32/'1 Enterprises'!CJ6),0)</f>
        <v>0</v>
      </c>
      <c r="CK33" s="113">
        <f>IF(CK32&gt;0,(CK32/'1 Enterprises'!CK6),0)</f>
        <v>0</v>
      </c>
      <c r="CL33" s="113">
        <f>IF(CL32&gt;0,(CL32/'1 Enterprises'!CL6),0)</f>
        <v>0</v>
      </c>
      <c r="CM33" s="113">
        <f>IF(CM32&gt;0,(CM32/'1 Enterprises'!CM6),0)</f>
        <v>0</v>
      </c>
      <c r="CN33" s="113">
        <f>IF(CN32&gt;0,(CN32/'1 Enterprises'!CN6),0)</f>
        <v>0</v>
      </c>
      <c r="CO33" s="113">
        <f>IF(CO32&gt;0,(CO32/'1 Enterprises'!CO6),0)</f>
        <v>0</v>
      </c>
      <c r="CP33" s="113">
        <f>IF(CP32&gt;0,(CP32/'1 Enterprises'!CP6),0)</f>
        <v>0</v>
      </c>
      <c r="CQ33" s="113">
        <f>IF(CQ32&gt;0,(CQ32/'1 Enterprises'!CQ6),0)</f>
        <v>0</v>
      </c>
      <c r="CR33" s="113">
        <f>IF(CR32&gt;0,(CR32/'1 Enterprises'!CR6),0)</f>
        <v>0</v>
      </c>
      <c r="CS33" s="113">
        <f>IF(CS32&gt;0,(CS32/'1 Enterprises'!CS6),0)</f>
        <v>0</v>
      </c>
      <c r="CT33" s="113">
        <f>IF(CT32&gt;0,(CT32/'1 Enterprises'!CT6),0)</f>
        <v>0</v>
      </c>
      <c r="CU33" s="113">
        <f>IF(CU32&gt;0,(CU32/'1 Enterprises'!CU6),0)</f>
        <v>0</v>
      </c>
      <c r="CV33" s="113">
        <f>IF(CV32&gt;0,(CV32/'1 Enterprises'!CV6),0)</f>
        <v>0</v>
      </c>
      <c r="CW33" s="113">
        <f>IF(CW32&gt;0,(CW32/'1 Enterprises'!CW6),0)</f>
        <v>0</v>
      </c>
      <c r="CX33" s="113">
        <f>IF(CX32&gt;0,(CX32/'1 Enterprises'!CX6),0)</f>
        <v>0</v>
      </c>
      <c r="CY33" s="113">
        <f>IF(CY32&gt;0,(CY32/'1 Enterprises'!CY6),0)</f>
        <v>0</v>
      </c>
    </row>
    <row r="34" spans="1:103" s="126" customFormat="1" ht="15.75" x14ac:dyDescent="0.25">
      <c r="A34" s="29"/>
      <c r="B34" s="233" t="s">
        <v>542</v>
      </c>
      <c r="C34" s="229"/>
      <c r="D34" s="229">
        <f>IF(D33&gt;0,(D8*'1 Enterprises'!D$15/'9 COP Summary'!D$33),0)</f>
        <v>5.816425249559547</v>
      </c>
      <c r="E34" s="229">
        <f>IF(E33&gt;0,(E8*'1 Enterprises'!E$15/'9 COP Summary'!E$33),0)</f>
        <v>3.3054072332779261</v>
      </c>
      <c r="F34" s="229">
        <f>IF(F33&gt;0,(F8*'1 Enterprises'!F$15/'9 COP Summary'!F$33),0)</f>
        <v>2.1408984542960341</v>
      </c>
      <c r="G34" s="229">
        <f>IF(G33&gt;0,(G8*'1 Enterprises'!G$15/'9 COP Summary'!G$33),0)</f>
        <v>0.26457834791677209</v>
      </c>
      <c r="H34" s="229">
        <f>IF(H33&gt;0,(H8*'1 Enterprises'!H$15/'9 COP Summary'!H$33),0)</f>
        <v>0</v>
      </c>
      <c r="I34" s="229">
        <f>IF(I33&gt;0,(I8*'1 Enterprises'!I$15/'9 COP Summary'!I$33),0)</f>
        <v>0</v>
      </c>
      <c r="J34" s="229">
        <f>IF(J33&gt;0,(J8*'1 Enterprises'!J$15/'9 COP Summary'!J$33),0)</f>
        <v>0</v>
      </c>
      <c r="K34" s="229">
        <f>IF(K33&gt;0,(K8*'1 Enterprises'!K$15/'9 COP Summary'!K$33),0)</f>
        <v>0</v>
      </c>
      <c r="L34" s="229">
        <f>IF(L33&gt;0,(L8*'1 Enterprises'!L$15/'9 COP Summary'!L$33),0)</f>
        <v>0</v>
      </c>
      <c r="M34" s="229">
        <f>IF(M33&gt;0,(M8*'1 Enterprises'!M$15/'9 COP Summary'!M$33),0)</f>
        <v>0</v>
      </c>
      <c r="N34" s="229">
        <f>IF(N33&gt;0,(N8*'1 Enterprises'!N$15/'9 COP Summary'!N$33),0)</f>
        <v>0</v>
      </c>
      <c r="O34" s="229">
        <f>IF(O33&gt;0,(O8*'1 Enterprises'!O$15/'9 COP Summary'!O$33),0)</f>
        <v>0</v>
      </c>
      <c r="P34" s="229">
        <f>IF(P33&gt;0,(P8*'1 Enterprises'!P$15/'9 COP Summary'!P$33),0)</f>
        <v>0</v>
      </c>
      <c r="Q34" s="229">
        <f>IF(Q33&gt;0,(Q8*'1 Enterprises'!Q$15/'9 COP Summary'!Q$33),0)</f>
        <v>0</v>
      </c>
      <c r="R34" s="229">
        <f>IF(R33&gt;0,(R8*'1 Enterprises'!R$15/'9 COP Summary'!R$33),0)</f>
        <v>0</v>
      </c>
      <c r="S34" s="229">
        <f>IF(S33&gt;0,(S8*'1 Enterprises'!S$15/'9 COP Summary'!S$33),0)</f>
        <v>0</v>
      </c>
      <c r="T34" s="229">
        <f>IF(T33&gt;0,(T8*'1 Enterprises'!T$15/'9 COP Summary'!T$33),0)</f>
        <v>0</v>
      </c>
      <c r="U34" s="229">
        <f>IF(U33&gt;0,(U8*'1 Enterprises'!U$15/'9 COP Summary'!U$33),0)</f>
        <v>0</v>
      </c>
      <c r="V34" s="229">
        <f>IF(V33&gt;0,(V8*'1 Enterprises'!V$15/'9 COP Summary'!V$33),0)</f>
        <v>0</v>
      </c>
      <c r="W34" s="229">
        <f>IF(W33&gt;0,(W8*'1 Enterprises'!W$15/'9 COP Summary'!W$33),0)</f>
        <v>0</v>
      </c>
      <c r="X34" s="229">
        <f>IF(X33&gt;0,(X8*'1 Enterprises'!X$15/'9 COP Summary'!X$33),0)</f>
        <v>0</v>
      </c>
      <c r="Y34" s="229">
        <f>IF(Y33&gt;0,(Y8*'1 Enterprises'!Y$15/'9 COP Summary'!Y$33),0)</f>
        <v>0</v>
      </c>
      <c r="Z34" s="229">
        <f>IF(Z33&gt;0,(Z8*'1 Enterprises'!Z$15/'9 COP Summary'!Z$33),0)</f>
        <v>0</v>
      </c>
      <c r="AA34" s="229">
        <f>IF(AA33&gt;0,(AA8*'1 Enterprises'!AA$15/'9 COP Summary'!AA$33),0)</f>
        <v>0</v>
      </c>
      <c r="AB34" s="229">
        <f>IF(AB33&gt;0,(AB8*'1 Enterprises'!AB$15/'9 COP Summary'!AB$33),0)</f>
        <v>0</v>
      </c>
      <c r="AC34" s="229">
        <f>IF(AC33&gt;0,(AC8*'1 Enterprises'!AC$15/'9 COP Summary'!AC$33),0)</f>
        <v>0</v>
      </c>
      <c r="AD34" s="229">
        <f>IF(AD33&gt;0,(AD8*'1 Enterprises'!AD$15/'9 COP Summary'!AD$33),0)</f>
        <v>0</v>
      </c>
      <c r="AE34" s="229">
        <f>IF(AE33&gt;0,(AE8*'1 Enterprises'!AE$15/'9 COP Summary'!AE$33),0)</f>
        <v>0</v>
      </c>
      <c r="AF34" s="229">
        <f>IF(AF33&gt;0,(AF8*'1 Enterprises'!AF$15/'9 COP Summary'!AF$33),0)</f>
        <v>0</v>
      </c>
      <c r="AG34" s="229">
        <f>IF(AG33&gt;0,(AG8*'1 Enterprises'!AG$15/'9 COP Summary'!AG$33),0)</f>
        <v>0</v>
      </c>
      <c r="AH34" s="229">
        <f>IF(AH33&gt;0,(AH8*'1 Enterprises'!AH$15/'9 COP Summary'!AH$33),0)</f>
        <v>0</v>
      </c>
      <c r="AI34" s="229">
        <f>IF(AI33&gt;0,(AI8*'1 Enterprises'!AI$15/'9 COP Summary'!AI$33),0)</f>
        <v>0</v>
      </c>
      <c r="AJ34" s="229">
        <f>IF(AJ33&gt;0,(AJ8*'1 Enterprises'!AJ$15/'9 COP Summary'!AJ$33),0)</f>
        <v>0</v>
      </c>
      <c r="AK34" s="229">
        <f>IF(AK33&gt;0,(AK8*'1 Enterprises'!AK$15/'9 COP Summary'!AK$33),0)</f>
        <v>0</v>
      </c>
      <c r="AL34" s="229">
        <f>IF(AL33&gt;0,(AL8*'1 Enterprises'!AL$15/'9 COP Summary'!AL$33),0)</f>
        <v>0</v>
      </c>
      <c r="AM34" s="229">
        <f>IF(AM33&gt;0,(AM8*'1 Enterprises'!AM$15/'9 COP Summary'!AM$33),0)</f>
        <v>0</v>
      </c>
      <c r="AN34" s="229">
        <f>IF(AN33&gt;0,(AN8*'1 Enterprises'!AN$15/'9 COP Summary'!AN$33),0)</f>
        <v>0</v>
      </c>
      <c r="AO34" s="229">
        <f>IF(AO33&gt;0,(AO8*'1 Enterprises'!AO$15/'9 COP Summary'!AO$33),0)</f>
        <v>0</v>
      </c>
      <c r="AP34" s="229">
        <f>IF(AP33&gt;0,(AP8*'1 Enterprises'!AP$15/'9 COP Summary'!AP$33),0)</f>
        <v>0</v>
      </c>
      <c r="AQ34" s="229">
        <f>IF(AQ33&gt;0,(AQ8*'1 Enterprises'!AQ$15/'9 COP Summary'!AQ$33),0)</f>
        <v>0</v>
      </c>
      <c r="AR34" s="229">
        <f>IF(AR33&gt;0,(AR8*'1 Enterprises'!AR$15/'9 COP Summary'!AR$33),0)</f>
        <v>0</v>
      </c>
      <c r="AS34" s="229">
        <f>IF(AS33&gt;0,(AS8*'1 Enterprises'!AS$15/'9 COP Summary'!AS$33),0)</f>
        <v>0</v>
      </c>
      <c r="AT34" s="229">
        <f>IF(AT33&gt;0,(AT8*'1 Enterprises'!AT$15/'9 COP Summary'!AT$33),0)</f>
        <v>0</v>
      </c>
      <c r="AU34" s="229">
        <f>IF(AU33&gt;0,(AU8*'1 Enterprises'!AU$15/'9 COP Summary'!AU$33),0)</f>
        <v>0</v>
      </c>
      <c r="AV34" s="229">
        <f>IF(AV33&gt;0,(AV8*'1 Enterprises'!AV$15/'9 COP Summary'!AV$33),0)</f>
        <v>0</v>
      </c>
      <c r="AW34" s="229">
        <f>IF(AW33&gt;0,(AW8*'1 Enterprises'!AW$15/'9 COP Summary'!AW$33),0)</f>
        <v>0</v>
      </c>
      <c r="AX34" s="229">
        <f>IF(AX33&gt;0,(AX8*'1 Enterprises'!AX$15/'9 COP Summary'!AX$33),0)</f>
        <v>0</v>
      </c>
      <c r="AY34" s="229">
        <f>IF(AY33&gt;0,(AY8*'1 Enterprises'!AY$15/'9 COP Summary'!AY$33),0)</f>
        <v>0</v>
      </c>
      <c r="AZ34" s="229">
        <f>IF(AZ33&gt;0,(AZ8*'1 Enterprises'!AZ$15/'9 COP Summary'!AZ$33),0)</f>
        <v>0</v>
      </c>
      <c r="BA34" s="229">
        <f>IF(BA33&gt;0,(BA8*'1 Enterprises'!BA$15/'9 COP Summary'!BA$33),0)</f>
        <v>0</v>
      </c>
      <c r="BB34" s="229">
        <f>IF(BB33&gt;0,(BB8*'1 Enterprises'!BB$15/'9 COP Summary'!BB$33),0)</f>
        <v>0</v>
      </c>
      <c r="BC34" s="229">
        <f>IF(BC33&gt;0,(BC8*'1 Enterprises'!BC$15/'9 COP Summary'!BC$33),0)</f>
        <v>0</v>
      </c>
      <c r="BD34" s="229">
        <f>IF(BD33&gt;0,(BD8*'1 Enterprises'!BD$15/'9 COP Summary'!BD$33),0)</f>
        <v>0</v>
      </c>
      <c r="BE34" s="229">
        <f>IF(BE33&gt;0,(BE8*'1 Enterprises'!BE$15/'9 COP Summary'!BE$33),0)</f>
        <v>0</v>
      </c>
      <c r="BF34" s="229">
        <f>IF(BF33&gt;0,(BF8*'1 Enterprises'!BF$15/'9 COP Summary'!BF$33),0)</f>
        <v>0</v>
      </c>
      <c r="BG34" s="229">
        <f>IF(BG33&gt;0,(BG8*'1 Enterprises'!BG$15/'9 COP Summary'!BG$33),0)</f>
        <v>0</v>
      </c>
      <c r="BH34" s="229">
        <f>IF(BH33&gt;0,(BH8*'1 Enterprises'!BH$15/'9 COP Summary'!BH$33),0)</f>
        <v>0</v>
      </c>
      <c r="BI34" s="229">
        <f>IF(BI33&gt;0,(BI8*'1 Enterprises'!BI$15/'9 COP Summary'!BI$33),0)</f>
        <v>0</v>
      </c>
      <c r="BJ34" s="229">
        <f>IF(BJ33&gt;0,(BJ8*'1 Enterprises'!BJ$15/'9 COP Summary'!BJ$33),0)</f>
        <v>0</v>
      </c>
      <c r="BK34" s="229">
        <f>IF(BK33&gt;0,(BK8*'1 Enterprises'!BK$15/'9 COP Summary'!BK$33),0)</f>
        <v>0</v>
      </c>
      <c r="BL34" s="229">
        <f>IF(BL33&gt;0,(BL8*'1 Enterprises'!BL$15/'9 COP Summary'!BL$33),0)</f>
        <v>0</v>
      </c>
      <c r="BM34" s="229">
        <f>IF(BM33&gt;0,(BM8*'1 Enterprises'!BM$15/'9 COP Summary'!BM$33),0)</f>
        <v>0</v>
      </c>
      <c r="BN34" s="229">
        <f>IF(BN33&gt;0,(BN8*'1 Enterprises'!BN$15/'9 COP Summary'!BN$33),0)</f>
        <v>0</v>
      </c>
      <c r="BO34" s="229">
        <f>IF(BO33&gt;0,(BO8*'1 Enterprises'!BO$15/'9 COP Summary'!BO$33),0)</f>
        <v>0</v>
      </c>
      <c r="BP34" s="229">
        <f>IF(BP33&gt;0,(BP8*'1 Enterprises'!BP$15/'9 COP Summary'!BP$33),0)</f>
        <v>0</v>
      </c>
      <c r="BQ34" s="229">
        <f>IF(BQ33&gt;0,(BQ8*'1 Enterprises'!BQ$15/'9 COP Summary'!BQ$33),0)</f>
        <v>0</v>
      </c>
      <c r="BR34" s="229">
        <f>IF(BR33&gt;0,(BR8*'1 Enterprises'!BR$15/'9 COP Summary'!BR$33),0)</f>
        <v>0</v>
      </c>
      <c r="BS34" s="229">
        <f>IF(BS33&gt;0,(BS8*'1 Enterprises'!BS$15/'9 COP Summary'!BS$33),0)</f>
        <v>0</v>
      </c>
      <c r="BT34" s="229">
        <f>IF(BT33&gt;0,(BT8*'1 Enterprises'!BT$15/'9 COP Summary'!BT$33),0)</f>
        <v>0</v>
      </c>
      <c r="BU34" s="229">
        <f>IF(BU33&gt;0,(BU8*'1 Enterprises'!BU$15/'9 COP Summary'!BU$33),0)</f>
        <v>0</v>
      </c>
      <c r="BV34" s="229">
        <f>IF(BV33&gt;0,(BV8*'1 Enterprises'!BV$15/'9 COP Summary'!BV$33),0)</f>
        <v>0</v>
      </c>
      <c r="BW34" s="229">
        <f>IF(BW33&gt;0,(BW8*'1 Enterprises'!BW$15/'9 COP Summary'!BW$33),0)</f>
        <v>0</v>
      </c>
      <c r="BX34" s="229">
        <f>IF(BX33&gt;0,(BX8*'1 Enterprises'!BX$15/'9 COP Summary'!BX$33),0)</f>
        <v>0</v>
      </c>
      <c r="BY34" s="229">
        <f>IF(BY33&gt;0,(BY8*'1 Enterprises'!BY$15/'9 COP Summary'!BY$33),0)</f>
        <v>0</v>
      </c>
      <c r="BZ34" s="229">
        <f>IF(BZ33&gt;0,(BZ8*'1 Enterprises'!BZ$15/'9 COP Summary'!BZ$33),0)</f>
        <v>0</v>
      </c>
      <c r="CA34" s="229">
        <f>IF(CA33&gt;0,(CA8*'1 Enterprises'!CA$15/'9 COP Summary'!CA$33),0)</f>
        <v>0</v>
      </c>
      <c r="CB34" s="229">
        <f>IF(CB33&gt;0,(CB8*'1 Enterprises'!CB$15/'9 COP Summary'!CB$33),0)</f>
        <v>0</v>
      </c>
      <c r="CC34" s="229">
        <f>IF(CC33&gt;0,(CC8*'1 Enterprises'!CC$15/'9 COP Summary'!CC$33),0)</f>
        <v>0</v>
      </c>
      <c r="CD34" s="229">
        <f>IF(CD33&gt;0,(CD8*'1 Enterprises'!CD$15/'9 COP Summary'!CD$33),0)</f>
        <v>0</v>
      </c>
      <c r="CE34" s="229">
        <f>IF(CE33&gt;0,(CE8*'1 Enterprises'!CE$15/'9 COP Summary'!CE$33),0)</f>
        <v>0</v>
      </c>
      <c r="CF34" s="229">
        <f>IF(CF33&gt;0,(CF8*'1 Enterprises'!CF$15/'9 COP Summary'!CF$33),0)</f>
        <v>0</v>
      </c>
      <c r="CG34" s="229">
        <f>IF(CG33&gt;0,(CG8*'1 Enterprises'!CG$15/'9 COP Summary'!CG$33),0)</f>
        <v>0</v>
      </c>
      <c r="CH34" s="229">
        <f>IF(CH33&gt;0,(CH8*'1 Enterprises'!CH$15/'9 COP Summary'!CH$33),0)</f>
        <v>0</v>
      </c>
      <c r="CI34" s="229">
        <f>IF(CI33&gt;0,(CI8*'1 Enterprises'!CI$15/'9 COP Summary'!CI$33),0)</f>
        <v>0</v>
      </c>
      <c r="CJ34" s="229">
        <f>IF(CJ33&gt;0,(CJ8*'1 Enterprises'!CJ$15/'9 COP Summary'!CJ$33),0)</f>
        <v>0</v>
      </c>
      <c r="CK34" s="229">
        <f>IF(CK33&gt;0,(CK8*'1 Enterprises'!CK$15/'9 COP Summary'!CK$33),0)</f>
        <v>0</v>
      </c>
      <c r="CL34" s="229">
        <f>IF(CL33&gt;0,(CL8*'1 Enterprises'!CL$15/'9 COP Summary'!CL$33),0)</f>
        <v>0</v>
      </c>
      <c r="CM34" s="229">
        <f>IF(CM33&gt;0,(CM8*'1 Enterprises'!CM$15/'9 COP Summary'!CM$33),0)</f>
        <v>0</v>
      </c>
      <c r="CN34" s="229">
        <f>IF(CN33&gt;0,(CN8*'1 Enterprises'!CN$15/'9 COP Summary'!CN$33),0)</f>
        <v>0</v>
      </c>
      <c r="CO34" s="229">
        <f>IF(CO33&gt;0,(CO8*'1 Enterprises'!CO$15/'9 COP Summary'!CO$33),0)</f>
        <v>0</v>
      </c>
      <c r="CP34" s="229">
        <f>IF(CP33&gt;0,(CP8*'1 Enterprises'!CP$15/'9 COP Summary'!CP$33),0)</f>
        <v>0</v>
      </c>
      <c r="CQ34" s="229">
        <f>IF(CQ33&gt;0,(CQ8*'1 Enterprises'!CQ$15/'9 COP Summary'!CQ$33),0)</f>
        <v>0</v>
      </c>
      <c r="CR34" s="229">
        <f>IF(CR33&gt;0,(CR8*'1 Enterprises'!CR$15/'9 COP Summary'!CR$33),0)</f>
        <v>0</v>
      </c>
      <c r="CS34" s="229">
        <f>IF(CS33&gt;0,(CS8*'1 Enterprises'!CS$15/'9 COP Summary'!CS$33),0)</f>
        <v>0</v>
      </c>
      <c r="CT34" s="229">
        <f>IF(CT33&gt;0,(CT8*'1 Enterprises'!CT$15/'9 COP Summary'!CT$33),0)</f>
        <v>0</v>
      </c>
      <c r="CU34" s="229">
        <f>IF(CU33&gt;0,(CU8*'1 Enterprises'!CU$15/'9 COP Summary'!CU$33),0)</f>
        <v>0</v>
      </c>
      <c r="CV34" s="229">
        <f>IF(CV33&gt;0,(CV8*'1 Enterprises'!CV$15/'9 COP Summary'!CV$33),0)</f>
        <v>0</v>
      </c>
      <c r="CW34" s="229">
        <f>IF(CW33&gt;0,(CW8*'1 Enterprises'!CW$15/'9 COP Summary'!CW$33),0)</f>
        <v>0</v>
      </c>
      <c r="CX34" s="229">
        <f>IF(CX33&gt;0,(CX8*'1 Enterprises'!CX$15/'9 COP Summary'!CX$33),0)</f>
        <v>0</v>
      </c>
      <c r="CY34" s="229">
        <f>IF(CY33&gt;0,(CY8*'1 Enterprises'!CY$15/'9 COP Summary'!CY$33),0)</f>
        <v>0</v>
      </c>
    </row>
    <row r="35" spans="1:103" s="126" customFormat="1" ht="15.75" x14ac:dyDescent="0.25">
      <c r="A35" s="29"/>
      <c r="B35" s="233" t="s">
        <v>538</v>
      </c>
      <c r="C35" s="229"/>
      <c r="D35" s="229">
        <f>IF(D33&gt;0,(D14*'1 Enterprises'!D$15/'9 COP Summary'!D$33),0)</f>
        <v>5.3547402957636958</v>
      </c>
      <c r="E35" s="229">
        <f>IF(E33&gt;0,(E14*'1 Enterprises'!E$15/'9 COP Summary'!E$33),0)</f>
        <v>2.9917305235985832</v>
      </c>
      <c r="F35" s="229">
        <f>IF(F33&gt;0,(F14*'1 Enterprises'!F$15/'9 COP Summary'!F$33),0)</f>
        <v>1.9317806478431394</v>
      </c>
      <c r="G35" s="229">
        <f>IF(G33&gt;0,(G14*'1 Enterprises'!G$15/'9 COP Summary'!G$33),0)</f>
        <v>0.23294535175250633</v>
      </c>
      <c r="H35" s="229">
        <f>IF(H33&gt;0,(H14*'1 Enterprises'!H$15/'9 COP Summary'!H$33),0)</f>
        <v>0</v>
      </c>
      <c r="I35" s="229">
        <f>IF(I33&gt;0,(I14*'1 Enterprises'!I$15/'9 COP Summary'!I$33),0)</f>
        <v>0</v>
      </c>
      <c r="J35" s="229">
        <f>IF(J33&gt;0,(J14*'1 Enterprises'!J$15/'9 COP Summary'!J$33),0)</f>
        <v>0</v>
      </c>
      <c r="K35" s="229">
        <f>IF(K33&gt;0,(K14*'1 Enterprises'!K$15/'9 COP Summary'!K$33),0)</f>
        <v>0</v>
      </c>
      <c r="L35" s="229">
        <f>IF(L33&gt;0,(L14*'1 Enterprises'!L$15/'9 COP Summary'!L$33),0)</f>
        <v>0</v>
      </c>
      <c r="M35" s="229">
        <f>IF(M33&gt;0,(M14*'1 Enterprises'!M$15/'9 COP Summary'!M$33),0)</f>
        <v>0</v>
      </c>
      <c r="N35" s="229">
        <f>IF(N33&gt;0,(N14*'1 Enterprises'!N$15/'9 COP Summary'!N$33),0)</f>
        <v>0</v>
      </c>
      <c r="O35" s="229">
        <f>IF(O33&gt;0,(O14*'1 Enterprises'!O$15/'9 COP Summary'!O$33),0)</f>
        <v>0</v>
      </c>
      <c r="P35" s="229">
        <f>IF(P33&gt;0,(P14*'1 Enterprises'!P$15/'9 COP Summary'!P$33),0)</f>
        <v>0</v>
      </c>
      <c r="Q35" s="229">
        <f>IF(Q33&gt;0,(Q14*'1 Enterprises'!Q$15/'9 COP Summary'!Q$33),0)</f>
        <v>0</v>
      </c>
      <c r="R35" s="229">
        <f>IF(R33&gt;0,(R14*'1 Enterprises'!R$15/'9 COP Summary'!R$33),0)</f>
        <v>0</v>
      </c>
      <c r="S35" s="229">
        <f>IF(S33&gt;0,(S14*'1 Enterprises'!S$15/'9 COP Summary'!S$33),0)</f>
        <v>0</v>
      </c>
      <c r="T35" s="229">
        <f>IF(T33&gt;0,(T14*'1 Enterprises'!T$15/'9 COP Summary'!T$33),0)</f>
        <v>0</v>
      </c>
      <c r="U35" s="229">
        <f>IF(U33&gt;0,(U14*'1 Enterprises'!U$15/'9 COP Summary'!U$33),0)</f>
        <v>0</v>
      </c>
      <c r="V35" s="229">
        <f>IF(V33&gt;0,(V14*'1 Enterprises'!V$15/'9 COP Summary'!V$33),0)</f>
        <v>0</v>
      </c>
      <c r="W35" s="229">
        <f>IF(W33&gt;0,(W14*'1 Enterprises'!W$15/'9 COP Summary'!W$33),0)</f>
        <v>0</v>
      </c>
      <c r="X35" s="229">
        <f>IF(X33&gt;0,(X14*'1 Enterprises'!X$15/'9 COP Summary'!X$33),0)</f>
        <v>0</v>
      </c>
      <c r="Y35" s="229">
        <f>IF(Y33&gt;0,(Y14*'1 Enterprises'!Y$15/'9 COP Summary'!Y$33),0)</f>
        <v>0</v>
      </c>
      <c r="Z35" s="229">
        <f>IF(Z33&gt;0,(Z14*'1 Enterprises'!Z$15/'9 COP Summary'!Z$33),0)</f>
        <v>0</v>
      </c>
      <c r="AA35" s="229">
        <f>IF(AA33&gt;0,(AA14*'1 Enterprises'!AA$15/'9 COP Summary'!AA$33),0)</f>
        <v>0</v>
      </c>
      <c r="AB35" s="229">
        <f>IF(AB33&gt;0,(AB14*'1 Enterprises'!AB$15/'9 COP Summary'!AB$33),0)</f>
        <v>0</v>
      </c>
      <c r="AC35" s="229">
        <f>IF(AC33&gt;0,(AC14*'1 Enterprises'!AC$15/'9 COP Summary'!AC$33),0)</f>
        <v>0</v>
      </c>
      <c r="AD35" s="229">
        <f>IF(AD33&gt;0,(AD14*'1 Enterprises'!AD$15/'9 COP Summary'!AD$33),0)</f>
        <v>0</v>
      </c>
      <c r="AE35" s="229">
        <f>IF(AE33&gt;0,(AE14*'1 Enterprises'!AE$15/'9 COP Summary'!AE$33),0)</f>
        <v>0</v>
      </c>
      <c r="AF35" s="229">
        <f>IF(AF33&gt;0,(AF14*'1 Enterprises'!AF$15/'9 COP Summary'!AF$33),0)</f>
        <v>0</v>
      </c>
      <c r="AG35" s="229">
        <f>IF(AG33&gt;0,(AG14*'1 Enterprises'!AG$15/'9 COP Summary'!AG$33),0)</f>
        <v>0</v>
      </c>
      <c r="AH35" s="229">
        <f>IF(AH33&gt;0,(AH14*'1 Enterprises'!AH$15/'9 COP Summary'!AH$33),0)</f>
        <v>0</v>
      </c>
      <c r="AI35" s="229">
        <f>IF(AI33&gt;0,(AI14*'1 Enterprises'!AI$15/'9 COP Summary'!AI$33),0)</f>
        <v>0</v>
      </c>
      <c r="AJ35" s="229">
        <f>IF(AJ33&gt;0,(AJ14*'1 Enterprises'!AJ$15/'9 COP Summary'!AJ$33),0)</f>
        <v>0</v>
      </c>
      <c r="AK35" s="229">
        <f>IF(AK33&gt;0,(AK14*'1 Enterprises'!AK$15/'9 COP Summary'!AK$33),0)</f>
        <v>0</v>
      </c>
      <c r="AL35" s="229">
        <f>IF(AL33&gt;0,(AL14*'1 Enterprises'!AL$15/'9 COP Summary'!AL$33),0)</f>
        <v>0</v>
      </c>
      <c r="AM35" s="229">
        <f>IF(AM33&gt;0,(AM14*'1 Enterprises'!AM$15/'9 COP Summary'!AM$33),0)</f>
        <v>0</v>
      </c>
      <c r="AN35" s="229">
        <f>IF(AN33&gt;0,(AN14*'1 Enterprises'!AN$15/'9 COP Summary'!AN$33),0)</f>
        <v>0</v>
      </c>
      <c r="AO35" s="229">
        <f>IF(AO33&gt;0,(AO14*'1 Enterprises'!AO$15/'9 COP Summary'!AO$33),0)</f>
        <v>0</v>
      </c>
      <c r="AP35" s="229">
        <f>IF(AP33&gt;0,(AP14*'1 Enterprises'!AP$15/'9 COP Summary'!AP$33),0)</f>
        <v>0</v>
      </c>
      <c r="AQ35" s="229">
        <f>IF(AQ33&gt;0,(AQ14*'1 Enterprises'!AQ$15/'9 COP Summary'!AQ$33),0)</f>
        <v>0</v>
      </c>
      <c r="AR35" s="229">
        <f>IF(AR33&gt;0,(AR14*'1 Enterprises'!AR$15/'9 COP Summary'!AR$33),0)</f>
        <v>0</v>
      </c>
      <c r="AS35" s="229">
        <f>IF(AS33&gt;0,(AS14*'1 Enterprises'!AS$15/'9 COP Summary'!AS$33),0)</f>
        <v>0</v>
      </c>
      <c r="AT35" s="229">
        <f>IF(AT33&gt;0,(AT14*'1 Enterprises'!AT$15/'9 COP Summary'!AT$33),0)</f>
        <v>0</v>
      </c>
      <c r="AU35" s="229">
        <f>IF(AU33&gt;0,(AU14*'1 Enterprises'!AU$15/'9 COP Summary'!AU$33),0)</f>
        <v>0</v>
      </c>
      <c r="AV35" s="229">
        <f>IF(AV33&gt;0,(AV14*'1 Enterprises'!AV$15/'9 COP Summary'!AV$33),0)</f>
        <v>0</v>
      </c>
      <c r="AW35" s="229">
        <f>IF(AW33&gt;0,(AW14*'1 Enterprises'!AW$15/'9 COP Summary'!AW$33),0)</f>
        <v>0</v>
      </c>
      <c r="AX35" s="229">
        <f>IF(AX33&gt;0,(AX14*'1 Enterprises'!AX$15/'9 COP Summary'!AX$33),0)</f>
        <v>0</v>
      </c>
      <c r="AY35" s="229">
        <f>IF(AY33&gt;0,(AY14*'1 Enterprises'!AY$15/'9 COP Summary'!AY$33),0)</f>
        <v>0</v>
      </c>
      <c r="AZ35" s="229">
        <f>IF(AZ33&gt;0,(AZ14*'1 Enterprises'!AZ$15/'9 COP Summary'!AZ$33),0)</f>
        <v>0</v>
      </c>
      <c r="BA35" s="229">
        <f>IF(BA33&gt;0,(BA14*'1 Enterprises'!BA$15/'9 COP Summary'!BA$33),0)</f>
        <v>0</v>
      </c>
      <c r="BB35" s="229">
        <f>IF(BB33&gt;0,(BB14*'1 Enterprises'!BB$15/'9 COP Summary'!BB$33),0)</f>
        <v>0</v>
      </c>
      <c r="BC35" s="229">
        <f>IF(BC33&gt;0,(BC14*'1 Enterprises'!BC$15/'9 COP Summary'!BC$33),0)</f>
        <v>0</v>
      </c>
      <c r="BD35" s="229">
        <f>IF(BD33&gt;0,(BD14*'1 Enterprises'!BD$15/'9 COP Summary'!BD$33),0)</f>
        <v>0</v>
      </c>
      <c r="BE35" s="229">
        <f>IF(BE33&gt;0,(BE14*'1 Enterprises'!BE$15/'9 COP Summary'!BE$33),0)</f>
        <v>0</v>
      </c>
      <c r="BF35" s="229">
        <f>IF(BF33&gt;0,(BF14*'1 Enterprises'!BF$15/'9 COP Summary'!BF$33),0)</f>
        <v>0</v>
      </c>
      <c r="BG35" s="229">
        <f>IF(BG33&gt;0,(BG14*'1 Enterprises'!BG$15/'9 COP Summary'!BG$33),0)</f>
        <v>0</v>
      </c>
      <c r="BH35" s="229">
        <f>IF(BH33&gt;0,(BH14*'1 Enterprises'!BH$15/'9 COP Summary'!BH$33),0)</f>
        <v>0</v>
      </c>
      <c r="BI35" s="229">
        <f>IF(BI33&gt;0,(BI14*'1 Enterprises'!BI$15/'9 COP Summary'!BI$33),0)</f>
        <v>0</v>
      </c>
      <c r="BJ35" s="229">
        <f>IF(BJ33&gt;0,(BJ14*'1 Enterprises'!BJ$15/'9 COP Summary'!BJ$33),0)</f>
        <v>0</v>
      </c>
      <c r="BK35" s="229">
        <f>IF(BK33&gt;0,(BK14*'1 Enterprises'!BK$15/'9 COP Summary'!BK$33),0)</f>
        <v>0</v>
      </c>
      <c r="BL35" s="229">
        <f>IF(BL33&gt;0,(BL14*'1 Enterprises'!BL$15/'9 COP Summary'!BL$33),0)</f>
        <v>0</v>
      </c>
      <c r="BM35" s="229">
        <f>IF(BM33&gt;0,(BM14*'1 Enterprises'!BM$15/'9 COP Summary'!BM$33),0)</f>
        <v>0</v>
      </c>
      <c r="BN35" s="229">
        <f>IF(BN33&gt;0,(BN14*'1 Enterprises'!BN$15/'9 COP Summary'!BN$33),0)</f>
        <v>0</v>
      </c>
      <c r="BO35" s="229">
        <f>IF(BO33&gt;0,(BO14*'1 Enterprises'!BO$15/'9 COP Summary'!BO$33),0)</f>
        <v>0</v>
      </c>
      <c r="BP35" s="229">
        <f>IF(BP33&gt;0,(BP14*'1 Enterprises'!BP$15/'9 COP Summary'!BP$33),0)</f>
        <v>0</v>
      </c>
      <c r="BQ35" s="229">
        <f>IF(BQ33&gt;0,(BQ14*'1 Enterprises'!BQ$15/'9 COP Summary'!BQ$33),0)</f>
        <v>0</v>
      </c>
      <c r="BR35" s="229">
        <f>IF(BR33&gt;0,(BR14*'1 Enterprises'!BR$15/'9 COP Summary'!BR$33),0)</f>
        <v>0</v>
      </c>
      <c r="BS35" s="229">
        <f>IF(BS33&gt;0,(BS14*'1 Enterprises'!BS$15/'9 COP Summary'!BS$33),0)</f>
        <v>0</v>
      </c>
      <c r="BT35" s="229">
        <f>IF(BT33&gt;0,(BT14*'1 Enterprises'!BT$15/'9 COP Summary'!BT$33),0)</f>
        <v>0</v>
      </c>
      <c r="BU35" s="229">
        <f>IF(BU33&gt;0,(BU14*'1 Enterprises'!BU$15/'9 COP Summary'!BU$33),0)</f>
        <v>0</v>
      </c>
      <c r="BV35" s="229">
        <f>IF(BV33&gt;0,(BV14*'1 Enterprises'!BV$15/'9 COP Summary'!BV$33),0)</f>
        <v>0</v>
      </c>
      <c r="BW35" s="229">
        <f>IF(BW33&gt;0,(BW14*'1 Enterprises'!BW$15/'9 COP Summary'!BW$33),0)</f>
        <v>0</v>
      </c>
      <c r="BX35" s="229">
        <f>IF(BX33&gt;0,(BX14*'1 Enterprises'!BX$15/'9 COP Summary'!BX$33),0)</f>
        <v>0</v>
      </c>
      <c r="BY35" s="229">
        <f>IF(BY33&gt;0,(BY14*'1 Enterprises'!BY$15/'9 COP Summary'!BY$33),0)</f>
        <v>0</v>
      </c>
      <c r="BZ35" s="229">
        <f>IF(BZ33&gt;0,(BZ14*'1 Enterprises'!BZ$15/'9 COP Summary'!BZ$33),0)</f>
        <v>0</v>
      </c>
      <c r="CA35" s="229">
        <f>IF(CA33&gt;0,(CA14*'1 Enterprises'!CA$15/'9 COP Summary'!CA$33),0)</f>
        <v>0</v>
      </c>
      <c r="CB35" s="229">
        <f>IF(CB33&gt;0,(CB14*'1 Enterprises'!CB$15/'9 COP Summary'!CB$33),0)</f>
        <v>0</v>
      </c>
      <c r="CC35" s="229">
        <f>IF(CC33&gt;0,(CC14*'1 Enterprises'!CC$15/'9 COP Summary'!CC$33),0)</f>
        <v>0</v>
      </c>
      <c r="CD35" s="229">
        <f>IF(CD33&gt;0,(CD14*'1 Enterprises'!CD$15/'9 COP Summary'!CD$33),0)</f>
        <v>0</v>
      </c>
      <c r="CE35" s="229">
        <f>IF(CE33&gt;0,(CE14*'1 Enterprises'!CE$15/'9 COP Summary'!CE$33),0)</f>
        <v>0</v>
      </c>
      <c r="CF35" s="229">
        <f>IF(CF33&gt;0,(CF14*'1 Enterprises'!CF$15/'9 COP Summary'!CF$33),0)</f>
        <v>0</v>
      </c>
      <c r="CG35" s="229">
        <f>IF(CG33&gt;0,(CG14*'1 Enterprises'!CG$15/'9 COP Summary'!CG$33),0)</f>
        <v>0</v>
      </c>
      <c r="CH35" s="229">
        <f>IF(CH33&gt;0,(CH14*'1 Enterprises'!CH$15/'9 COP Summary'!CH$33),0)</f>
        <v>0</v>
      </c>
      <c r="CI35" s="229">
        <f>IF(CI33&gt;0,(CI14*'1 Enterprises'!CI$15/'9 COP Summary'!CI$33),0)</f>
        <v>0</v>
      </c>
      <c r="CJ35" s="229">
        <f>IF(CJ33&gt;0,(CJ14*'1 Enterprises'!CJ$15/'9 COP Summary'!CJ$33),0)</f>
        <v>0</v>
      </c>
      <c r="CK35" s="229">
        <f>IF(CK33&gt;0,(CK14*'1 Enterprises'!CK$15/'9 COP Summary'!CK$33),0)</f>
        <v>0</v>
      </c>
      <c r="CL35" s="229">
        <f>IF(CL33&gt;0,(CL14*'1 Enterprises'!CL$15/'9 COP Summary'!CL$33),0)</f>
        <v>0</v>
      </c>
      <c r="CM35" s="229">
        <f>IF(CM33&gt;0,(CM14*'1 Enterprises'!CM$15/'9 COP Summary'!CM$33),0)</f>
        <v>0</v>
      </c>
      <c r="CN35" s="229">
        <f>IF(CN33&gt;0,(CN14*'1 Enterprises'!CN$15/'9 COP Summary'!CN$33),0)</f>
        <v>0</v>
      </c>
      <c r="CO35" s="229">
        <f>IF(CO33&gt;0,(CO14*'1 Enterprises'!CO$15/'9 COP Summary'!CO$33),0)</f>
        <v>0</v>
      </c>
      <c r="CP35" s="229">
        <f>IF(CP33&gt;0,(CP14*'1 Enterprises'!CP$15/'9 COP Summary'!CP$33),0)</f>
        <v>0</v>
      </c>
      <c r="CQ35" s="229">
        <f>IF(CQ33&gt;0,(CQ14*'1 Enterprises'!CQ$15/'9 COP Summary'!CQ$33),0)</f>
        <v>0</v>
      </c>
      <c r="CR35" s="229">
        <f>IF(CR33&gt;0,(CR14*'1 Enterprises'!CR$15/'9 COP Summary'!CR$33),0)</f>
        <v>0</v>
      </c>
      <c r="CS35" s="229">
        <f>IF(CS33&gt;0,(CS14*'1 Enterprises'!CS$15/'9 COP Summary'!CS$33),0)</f>
        <v>0</v>
      </c>
      <c r="CT35" s="229">
        <f>IF(CT33&gt;0,(CT14*'1 Enterprises'!CT$15/'9 COP Summary'!CT$33),0)</f>
        <v>0</v>
      </c>
      <c r="CU35" s="229">
        <f>IF(CU33&gt;0,(CU14*'1 Enterprises'!CU$15/'9 COP Summary'!CU$33),0)</f>
        <v>0</v>
      </c>
      <c r="CV35" s="229">
        <f>IF(CV33&gt;0,(CV14*'1 Enterprises'!CV$15/'9 COP Summary'!CV$33),0)</f>
        <v>0</v>
      </c>
      <c r="CW35" s="229">
        <f>IF(CW33&gt;0,(CW14*'1 Enterprises'!CW$15/'9 COP Summary'!CW$33),0)</f>
        <v>0</v>
      </c>
      <c r="CX35" s="229">
        <f>IF(CX33&gt;0,(CX14*'1 Enterprises'!CX$15/'9 COP Summary'!CX$33),0)</f>
        <v>0</v>
      </c>
      <c r="CY35" s="229">
        <f>IF(CY33&gt;0,(CY14*'1 Enterprises'!CY$15/'9 COP Summary'!CY$33),0)</f>
        <v>0</v>
      </c>
    </row>
    <row r="36" spans="1:103" s="126" customFormat="1" ht="15.75" x14ac:dyDescent="0.25">
      <c r="A36" s="29"/>
      <c r="B36" s="233" t="s">
        <v>537</v>
      </c>
      <c r="C36" s="229"/>
      <c r="D36" s="229">
        <f>IF(D33&gt;0,(D20*'1 Enterprises'!D$15/'9 COP Summary'!D$33),0)</f>
        <v>5.3280899500721439</v>
      </c>
      <c r="E36" s="229">
        <f>IF(E33&gt;0,(E20*'1 Enterprises'!E$15/'9 COP Summary'!E$33),0)</f>
        <v>2.9736238197096809</v>
      </c>
      <c r="F36" s="229">
        <f>IF(F33&gt;0,(F20*'1 Enterprises'!F$15/'9 COP Summary'!F$33),0)</f>
        <v>1.9197095119172043</v>
      </c>
      <c r="G36" s="229">
        <f>IF(G33&gt;0,(G20*'1 Enterprises'!G$15/'9 COP Summary'!G$33),0)</f>
        <v>0.23111936570703082</v>
      </c>
      <c r="H36" s="229">
        <f>IF(H33&gt;0,(H20*'1 Enterprises'!H$15/'9 COP Summary'!H$33),0)</f>
        <v>0</v>
      </c>
      <c r="I36" s="229">
        <f>IF(I33&gt;0,(I20*'1 Enterprises'!I$15/'9 COP Summary'!I$33),0)</f>
        <v>0</v>
      </c>
      <c r="J36" s="229">
        <f>IF(J33&gt;0,(J20*'1 Enterprises'!J$15/'9 COP Summary'!J$33),0)</f>
        <v>0</v>
      </c>
      <c r="K36" s="229">
        <f>IF(K33&gt;0,(K20*'1 Enterprises'!K$15/'9 COP Summary'!K$33),0)</f>
        <v>0</v>
      </c>
      <c r="L36" s="229">
        <f>IF(L33&gt;0,(L20*'1 Enterprises'!L$15/'9 COP Summary'!L$33),0)</f>
        <v>0</v>
      </c>
      <c r="M36" s="229">
        <f>IF(M33&gt;0,(M20*'1 Enterprises'!M$15/'9 COP Summary'!M$33),0)</f>
        <v>0</v>
      </c>
      <c r="N36" s="229">
        <f>IF(N33&gt;0,(N20*'1 Enterprises'!N$15/'9 COP Summary'!N$33),0)</f>
        <v>0</v>
      </c>
      <c r="O36" s="229">
        <f>IF(O33&gt;0,(O20*'1 Enterprises'!O$15/'9 COP Summary'!O$33),0)</f>
        <v>0</v>
      </c>
      <c r="P36" s="229">
        <f>IF(P33&gt;0,(P20*'1 Enterprises'!P$15/'9 COP Summary'!P$33),0)</f>
        <v>0</v>
      </c>
      <c r="Q36" s="229">
        <f>IF(Q33&gt;0,(Q20*'1 Enterprises'!Q$15/'9 COP Summary'!Q$33),0)</f>
        <v>0</v>
      </c>
      <c r="R36" s="229">
        <f>IF(R33&gt;0,(R20*'1 Enterprises'!R$15/'9 COP Summary'!R$33),0)</f>
        <v>0</v>
      </c>
      <c r="S36" s="229">
        <f>IF(S33&gt;0,(S20*'1 Enterprises'!S$15/'9 COP Summary'!S$33),0)</f>
        <v>0</v>
      </c>
      <c r="T36" s="229">
        <f>IF(T33&gt;0,(T20*'1 Enterprises'!T$15/'9 COP Summary'!T$33),0)</f>
        <v>0</v>
      </c>
      <c r="U36" s="229">
        <f>IF(U33&gt;0,(U20*'1 Enterprises'!U$15/'9 COP Summary'!U$33),0)</f>
        <v>0</v>
      </c>
      <c r="V36" s="229">
        <f>IF(V33&gt;0,(V20*'1 Enterprises'!V$15/'9 COP Summary'!V$33),0)</f>
        <v>0</v>
      </c>
      <c r="W36" s="229">
        <f>IF(W33&gt;0,(W20*'1 Enterprises'!W$15/'9 COP Summary'!W$33),0)</f>
        <v>0</v>
      </c>
      <c r="X36" s="229">
        <f>IF(X33&gt;0,(X20*'1 Enterprises'!X$15/'9 COP Summary'!X$33),0)</f>
        <v>0</v>
      </c>
      <c r="Y36" s="229">
        <f>IF(Y33&gt;0,(Y20*'1 Enterprises'!Y$15/'9 COP Summary'!Y$33),0)</f>
        <v>0</v>
      </c>
      <c r="Z36" s="229">
        <f>IF(Z33&gt;0,(Z20*'1 Enterprises'!Z$15/'9 COP Summary'!Z$33),0)</f>
        <v>0</v>
      </c>
      <c r="AA36" s="229">
        <f>IF(AA33&gt;0,(AA20*'1 Enterprises'!AA$15/'9 COP Summary'!AA$33),0)</f>
        <v>0</v>
      </c>
      <c r="AB36" s="229">
        <f>IF(AB33&gt;0,(AB20*'1 Enterprises'!AB$15/'9 COP Summary'!AB$33),0)</f>
        <v>0</v>
      </c>
      <c r="AC36" s="229">
        <f>IF(AC33&gt;0,(AC20*'1 Enterprises'!AC$15/'9 COP Summary'!AC$33),0)</f>
        <v>0</v>
      </c>
      <c r="AD36" s="229">
        <f>IF(AD33&gt;0,(AD20*'1 Enterprises'!AD$15/'9 COP Summary'!AD$33),0)</f>
        <v>0</v>
      </c>
      <c r="AE36" s="229">
        <f>IF(AE33&gt;0,(AE20*'1 Enterprises'!AE$15/'9 COP Summary'!AE$33),0)</f>
        <v>0</v>
      </c>
      <c r="AF36" s="229">
        <f>IF(AF33&gt;0,(AF20*'1 Enterprises'!AF$15/'9 COP Summary'!AF$33),0)</f>
        <v>0</v>
      </c>
      <c r="AG36" s="229">
        <f>IF(AG33&gt;0,(AG20*'1 Enterprises'!AG$15/'9 COP Summary'!AG$33),0)</f>
        <v>0</v>
      </c>
      <c r="AH36" s="229">
        <f>IF(AH33&gt;0,(AH20*'1 Enterprises'!AH$15/'9 COP Summary'!AH$33),0)</f>
        <v>0</v>
      </c>
      <c r="AI36" s="229">
        <f>IF(AI33&gt;0,(AI20*'1 Enterprises'!AI$15/'9 COP Summary'!AI$33),0)</f>
        <v>0</v>
      </c>
      <c r="AJ36" s="229">
        <f>IF(AJ33&gt;0,(AJ20*'1 Enterprises'!AJ$15/'9 COP Summary'!AJ$33),0)</f>
        <v>0</v>
      </c>
      <c r="AK36" s="229">
        <f>IF(AK33&gt;0,(AK20*'1 Enterprises'!AK$15/'9 COP Summary'!AK$33),0)</f>
        <v>0</v>
      </c>
      <c r="AL36" s="229">
        <f>IF(AL33&gt;0,(AL20*'1 Enterprises'!AL$15/'9 COP Summary'!AL$33),0)</f>
        <v>0</v>
      </c>
      <c r="AM36" s="229">
        <f>IF(AM33&gt;0,(AM20*'1 Enterprises'!AM$15/'9 COP Summary'!AM$33),0)</f>
        <v>0</v>
      </c>
      <c r="AN36" s="229">
        <f>IF(AN33&gt;0,(AN20*'1 Enterprises'!AN$15/'9 COP Summary'!AN$33),0)</f>
        <v>0</v>
      </c>
      <c r="AO36" s="229">
        <f>IF(AO33&gt;0,(AO20*'1 Enterprises'!AO$15/'9 COP Summary'!AO$33),0)</f>
        <v>0</v>
      </c>
      <c r="AP36" s="229">
        <f>IF(AP33&gt;0,(AP20*'1 Enterprises'!AP$15/'9 COP Summary'!AP$33),0)</f>
        <v>0</v>
      </c>
      <c r="AQ36" s="229">
        <f>IF(AQ33&gt;0,(AQ20*'1 Enterprises'!AQ$15/'9 COP Summary'!AQ$33),0)</f>
        <v>0</v>
      </c>
      <c r="AR36" s="229">
        <f>IF(AR33&gt;0,(AR20*'1 Enterprises'!AR$15/'9 COP Summary'!AR$33),0)</f>
        <v>0</v>
      </c>
      <c r="AS36" s="229">
        <f>IF(AS33&gt;0,(AS20*'1 Enterprises'!AS$15/'9 COP Summary'!AS$33),0)</f>
        <v>0</v>
      </c>
      <c r="AT36" s="229">
        <f>IF(AT33&gt;0,(AT20*'1 Enterprises'!AT$15/'9 COP Summary'!AT$33),0)</f>
        <v>0</v>
      </c>
      <c r="AU36" s="229">
        <f>IF(AU33&gt;0,(AU20*'1 Enterprises'!AU$15/'9 COP Summary'!AU$33),0)</f>
        <v>0</v>
      </c>
      <c r="AV36" s="229">
        <f>IF(AV33&gt;0,(AV20*'1 Enterprises'!AV$15/'9 COP Summary'!AV$33),0)</f>
        <v>0</v>
      </c>
      <c r="AW36" s="229">
        <f>IF(AW33&gt;0,(AW20*'1 Enterprises'!AW$15/'9 COP Summary'!AW$33),0)</f>
        <v>0</v>
      </c>
      <c r="AX36" s="229">
        <f>IF(AX33&gt;0,(AX20*'1 Enterprises'!AX$15/'9 COP Summary'!AX$33),0)</f>
        <v>0</v>
      </c>
      <c r="AY36" s="229">
        <f>IF(AY33&gt;0,(AY20*'1 Enterprises'!AY$15/'9 COP Summary'!AY$33),0)</f>
        <v>0</v>
      </c>
      <c r="AZ36" s="229">
        <f>IF(AZ33&gt;0,(AZ20*'1 Enterprises'!AZ$15/'9 COP Summary'!AZ$33),0)</f>
        <v>0</v>
      </c>
      <c r="BA36" s="229">
        <f>IF(BA33&gt;0,(BA20*'1 Enterprises'!BA$15/'9 COP Summary'!BA$33),0)</f>
        <v>0</v>
      </c>
      <c r="BB36" s="229">
        <f>IF(BB33&gt;0,(BB20*'1 Enterprises'!BB$15/'9 COP Summary'!BB$33),0)</f>
        <v>0</v>
      </c>
      <c r="BC36" s="229">
        <f>IF(BC33&gt;0,(BC20*'1 Enterprises'!BC$15/'9 COP Summary'!BC$33),0)</f>
        <v>0</v>
      </c>
      <c r="BD36" s="229">
        <f>IF(BD33&gt;0,(BD20*'1 Enterprises'!BD$15/'9 COP Summary'!BD$33),0)</f>
        <v>0</v>
      </c>
      <c r="BE36" s="229">
        <f>IF(BE33&gt;0,(BE20*'1 Enterprises'!BE$15/'9 COP Summary'!BE$33),0)</f>
        <v>0</v>
      </c>
      <c r="BF36" s="229">
        <f>IF(BF33&gt;0,(BF20*'1 Enterprises'!BF$15/'9 COP Summary'!BF$33),0)</f>
        <v>0</v>
      </c>
      <c r="BG36" s="229">
        <f>IF(BG33&gt;0,(BG20*'1 Enterprises'!BG$15/'9 COP Summary'!BG$33),0)</f>
        <v>0</v>
      </c>
      <c r="BH36" s="229">
        <f>IF(BH33&gt;0,(BH20*'1 Enterprises'!BH$15/'9 COP Summary'!BH$33),0)</f>
        <v>0</v>
      </c>
      <c r="BI36" s="229">
        <f>IF(BI33&gt;0,(BI20*'1 Enterprises'!BI$15/'9 COP Summary'!BI$33),0)</f>
        <v>0</v>
      </c>
      <c r="BJ36" s="229">
        <f>IF(BJ33&gt;0,(BJ20*'1 Enterprises'!BJ$15/'9 COP Summary'!BJ$33),0)</f>
        <v>0</v>
      </c>
      <c r="BK36" s="229">
        <f>IF(BK33&gt;0,(BK20*'1 Enterprises'!BK$15/'9 COP Summary'!BK$33),0)</f>
        <v>0</v>
      </c>
      <c r="BL36" s="229">
        <f>IF(BL33&gt;0,(BL20*'1 Enterprises'!BL$15/'9 COP Summary'!BL$33),0)</f>
        <v>0</v>
      </c>
      <c r="BM36" s="229">
        <f>IF(BM33&gt;0,(BM20*'1 Enterprises'!BM$15/'9 COP Summary'!BM$33),0)</f>
        <v>0</v>
      </c>
      <c r="BN36" s="229">
        <f>IF(BN33&gt;0,(BN20*'1 Enterprises'!BN$15/'9 COP Summary'!BN$33),0)</f>
        <v>0</v>
      </c>
      <c r="BO36" s="229">
        <f>IF(BO33&gt;0,(BO20*'1 Enterprises'!BO$15/'9 COP Summary'!BO$33),0)</f>
        <v>0</v>
      </c>
      <c r="BP36" s="229">
        <f>IF(BP33&gt;0,(BP20*'1 Enterprises'!BP$15/'9 COP Summary'!BP$33),0)</f>
        <v>0</v>
      </c>
      <c r="BQ36" s="229">
        <f>IF(BQ33&gt;0,(BQ20*'1 Enterprises'!BQ$15/'9 COP Summary'!BQ$33),0)</f>
        <v>0</v>
      </c>
      <c r="BR36" s="229">
        <f>IF(BR33&gt;0,(BR20*'1 Enterprises'!BR$15/'9 COP Summary'!BR$33),0)</f>
        <v>0</v>
      </c>
      <c r="BS36" s="229">
        <f>IF(BS33&gt;0,(BS20*'1 Enterprises'!BS$15/'9 COP Summary'!BS$33),0)</f>
        <v>0</v>
      </c>
      <c r="BT36" s="229">
        <f>IF(BT33&gt;0,(BT20*'1 Enterprises'!BT$15/'9 COP Summary'!BT$33),0)</f>
        <v>0</v>
      </c>
      <c r="BU36" s="229">
        <f>IF(BU33&gt;0,(BU20*'1 Enterprises'!BU$15/'9 COP Summary'!BU$33),0)</f>
        <v>0</v>
      </c>
      <c r="BV36" s="229">
        <f>IF(BV33&gt;0,(BV20*'1 Enterprises'!BV$15/'9 COP Summary'!BV$33),0)</f>
        <v>0</v>
      </c>
      <c r="BW36" s="229">
        <f>IF(BW33&gt;0,(BW20*'1 Enterprises'!BW$15/'9 COP Summary'!BW$33),0)</f>
        <v>0</v>
      </c>
      <c r="BX36" s="229">
        <f>IF(BX33&gt;0,(BX20*'1 Enterprises'!BX$15/'9 COP Summary'!BX$33),0)</f>
        <v>0</v>
      </c>
      <c r="BY36" s="229">
        <f>IF(BY33&gt;0,(BY20*'1 Enterprises'!BY$15/'9 COP Summary'!BY$33),0)</f>
        <v>0</v>
      </c>
      <c r="BZ36" s="229">
        <f>IF(BZ33&gt;0,(BZ20*'1 Enterprises'!BZ$15/'9 COP Summary'!BZ$33),0)</f>
        <v>0</v>
      </c>
      <c r="CA36" s="229">
        <f>IF(CA33&gt;0,(CA20*'1 Enterprises'!CA$15/'9 COP Summary'!CA$33),0)</f>
        <v>0</v>
      </c>
      <c r="CB36" s="229">
        <f>IF(CB33&gt;0,(CB20*'1 Enterprises'!CB$15/'9 COP Summary'!CB$33),0)</f>
        <v>0</v>
      </c>
      <c r="CC36" s="229">
        <f>IF(CC33&gt;0,(CC20*'1 Enterprises'!CC$15/'9 COP Summary'!CC$33),0)</f>
        <v>0</v>
      </c>
      <c r="CD36" s="229">
        <f>IF(CD33&gt;0,(CD20*'1 Enterprises'!CD$15/'9 COP Summary'!CD$33),0)</f>
        <v>0</v>
      </c>
      <c r="CE36" s="229">
        <f>IF(CE33&gt;0,(CE20*'1 Enterprises'!CE$15/'9 COP Summary'!CE$33),0)</f>
        <v>0</v>
      </c>
      <c r="CF36" s="229">
        <f>IF(CF33&gt;0,(CF20*'1 Enterprises'!CF$15/'9 COP Summary'!CF$33),0)</f>
        <v>0</v>
      </c>
      <c r="CG36" s="229">
        <f>IF(CG33&gt;0,(CG20*'1 Enterprises'!CG$15/'9 COP Summary'!CG$33),0)</f>
        <v>0</v>
      </c>
      <c r="CH36" s="229">
        <f>IF(CH33&gt;0,(CH20*'1 Enterprises'!CH$15/'9 COP Summary'!CH$33),0)</f>
        <v>0</v>
      </c>
      <c r="CI36" s="229">
        <f>IF(CI33&gt;0,(CI20*'1 Enterprises'!CI$15/'9 COP Summary'!CI$33),0)</f>
        <v>0</v>
      </c>
      <c r="CJ36" s="229">
        <f>IF(CJ33&gt;0,(CJ20*'1 Enterprises'!CJ$15/'9 COP Summary'!CJ$33),0)</f>
        <v>0</v>
      </c>
      <c r="CK36" s="229">
        <f>IF(CK33&gt;0,(CK20*'1 Enterprises'!CK$15/'9 COP Summary'!CK$33),0)</f>
        <v>0</v>
      </c>
      <c r="CL36" s="229">
        <f>IF(CL33&gt;0,(CL20*'1 Enterprises'!CL$15/'9 COP Summary'!CL$33),0)</f>
        <v>0</v>
      </c>
      <c r="CM36" s="229">
        <f>IF(CM33&gt;0,(CM20*'1 Enterprises'!CM$15/'9 COP Summary'!CM$33),0)</f>
        <v>0</v>
      </c>
      <c r="CN36" s="229">
        <f>IF(CN33&gt;0,(CN20*'1 Enterprises'!CN$15/'9 COP Summary'!CN$33),0)</f>
        <v>0</v>
      </c>
      <c r="CO36" s="229">
        <f>IF(CO33&gt;0,(CO20*'1 Enterprises'!CO$15/'9 COP Summary'!CO$33),0)</f>
        <v>0</v>
      </c>
      <c r="CP36" s="229">
        <f>IF(CP33&gt;0,(CP20*'1 Enterprises'!CP$15/'9 COP Summary'!CP$33),0)</f>
        <v>0</v>
      </c>
      <c r="CQ36" s="229">
        <f>IF(CQ33&gt;0,(CQ20*'1 Enterprises'!CQ$15/'9 COP Summary'!CQ$33),0)</f>
        <v>0</v>
      </c>
      <c r="CR36" s="229">
        <f>IF(CR33&gt;0,(CR20*'1 Enterprises'!CR$15/'9 COP Summary'!CR$33),0)</f>
        <v>0</v>
      </c>
      <c r="CS36" s="229">
        <f>IF(CS33&gt;0,(CS20*'1 Enterprises'!CS$15/'9 COP Summary'!CS$33),0)</f>
        <v>0</v>
      </c>
      <c r="CT36" s="229">
        <f>IF(CT33&gt;0,(CT20*'1 Enterprises'!CT$15/'9 COP Summary'!CT$33),0)</f>
        <v>0</v>
      </c>
      <c r="CU36" s="229">
        <f>IF(CU33&gt;0,(CU20*'1 Enterprises'!CU$15/'9 COP Summary'!CU$33),0)</f>
        <v>0</v>
      </c>
      <c r="CV36" s="229">
        <f>IF(CV33&gt;0,(CV20*'1 Enterprises'!CV$15/'9 COP Summary'!CV$33),0)</f>
        <v>0</v>
      </c>
      <c r="CW36" s="229">
        <f>IF(CW33&gt;0,(CW20*'1 Enterprises'!CW$15/'9 COP Summary'!CW$33),0)</f>
        <v>0</v>
      </c>
      <c r="CX36" s="229">
        <f>IF(CX33&gt;0,(CX20*'1 Enterprises'!CX$15/'9 COP Summary'!CX$33),0)</f>
        <v>0</v>
      </c>
      <c r="CY36" s="229">
        <f>IF(CY33&gt;0,(CY20*'1 Enterprises'!CY$15/'9 COP Summary'!CY$33),0)</f>
        <v>0</v>
      </c>
    </row>
    <row r="37" spans="1:103" ht="15" x14ac:dyDescent="0.25">
      <c r="A37" s="30"/>
      <c r="B37" s="67" t="s">
        <v>457</v>
      </c>
      <c r="D37" s="256">
        <v>6</v>
      </c>
      <c r="E37" s="256">
        <v>6.45</v>
      </c>
      <c r="F37" s="256">
        <v>6.45</v>
      </c>
      <c r="G37" s="256">
        <v>1.1000000000000001</v>
      </c>
      <c r="H37" s="256">
        <v>0</v>
      </c>
      <c r="I37" s="134">
        <v>0</v>
      </c>
      <c r="J37" s="134"/>
      <c r="K37" s="134"/>
      <c r="L37" s="134"/>
      <c r="M37" s="134"/>
      <c r="N37" s="134"/>
      <c r="O37" s="134"/>
      <c r="P37" s="134"/>
      <c r="Q37" s="134"/>
      <c r="R37" s="134"/>
      <c r="S37" s="134"/>
      <c r="T37" s="134"/>
      <c r="U37" s="134"/>
      <c r="V37" s="134"/>
      <c r="W37" s="134"/>
      <c r="X37" s="134"/>
      <c r="Y37" s="134"/>
      <c r="Z37" s="134"/>
      <c r="AA37" s="134"/>
      <c r="AB37" s="134"/>
      <c r="AC37" s="134"/>
      <c r="AD37" s="134"/>
      <c r="AE37" s="134"/>
      <c r="AF37" s="134"/>
      <c r="AG37" s="134"/>
      <c r="AH37" s="134"/>
      <c r="AI37" s="134"/>
      <c r="AJ37" s="134"/>
      <c r="AK37" s="134"/>
      <c r="AL37" s="134"/>
      <c r="AM37" s="134"/>
      <c r="AN37" s="134"/>
      <c r="AO37" s="134"/>
      <c r="AP37" s="134"/>
      <c r="AQ37" s="134"/>
      <c r="AR37" s="134"/>
      <c r="AS37" s="134"/>
      <c r="AT37" s="134"/>
      <c r="AU37" s="134"/>
      <c r="AV37" s="134"/>
      <c r="AW37" s="134"/>
      <c r="AX37" s="134"/>
      <c r="AY37" s="134"/>
      <c r="AZ37" s="134"/>
      <c r="BA37" s="134"/>
      <c r="BB37" s="134"/>
      <c r="BC37" s="134"/>
      <c r="BD37" s="134"/>
      <c r="BE37" s="134"/>
      <c r="BF37" s="134"/>
      <c r="BG37" s="134"/>
      <c r="BH37" s="134"/>
      <c r="BI37" s="134"/>
      <c r="BJ37" s="134"/>
      <c r="BK37" s="134"/>
      <c r="BL37" s="134"/>
      <c r="BM37" s="134"/>
      <c r="BN37" s="134"/>
      <c r="BO37" s="134"/>
      <c r="BP37" s="134"/>
      <c r="BQ37" s="134"/>
      <c r="BR37" s="134"/>
      <c r="BS37" s="134"/>
      <c r="BT37" s="134"/>
      <c r="BU37" s="134"/>
      <c r="BV37" s="134"/>
      <c r="BW37" s="134"/>
      <c r="BX37" s="134"/>
      <c r="BY37" s="134"/>
      <c r="BZ37" s="134"/>
      <c r="CA37" s="134"/>
      <c r="CB37" s="134"/>
      <c r="CC37" s="134"/>
      <c r="CD37" s="134"/>
      <c r="CE37" s="134"/>
      <c r="CF37" s="134"/>
      <c r="CG37" s="134"/>
      <c r="CH37" s="134"/>
      <c r="CI37" s="134"/>
      <c r="CJ37" s="134"/>
      <c r="CK37" s="134"/>
      <c r="CL37" s="134"/>
      <c r="CM37" s="134"/>
      <c r="CN37" s="134"/>
      <c r="CO37" s="134"/>
      <c r="CP37" s="134"/>
      <c r="CQ37" s="134"/>
      <c r="CR37" s="134"/>
      <c r="CS37" s="134"/>
      <c r="CT37" s="134"/>
      <c r="CU37" s="134"/>
      <c r="CV37" s="134"/>
      <c r="CW37" s="134"/>
      <c r="CX37" s="134"/>
      <c r="CY37" s="134"/>
    </row>
    <row r="38" spans="1:103" s="43" customFormat="1" ht="15" x14ac:dyDescent="0.25">
      <c r="A38" s="16"/>
      <c r="B38" s="67" t="s">
        <v>324</v>
      </c>
      <c r="C38" s="12"/>
      <c r="D38" s="53">
        <f t="shared" ref="D38:O38" si="24">D37-D34</f>
        <v>0.18357475044045302</v>
      </c>
      <c r="E38" s="53">
        <f t="shared" si="24"/>
        <v>3.1445927667220741</v>
      </c>
      <c r="F38" s="53">
        <f t="shared" si="24"/>
        <v>4.3091015457039656</v>
      </c>
      <c r="G38" s="53">
        <f t="shared" si="24"/>
        <v>0.83542165208322805</v>
      </c>
      <c r="H38" s="53">
        <f t="shared" si="24"/>
        <v>0</v>
      </c>
      <c r="I38" s="53">
        <f t="shared" si="24"/>
        <v>0</v>
      </c>
      <c r="J38" s="53">
        <f t="shared" si="24"/>
        <v>0</v>
      </c>
      <c r="K38" s="53">
        <f t="shared" si="24"/>
        <v>0</v>
      </c>
      <c r="L38" s="53">
        <f t="shared" si="24"/>
        <v>0</v>
      </c>
      <c r="M38" s="53">
        <f t="shared" si="24"/>
        <v>0</v>
      </c>
      <c r="N38" s="53">
        <f t="shared" si="24"/>
        <v>0</v>
      </c>
      <c r="O38" s="53">
        <f t="shared" si="24"/>
        <v>0</v>
      </c>
      <c r="P38" s="53">
        <f t="shared" ref="P38:AB38" si="25">P37-P34</f>
        <v>0</v>
      </c>
      <c r="Q38" s="53">
        <f t="shared" si="25"/>
        <v>0</v>
      </c>
      <c r="R38" s="53">
        <f t="shared" si="25"/>
        <v>0</v>
      </c>
      <c r="S38" s="53">
        <f t="shared" si="25"/>
        <v>0</v>
      </c>
      <c r="T38" s="53">
        <f t="shared" si="25"/>
        <v>0</v>
      </c>
      <c r="U38" s="53">
        <f t="shared" si="25"/>
        <v>0</v>
      </c>
      <c r="V38" s="53">
        <f t="shared" si="25"/>
        <v>0</v>
      </c>
      <c r="W38" s="53">
        <f t="shared" si="25"/>
        <v>0</v>
      </c>
      <c r="X38" s="53">
        <f t="shared" si="25"/>
        <v>0</v>
      </c>
      <c r="Y38" s="53">
        <f t="shared" si="25"/>
        <v>0</v>
      </c>
      <c r="Z38" s="53">
        <f t="shared" si="25"/>
        <v>0</v>
      </c>
      <c r="AA38" s="53">
        <f t="shared" si="25"/>
        <v>0</v>
      </c>
      <c r="AB38" s="53">
        <f t="shared" si="25"/>
        <v>0</v>
      </c>
      <c r="AC38" s="53">
        <f t="shared" ref="AC38:CN38" si="26">AC37-AC34</f>
        <v>0</v>
      </c>
      <c r="AD38" s="53">
        <f t="shared" si="26"/>
        <v>0</v>
      </c>
      <c r="AE38" s="53">
        <f t="shared" si="26"/>
        <v>0</v>
      </c>
      <c r="AF38" s="53">
        <f t="shared" si="26"/>
        <v>0</v>
      </c>
      <c r="AG38" s="53">
        <f t="shared" si="26"/>
        <v>0</v>
      </c>
      <c r="AH38" s="53">
        <f t="shared" si="26"/>
        <v>0</v>
      </c>
      <c r="AI38" s="53">
        <f t="shared" si="26"/>
        <v>0</v>
      </c>
      <c r="AJ38" s="53">
        <f t="shared" si="26"/>
        <v>0</v>
      </c>
      <c r="AK38" s="53">
        <f t="shared" si="26"/>
        <v>0</v>
      </c>
      <c r="AL38" s="53">
        <f t="shared" si="26"/>
        <v>0</v>
      </c>
      <c r="AM38" s="53">
        <f t="shared" si="26"/>
        <v>0</v>
      </c>
      <c r="AN38" s="53">
        <f t="shared" si="26"/>
        <v>0</v>
      </c>
      <c r="AO38" s="53">
        <f t="shared" si="26"/>
        <v>0</v>
      </c>
      <c r="AP38" s="53">
        <f t="shared" si="26"/>
        <v>0</v>
      </c>
      <c r="AQ38" s="53">
        <f t="shared" si="26"/>
        <v>0</v>
      </c>
      <c r="AR38" s="53">
        <f t="shared" si="26"/>
        <v>0</v>
      </c>
      <c r="AS38" s="53">
        <f t="shared" si="26"/>
        <v>0</v>
      </c>
      <c r="AT38" s="53">
        <f t="shared" si="26"/>
        <v>0</v>
      </c>
      <c r="AU38" s="53">
        <f t="shared" si="26"/>
        <v>0</v>
      </c>
      <c r="AV38" s="53">
        <f t="shared" si="26"/>
        <v>0</v>
      </c>
      <c r="AW38" s="53">
        <f t="shared" si="26"/>
        <v>0</v>
      </c>
      <c r="AX38" s="53">
        <f t="shared" si="26"/>
        <v>0</v>
      </c>
      <c r="AY38" s="53">
        <f t="shared" si="26"/>
        <v>0</v>
      </c>
      <c r="AZ38" s="53">
        <f t="shared" si="26"/>
        <v>0</v>
      </c>
      <c r="BA38" s="53">
        <f t="shared" si="26"/>
        <v>0</v>
      </c>
      <c r="BB38" s="53">
        <f t="shared" si="26"/>
        <v>0</v>
      </c>
      <c r="BC38" s="53">
        <f t="shared" si="26"/>
        <v>0</v>
      </c>
      <c r="BD38" s="53">
        <f t="shared" si="26"/>
        <v>0</v>
      </c>
      <c r="BE38" s="53">
        <f t="shared" si="26"/>
        <v>0</v>
      </c>
      <c r="BF38" s="53">
        <f t="shared" si="26"/>
        <v>0</v>
      </c>
      <c r="BG38" s="53">
        <f t="shared" si="26"/>
        <v>0</v>
      </c>
      <c r="BH38" s="53">
        <f t="shared" si="26"/>
        <v>0</v>
      </c>
      <c r="BI38" s="53">
        <f t="shared" si="26"/>
        <v>0</v>
      </c>
      <c r="BJ38" s="53">
        <f t="shared" si="26"/>
        <v>0</v>
      </c>
      <c r="BK38" s="53">
        <f t="shared" si="26"/>
        <v>0</v>
      </c>
      <c r="BL38" s="53">
        <f t="shared" si="26"/>
        <v>0</v>
      </c>
      <c r="BM38" s="53">
        <f t="shared" si="26"/>
        <v>0</v>
      </c>
      <c r="BN38" s="53">
        <f t="shared" si="26"/>
        <v>0</v>
      </c>
      <c r="BO38" s="53">
        <f t="shared" si="26"/>
        <v>0</v>
      </c>
      <c r="BP38" s="53">
        <f t="shared" si="26"/>
        <v>0</v>
      </c>
      <c r="BQ38" s="53">
        <f t="shared" si="26"/>
        <v>0</v>
      </c>
      <c r="BR38" s="53">
        <f t="shared" si="26"/>
        <v>0</v>
      </c>
      <c r="BS38" s="53">
        <f t="shared" si="26"/>
        <v>0</v>
      </c>
      <c r="BT38" s="53">
        <f t="shared" si="26"/>
        <v>0</v>
      </c>
      <c r="BU38" s="53">
        <f t="shared" si="26"/>
        <v>0</v>
      </c>
      <c r="BV38" s="53">
        <f t="shared" si="26"/>
        <v>0</v>
      </c>
      <c r="BW38" s="53">
        <f t="shared" si="26"/>
        <v>0</v>
      </c>
      <c r="BX38" s="53">
        <f t="shared" si="26"/>
        <v>0</v>
      </c>
      <c r="BY38" s="53">
        <f t="shared" si="26"/>
        <v>0</v>
      </c>
      <c r="BZ38" s="53">
        <f t="shared" si="26"/>
        <v>0</v>
      </c>
      <c r="CA38" s="53">
        <f t="shared" si="26"/>
        <v>0</v>
      </c>
      <c r="CB38" s="53">
        <f t="shared" si="26"/>
        <v>0</v>
      </c>
      <c r="CC38" s="53">
        <f t="shared" si="26"/>
        <v>0</v>
      </c>
      <c r="CD38" s="53">
        <f t="shared" si="26"/>
        <v>0</v>
      </c>
      <c r="CE38" s="53">
        <f t="shared" si="26"/>
        <v>0</v>
      </c>
      <c r="CF38" s="53">
        <f t="shared" si="26"/>
        <v>0</v>
      </c>
      <c r="CG38" s="53">
        <f t="shared" si="26"/>
        <v>0</v>
      </c>
      <c r="CH38" s="53">
        <f t="shared" si="26"/>
        <v>0</v>
      </c>
      <c r="CI38" s="53">
        <f t="shared" si="26"/>
        <v>0</v>
      </c>
      <c r="CJ38" s="53">
        <f t="shared" si="26"/>
        <v>0</v>
      </c>
      <c r="CK38" s="53">
        <f t="shared" si="26"/>
        <v>0</v>
      </c>
      <c r="CL38" s="53">
        <f t="shared" si="26"/>
        <v>0</v>
      </c>
      <c r="CM38" s="53">
        <f t="shared" si="26"/>
        <v>0</v>
      </c>
      <c r="CN38" s="53">
        <f t="shared" si="26"/>
        <v>0</v>
      </c>
      <c r="CO38" s="53">
        <f t="shared" ref="CO38:CY38" si="27">CO37-CO34</f>
        <v>0</v>
      </c>
      <c r="CP38" s="53">
        <f t="shared" si="27"/>
        <v>0</v>
      </c>
      <c r="CQ38" s="53">
        <f t="shared" si="27"/>
        <v>0</v>
      </c>
      <c r="CR38" s="53">
        <f t="shared" si="27"/>
        <v>0</v>
      </c>
      <c r="CS38" s="53">
        <f t="shared" si="27"/>
        <v>0</v>
      </c>
      <c r="CT38" s="53">
        <f t="shared" si="27"/>
        <v>0</v>
      </c>
      <c r="CU38" s="53">
        <f t="shared" si="27"/>
        <v>0</v>
      </c>
      <c r="CV38" s="53">
        <f t="shared" si="27"/>
        <v>0</v>
      </c>
      <c r="CW38" s="53">
        <f t="shared" si="27"/>
        <v>0</v>
      </c>
      <c r="CX38" s="53">
        <f t="shared" si="27"/>
        <v>0</v>
      </c>
      <c r="CY38" s="53">
        <f t="shared" si="27"/>
        <v>0</v>
      </c>
    </row>
    <row r="39" spans="1:103" s="43" customFormat="1" ht="15" x14ac:dyDescent="0.25">
      <c r="A39" s="16"/>
      <c r="B39" s="67" t="s">
        <v>325</v>
      </c>
      <c r="C39" s="12"/>
      <c r="D39" s="74">
        <f t="shared" ref="D39:O39" si="28">D38*D32</f>
        <v>8811.5880211417443</v>
      </c>
      <c r="E39" s="74">
        <f t="shared" si="28"/>
        <v>760991.4495467419</v>
      </c>
      <c r="F39" s="74">
        <f t="shared" si="28"/>
        <v>1042802.5740603597</v>
      </c>
      <c r="G39" s="74">
        <f t="shared" si="28"/>
        <v>40935.660952078171</v>
      </c>
      <c r="H39" s="74">
        <f t="shared" si="28"/>
        <v>0</v>
      </c>
      <c r="I39" s="74">
        <f t="shared" si="28"/>
        <v>0</v>
      </c>
      <c r="J39" s="74">
        <f t="shared" si="28"/>
        <v>0</v>
      </c>
      <c r="K39" s="74">
        <f t="shared" si="28"/>
        <v>0</v>
      </c>
      <c r="L39" s="74">
        <f t="shared" si="28"/>
        <v>0</v>
      </c>
      <c r="M39" s="74">
        <f t="shared" si="28"/>
        <v>0</v>
      </c>
      <c r="N39" s="74">
        <f t="shared" si="28"/>
        <v>0</v>
      </c>
      <c r="O39" s="74">
        <f t="shared" si="28"/>
        <v>0</v>
      </c>
      <c r="P39" s="74">
        <f t="shared" ref="P39:AB39" si="29">P38*P32</f>
        <v>0</v>
      </c>
      <c r="Q39" s="74">
        <f t="shared" si="29"/>
        <v>0</v>
      </c>
      <c r="R39" s="74">
        <f t="shared" si="29"/>
        <v>0</v>
      </c>
      <c r="S39" s="74">
        <f t="shared" si="29"/>
        <v>0</v>
      </c>
      <c r="T39" s="74">
        <f t="shared" si="29"/>
        <v>0</v>
      </c>
      <c r="U39" s="74">
        <f t="shared" si="29"/>
        <v>0</v>
      </c>
      <c r="V39" s="74">
        <f t="shared" si="29"/>
        <v>0</v>
      </c>
      <c r="W39" s="74">
        <f t="shared" si="29"/>
        <v>0</v>
      </c>
      <c r="X39" s="74">
        <f t="shared" si="29"/>
        <v>0</v>
      </c>
      <c r="Y39" s="74">
        <f t="shared" si="29"/>
        <v>0</v>
      </c>
      <c r="Z39" s="74">
        <f t="shared" si="29"/>
        <v>0</v>
      </c>
      <c r="AA39" s="74">
        <f t="shared" si="29"/>
        <v>0</v>
      </c>
      <c r="AB39" s="74">
        <f t="shared" si="29"/>
        <v>0</v>
      </c>
      <c r="AC39" s="74">
        <f t="shared" ref="AC39:CN39" si="30">AC38*AC32</f>
        <v>0</v>
      </c>
      <c r="AD39" s="74">
        <f t="shared" si="30"/>
        <v>0</v>
      </c>
      <c r="AE39" s="74">
        <f t="shared" si="30"/>
        <v>0</v>
      </c>
      <c r="AF39" s="74">
        <f t="shared" si="30"/>
        <v>0</v>
      </c>
      <c r="AG39" s="74">
        <f t="shared" si="30"/>
        <v>0</v>
      </c>
      <c r="AH39" s="74">
        <f t="shared" si="30"/>
        <v>0</v>
      </c>
      <c r="AI39" s="74">
        <f t="shared" si="30"/>
        <v>0</v>
      </c>
      <c r="AJ39" s="74">
        <f t="shared" si="30"/>
        <v>0</v>
      </c>
      <c r="AK39" s="74">
        <f t="shared" si="30"/>
        <v>0</v>
      </c>
      <c r="AL39" s="74">
        <f t="shared" si="30"/>
        <v>0</v>
      </c>
      <c r="AM39" s="74">
        <f t="shared" si="30"/>
        <v>0</v>
      </c>
      <c r="AN39" s="74">
        <f t="shared" si="30"/>
        <v>0</v>
      </c>
      <c r="AO39" s="74">
        <f t="shared" si="30"/>
        <v>0</v>
      </c>
      <c r="AP39" s="74">
        <f t="shared" si="30"/>
        <v>0</v>
      </c>
      <c r="AQ39" s="74">
        <f t="shared" si="30"/>
        <v>0</v>
      </c>
      <c r="AR39" s="74">
        <f t="shared" si="30"/>
        <v>0</v>
      </c>
      <c r="AS39" s="74">
        <f t="shared" si="30"/>
        <v>0</v>
      </c>
      <c r="AT39" s="74">
        <f t="shared" si="30"/>
        <v>0</v>
      </c>
      <c r="AU39" s="74">
        <f t="shared" si="30"/>
        <v>0</v>
      </c>
      <c r="AV39" s="74">
        <f t="shared" si="30"/>
        <v>0</v>
      </c>
      <c r="AW39" s="74">
        <f t="shared" si="30"/>
        <v>0</v>
      </c>
      <c r="AX39" s="74">
        <f t="shared" si="30"/>
        <v>0</v>
      </c>
      <c r="AY39" s="74">
        <f t="shared" si="30"/>
        <v>0</v>
      </c>
      <c r="AZ39" s="74">
        <f t="shared" si="30"/>
        <v>0</v>
      </c>
      <c r="BA39" s="74">
        <f t="shared" si="30"/>
        <v>0</v>
      </c>
      <c r="BB39" s="74">
        <f t="shared" si="30"/>
        <v>0</v>
      </c>
      <c r="BC39" s="74">
        <f t="shared" si="30"/>
        <v>0</v>
      </c>
      <c r="BD39" s="74">
        <f t="shared" si="30"/>
        <v>0</v>
      </c>
      <c r="BE39" s="74">
        <f t="shared" si="30"/>
        <v>0</v>
      </c>
      <c r="BF39" s="74">
        <f t="shared" si="30"/>
        <v>0</v>
      </c>
      <c r="BG39" s="74">
        <f t="shared" si="30"/>
        <v>0</v>
      </c>
      <c r="BH39" s="74">
        <f t="shared" si="30"/>
        <v>0</v>
      </c>
      <c r="BI39" s="74">
        <f t="shared" si="30"/>
        <v>0</v>
      </c>
      <c r="BJ39" s="74">
        <f t="shared" si="30"/>
        <v>0</v>
      </c>
      <c r="BK39" s="74">
        <f t="shared" si="30"/>
        <v>0</v>
      </c>
      <c r="BL39" s="74">
        <f t="shared" si="30"/>
        <v>0</v>
      </c>
      <c r="BM39" s="74">
        <f t="shared" si="30"/>
        <v>0</v>
      </c>
      <c r="BN39" s="74">
        <f t="shared" si="30"/>
        <v>0</v>
      </c>
      <c r="BO39" s="74">
        <f t="shared" si="30"/>
        <v>0</v>
      </c>
      <c r="BP39" s="74">
        <f t="shared" si="30"/>
        <v>0</v>
      </c>
      <c r="BQ39" s="74">
        <f t="shared" si="30"/>
        <v>0</v>
      </c>
      <c r="BR39" s="74">
        <f t="shared" si="30"/>
        <v>0</v>
      </c>
      <c r="BS39" s="74">
        <f t="shared" si="30"/>
        <v>0</v>
      </c>
      <c r="BT39" s="74">
        <f t="shared" si="30"/>
        <v>0</v>
      </c>
      <c r="BU39" s="74">
        <f t="shared" si="30"/>
        <v>0</v>
      </c>
      <c r="BV39" s="74">
        <f t="shared" si="30"/>
        <v>0</v>
      </c>
      <c r="BW39" s="74">
        <f t="shared" si="30"/>
        <v>0</v>
      </c>
      <c r="BX39" s="74">
        <f t="shared" si="30"/>
        <v>0</v>
      </c>
      <c r="BY39" s="74">
        <f t="shared" si="30"/>
        <v>0</v>
      </c>
      <c r="BZ39" s="74">
        <f t="shared" si="30"/>
        <v>0</v>
      </c>
      <c r="CA39" s="74">
        <f t="shared" si="30"/>
        <v>0</v>
      </c>
      <c r="CB39" s="74">
        <f t="shared" si="30"/>
        <v>0</v>
      </c>
      <c r="CC39" s="74">
        <f t="shared" si="30"/>
        <v>0</v>
      </c>
      <c r="CD39" s="74">
        <f t="shared" si="30"/>
        <v>0</v>
      </c>
      <c r="CE39" s="74">
        <f t="shared" si="30"/>
        <v>0</v>
      </c>
      <c r="CF39" s="74">
        <f t="shared" si="30"/>
        <v>0</v>
      </c>
      <c r="CG39" s="74">
        <f t="shared" si="30"/>
        <v>0</v>
      </c>
      <c r="CH39" s="74">
        <f t="shared" si="30"/>
        <v>0</v>
      </c>
      <c r="CI39" s="74">
        <f t="shared" si="30"/>
        <v>0</v>
      </c>
      <c r="CJ39" s="74">
        <f t="shared" si="30"/>
        <v>0</v>
      </c>
      <c r="CK39" s="74">
        <f t="shared" si="30"/>
        <v>0</v>
      </c>
      <c r="CL39" s="74">
        <f t="shared" si="30"/>
        <v>0</v>
      </c>
      <c r="CM39" s="74">
        <f t="shared" si="30"/>
        <v>0</v>
      </c>
      <c r="CN39" s="74">
        <f t="shared" si="30"/>
        <v>0</v>
      </c>
      <c r="CO39" s="74">
        <f t="shared" ref="CO39:CY39" si="31">CO38*CO32</f>
        <v>0</v>
      </c>
      <c r="CP39" s="74">
        <f t="shared" si="31"/>
        <v>0</v>
      </c>
      <c r="CQ39" s="74">
        <f t="shared" si="31"/>
        <v>0</v>
      </c>
      <c r="CR39" s="74">
        <f t="shared" si="31"/>
        <v>0</v>
      </c>
      <c r="CS39" s="74">
        <f t="shared" si="31"/>
        <v>0</v>
      </c>
      <c r="CT39" s="74">
        <f t="shared" si="31"/>
        <v>0</v>
      </c>
      <c r="CU39" s="74">
        <f t="shared" si="31"/>
        <v>0</v>
      </c>
      <c r="CV39" s="74">
        <f t="shared" si="31"/>
        <v>0</v>
      </c>
      <c r="CW39" s="74">
        <f t="shared" si="31"/>
        <v>0</v>
      </c>
      <c r="CX39" s="74">
        <f t="shared" si="31"/>
        <v>0</v>
      </c>
      <c r="CY39" s="74">
        <f t="shared" si="31"/>
        <v>0</v>
      </c>
    </row>
    <row r="40" spans="1:103" s="43" customFormat="1" ht="15" x14ac:dyDescent="0.25">
      <c r="A40" s="16"/>
      <c r="B40" s="67"/>
      <c r="C40" s="12"/>
      <c r="D40" s="44"/>
      <c r="E40" s="44"/>
      <c r="F40" s="44"/>
      <c r="G40" s="44"/>
      <c r="H40" s="44"/>
      <c r="I40" s="44"/>
      <c r="J40" s="44"/>
      <c r="K40" s="44"/>
      <c r="L40" s="44"/>
      <c r="M40" s="44"/>
      <c r="N40" s="44"/>
      <c r="O40" s="44"/>
      <c r="P40" s="44"/>
      <c r="Q40" s="44"/>
      <c r="R40" s="44"/>
      <c r="S40" s="44"/>
      <c r="T40" s="44"/>
      <c r="U40" s="44"/>
      <c r="V40" s="44"/>
      <c r="W40" s="44"/>
      <c r="X40" s="44"/>
      <c r="Y40" s="44"/>
      <c r="Z40" s="44"/>
      <c r="AA40" s="44"/>
      <c r="AB40" s="44"/>
    </row>
    <row r="41" spans="1:103" s="43" customFormat="1" ht="15" x14ac:dyDescent="0.25">
      <c r="A41" s="16"/>
      <c r="B41" s="67" t="s">
        <v>622</v>
      </c>
      <c r="D41" s="83">
        <f>SUM(D39:CY39)</f>
        <v>1853541.2725803214</v>
      </c>
      <c r="E41" s="74"/>
      <c r="F41" s="74"/>
      <c r="G41" s="74"/>
      <c r="H41" s="74"/>
      <c r="I41" s="74"/>
      <c r="J41" s="74"/>
      <c r="K41" s="74"/>
      <c r="L41" s="74"/>
      <c r="M41" s="74"/>
      <c r="N41" s="74"/>
      <c r="O41" s="74"/>
      <c r="P41" s="74"/>
      <c r="Q41" s="74"/>
      <c r="R41" s="74"/>
      <c r="S41" s="74"/>
      <c r="T41" s="74"/>
      <c r="U41" s="74"/>
      <c r="V41" s="74"/>
      <c r="W41" s="74"/>
      <c r="X41" s="74"/>
      <c r="Y41" s="74"/>
      <c r="Z41" s="74"/>
      <c r="AA41" s="74"/>
      <c r="AB41" s="74"/>
    </row>
    <row r="42" spans="1:103" s="43" customFormat="1" ht="15.75" thickBot="1" x14ac:dyDescent="0.3">
      <c r="A42" s="16"/>
      <c r="B42" s="67" t="s">
        <v>623</v>
      </c>
      <c r="C42" s="16"/>
      <c r="D42" s="262">
        <f>D41/(SUM(D26:CY26))/1000</f>
        <v>2.3576424554996551</v>
      </c>
      <c r="E42" s="74"/>
      <c r="F42" s="74"/>
      <c r="G42" s="74"/>
      <c r="H42" s="74"/>
      <c r="I42" s="74"/>
      <c r="J42" s="74"/>
      <c r="K42" s="74"/>
      <c r="L42" s="74"/>
      <c r="M42" s="74"/>
      <c r="N42" s="74"/>
      <c r="O42" s="74"/>
      <c r="P42" s="74"/>
      <c r="Q42" s="74"/>
      <c r="R42" s="74"/>
      <c r="S42" s="74"/>
      <c r="T42" s="74"/>
      <c r="U42" s="74"/>
      <c r="V42" s="74"/>
      <c r="W42" s="74"/>
      <c r="X42" s="74"/>
      <c r="Y42" s="74"/>
      <c r="Z42" s="74"/>
      <c r="AA42" s="74"/>
      <c r="AB42" s="74"/>
    </row>
    <row r="43" spans="1:103" s="43" customFormat="1" ht="15.75" thickBot="1" x14ac:dyDescent="0.3">
      <c r="A43" s="16"/>
      <c r="B43" s="67" t="s">
        <v>624</v>
      </c>
      <c r="C43" s="16"/>
      <c r="D43" s="307">
        <f>D41/'8 Cost of Production'!C5</f>
        <v>0.2723758925540225</v>
      </c>
      <c r="E43" s="74"/>
      <c r="F43" s="74"/>
      <c r="G43" s="74"/>
      <c r="H43" s="74"/>
      <c r="I43" s="74"/>
      <c r="J43" s="74"/>
      <c r="K43" s="74"/>
      <c r="L43" s="74"/>
      <c r="M43" s="74"/>
      <c r="N43" s="74"/>
      <c r="O43" s="74"/>
      <c r="P43" s="74"/>
      <c r="Q43" s="74"/>
      <c r="R43" s="74"/>
      <c r="S43" s="74"/>
      <c r="T43" s="74"/>
      <c r="U43" s="74"/>
      <c r="V43" s="74"/>
      <c r="W43" s="74"/>
      <c r="X43" s="74"/>
      <c r="Y43" s="74"/>
      <c r="Z43" s="74"/>
      <c r="AA43" s="74"/>
      <c r="AB43" s="74"/>
    </row>
    <row r="44" spans="1:103" s="16" customFormat="1" ht="15.75" x14ac:dyDescent="0.25">
      <c r="B44" s="67" t="s">
        <v>615</v>
      </c>
      <c r="D44" s="263">
        <f>D39/D26/1000</f>
        <v>0.25377373500888223</v>
      </c>
      <c r="E44" s="263">
        <f t="shared" ref="E44:BP44" si="32">E39/E26/1000</f>
        <v>2.0412476529018488</v>
      </c>
      <c r="F44" s="263">
        <f t="shared" si="32"/>
        <v>2.7971645515971999</v>
      </c>
      <c r="G44" s="263">
        <f t="shared" si="32"/>
        <v>6.9999980228053671</v>
      </c>
      <c r="H44" s="263" t="e">
        <f t="shared" si="32"/>
        <v>#DIV/0!</v>
      </c>
      <c r="I44" s="263" t="e">
        <f t="shared" si="32"/>
        <v>#DIV/0!</v>
      </c>
      <c r="J44" s="263" t="e">
        <f t="shared" si="32"/>
        <v>#DIV/0!</v>
      </c>
      <c r="K44" s="263" t="e">
        <f t="shared" si="32"/>
        <v>#DIV/0!</v>
      </c>
      <c r="L44" s="263" t="e">
        <f t="shared" si="32"/>
        <v>#DIV/0!</v>
      </c>
      <c r="M44" s="218" t="e">
        <f t="shared" si="32"/>
        <v>#DIV/0!</v>
      </c>
      <c r="N44" s="218" t="e">
        <f t="shared" si="32"/>
        <v>#DIV/0!</v>
      </c>
      <c r="O44" s="218" t="e">
        <f t="shared" si="32"/>
        <v>#DIV/0!</v>
      </c>
      <c r="P44" s="218" t="e">
        <f t="shared" si="32"/>
        <v>#DIV/0!</v>
      </c>
      <c r="Q44" s="218" t="e">
        <f t="shared" si="32"/>
        <v>#DIV/0!</v>
      </c>
      <c r="R44" s="218" t="e">
        <f t="shared" si="32"/>
        <v>#DIV/0!</v>
      </c>
      <c r="S44" s="218" t="e">
        <f t="shared" si="32"/>
        <v>#DIV/0!</v>
      </c>
      <c r="T44" s="218" t="e">
        <f t="shared" si="32"/>
        <v>#DIV/0!</v>
      </c>
      <c r="U44" s="218" t="e">
        <f t="shared" si="32"/>
        <v>#DIV/0!</v>
      </c>
      <c r="V44" s="218" t="e">
        <f t="shared" si="32"/>
        <v>#DIV/0!</v>
      </c>
      <c r="W44" s="218" t="e">
        <f t="shared" si="32"/>
        <v>#DIV/0!</v>
      </c>
      <c r="X44" s="218" t="e">
        <f t="shared" si="32"/>
        <v>#DIV/0!</v>
      </c>
      <c r="Y44" s="218" t="e">
        <f t="shared" si="32"/>
        <v>#DIV/0!</v>
      </c>
      <c r="Z44" s="218" t="e">
        <f t="shared" si="32"/>
        <v>#DIV/0!</v>
      </c>
      <c r="AA44" s="218" t="e">
        <f t="shared" si="32"/>
        <v>#DIV/0!</v>
      </c>
      <c r="AB44" s="218" t="e">
        <f t="shared" si="32"/>
        <v>#DIV/0!</v>
      </c>
      <c r="AC44" s="218" t="e">
        <f t="shared" si="32"/>
        <v>#DIV/0!</v>
      </c>
      <c r="AD44" s="218" t="e">
        <f t="shared" si="32"/>
        <v>#DIV/0!</v>
      </c>
      <c r="AE44" s="218" t="e">
        <f t="shared" si="32"/>
        <v>#DIV/0!</v>
      </c>
      <c r="AF44" s="218" t="e">
        <f t="shared" si="32"/>
        <v>#DIV/0!</v>
      </c>
      <c r="AG44" s="218" t="e">
        <f t="shared" si="32"/>
        <v>#DIV/0!</v>
      </c>
      <c r="AH44" s="218" t="e">
        <f t="shared" si="32"/>
        <v>#DIV/0!</v>
      </c>
      <c r="AI44" s="218" t="e">
        <f t="shared" si="32"/>
        <v>#DIV/0!</v>
      </c>
      <c r="AJ44" s="218" t="e">
        <f t="shared" si="32"/>
        <v>#DIV/0!</v>
      </c>
      <c r="AK44" s="218" t="e">
        <f t="shared" si="32"/>
        <v>#DIV/0!</v>
      </c>
      <c r="AL44" s="218" t="e">
        <f t="shared" si="32"/>
        <v>#DIV/0!</v>
      </c>
      <c r="AM44" s="218" t="e">
        <f t="shared" si="32"/>
        <v>#DIV/0!</v>
      </c>
      <c r="AN44" s="218" t="e">
        <f t="shared" si="32"/>
        <v>#DIV/0!</v>
      </c>
      <c r="AO44" s="218" t="e">
        <f t="shared" si="32"/>
        <v>#DIV/0!</v>
      </c>
      <c r="AP44" s="218" t="e">
        <f t="shared" si="32"/>
        <v>#DIV/0!</v>
      </c>
      <c r="AQ44" s="218" t="e">
        <f t="shared" si="32"/>
        <v>#DIV/0!</v>
      </c>
      <c r="AR44" s="218" t="e">
        <f t="shared" si="32"/>
        <v>#DIV/0!</v>
      </c>
      <c r="AS44" s="218" t="e">
        <f t="shared" si="32"/>
        <v>#DIV/0!</v>
      </c>
      <c r="AT44" s="218" t="e">
        <f t="shared" si="32"/>
        <v>#DIV/0!</v>
      </c>
      <c r="AU44" s="218" t="e">
        <f t="shared" si="32"/>
        <v>#DIV/0!</v>
      </c>
      <c r="AV44" s="218" t="e">
        <f t="shared" si="32"/>
        <v>#DIV/0!</v>
      </c>
      <c r="AW44" s="218" t="e">
        <f t="shared" si="32"/>
        <v>#DIV/0!</v>
      </c>
      <c r="AX44" s="218" t="e">
        <f t="shared" si="32"/>
        <v>#DIV/0!</v>
      </c>
      <c r="AY44" s="218" t="e">
        <f t="shared" si="32"/>
        <v>#DIV/0!</v>
      </c>
      <c r="AZ44" s="218" t="e">
        <f t="shared" si="32"/>
        <v>#DIV/0!</v>
      </c>
      <c r="BA44" s="218" t="e">
        <f t="shared" si="32"/>
        <v>#DIV/0!</v>
      </c>
      <c r="BB44" s="218" t="e">
        <f t="shared" si="32"/>
        <v>#DIV/0!</v>
      </c>
      <c r="BC44" s="218" t="e">
        <f t="shared" si="32"/>
        <v>#DIV/0!</v>
      </c>
      <c r="BD44" s="218" t="e">
        <f t="shared" si="32"/>
        <v>#DIV/0!</v>
      </c>
      <c r="BE44" s="218" t="e">
        <f t="shared" si="32"/>
        <v>#DIV/0!</v>
      </c>
      <c r="BF44" s="218" t="e">
        <f t="shared" si="32"/>
        <v>#DIV/0!</v>
      </c>
      <c r="BG44" s="218" t="e">
        <f t="shared" si="32"/>
        <v>#DIV/0!</v>
      </c>
      <c r="BH44" s="218" t="e">
        <f t="shared" si="32"/>
        <v>#DIV/0!</v>
      </c>
      <c r="BI44" s="218" t="e">
        <f t="shared" si="32"/>
        <v>#DIV/0!</v>
      </c>
      <c r="BJ44" s="218" t="e">
        <f t="shared" si="32"/>
        <v>#DIV/0!</v>
      </c>
      <c r="BK44" s="218" t="e">
        <f t="shared" si="32"/>
        <v>#DIV/0!</v>
      </c>
      <c r="BL44" s="218" t="e">
        <f t="shared" si="32"/>
        <v>#DIV/0!</v>
      </c>
      <c r="BM44" s="218" t="e">
        <f t="shared" si="32"/>
        <v>#DIV/0!</v>
      </c>
      <c r="BN44" s="218" t="e">
        <f t="shared" si="32"/>
        <v>#DIV/0!</v>
      </c>
      <c r="BO44" s="218" t="e">
        <f t="shared" si="32"/>
        <v>#DIV/0!</v>
      </c>
      <c r="BP44" s="218" t="e">
        <f t="shared" si="32"/>
        <v>#DIV/0!</v>
      </c>
      <c r="BQ44" s="218" t="e">
        <f t="shared" ref="BQ44:CY44" si="33">BQ39/BQ26/1000</f>
        <v>#DIV/0!</v>
      </c>
      <c r="BR44" s="218" t="e">
        <f t="shared" si="33"/>
        <v>#DIV/0!</v>
      </c>
      <c r="BS44" s="218" t="e">
        <f t="shared" si="33"/>
        <v>#DIV/0!</v>
      </c>
      <c r="BT44" s="218" t="e">
        <f t="shared" si="33"/>
        <v>#DIV/0!</v>
      </c>
      <c r="BU44" s="218" t="e">
        <f t="shared" si="33"/>
        <v>#DIV/0!</v>
      </c>
      <c r="BV44" s="218" t="e">
        <f t="shared" si="33"/>
        <v>#DIV/0!</v>
      </c>
      <c r="BW44" s="218" t="e">
        <f t="shared" si="33"/>
        <v>#DIV/0!</v>
      </c>
      <c r="BX44" s="218" t="e">
        <f t="shared" si="33"/>
        <v>#DIV/0!</v>
      </c>
      <c r="BY44" s="218" t="e">
        <f t="shared" si="33"/>
        <v>#DIV/0!</v>
      </c>
      <c r="BZ44" s="218" t="e">
        <f t="shared" si="33"/>
        <v>#DIV/0!</v>
      </c>
      <c r="CA44" s="218" t="e">
        <f t="shared" si="33"/>
        <v>#DIV/0!</v>
      </c>
      <c r="CB44" s="218" t="e">
        <f t="shared" si="33"/>
        <v>#DIV/0!</v>
      </c>
      <c r="CC44" s="218" t="e">
        <f t="shared" si="33"/>
        <v>#DIV/0!</v>
      </c>
      <c r="CD44" s="218" t="e">
        <f t="shared" si="33"/>
        <v>#DIV/0!</v>
      </c>
      <c r="CE44" s="218" t="e">
        <f t="shared" si="33"/>
        <v>#DIV/0!</v>
      </c>
      <c r="CF44" s="218" t="e">
        <f t="shared" si="33"/>
        <v>#DIV/0!</v>
      </c>
      <c r="CG44" s="218" t="e">
        <f t="shared" si="33"/>
        <v>#DIV/0!</v>
      </c>
      <c r="CH44" s="218" t="e">
        <f t="shared" si="33"/>
        <v>#DIV/0!</v>
      </c>
      <c r="CI44" s="218" t="e">
        <f t="shared" si="33"/>
        <v>#DIV/0!</v>
      </c>
      <c r="CJ44" s="218" t="e">
        <f t="shared" si="33"/>
        <v>#DIV/0!</v>
      </c>
      <c r="CK44" s="218" t="e">
        <f t="shared" si="33"/>
        <v>#DIV/0!</v>
      </c>
      <c r="CL44" s="218" t="e">
        <f t="shared" si="33"/>
        <v>#DIV/0!</v>
      </c>
      <c r="CM44" s="218" t="e">
        <f t="shared" si="33"/>
        <v>#DIV/0!</v>
      </c>
      <c r="CN44" s="218" t="e">
        <f t="shared" si="33"/>
        <v>#DIV/0!</v>
      </c>
      <c r="CO44" s="218" t="e">
        <f t="shared" si="33"/>
        <v>#DIV/0!</v>
      </c>
      <c r="CP44" s="218" t="e">
        <f t="shared" si="33"/>
        <v>#DIV/0!</v>
      </c>
      <c r="CQ44" s="218" t="e">
        <f t="shared" si="33"/>
        <v>#DIV/0!</v>
      </c>
      <c r="CR44" s="218" t="e">
        <f t="shared" si="33"/>
        <v>#DIV/0!</v>
      </c>
      <c r="CS44" s="218" t="e">
        <f t="shared" si="33"/>
        <v>#DIV/0!</v>
      </c>
      <c r="CT44" s="218" t="e">
        <f t="shared" si="33"/>
        <v>#DIV/0!</v>
      </c>
      <c r="CU44" s="218" t="e">
        <f t="shared" si="33"/>
        <v>#DIV/0!</v>
      </c>
      <c r="CV44" s="218" t="e">
        <f t="shared" si="33"/>
        <v>#DIV/0!</v>
      </c>
      <c r="CW44" s="218" t="e">
        <f t="shared" si="33"/>
        <v>#DIV/0!</v>
      </c>
      <c r="CX44" s="218" t="e">
        <f t="shared" si="33"/>
        <v>#DIV/0!</v>
      </c>
      <c r="CY44" s="218" t="e">
        <f t="shared" si="33"/>
        <v>#DIV/0!</v>
      </c>
    </row>
    <row r="45" spans="1:103" s="16" customFormat="1" ht="15.75" x14ac:dyDescent="0.25">
      <c r="B45" s="67" t="s">
        <v>616</v>
      </c>
      <c r="D45" s="263">
        <f>D39/'8 Cost of Production'!D5</f>
        <v>1.7588278663981938E-2</v>
      </c>
      <c r="E45" s="263">
        <f>E39/'8 Cost of Production'!E5</f>
        <v>0.24635747535022309</v>
      </c>
      <c r="F45" s="263">
        <f>F39/'8 Cost of Production'!F5</f>
        <v>0.33758882519276545</v>
      </c>
      <c r="G45" s="263">
        <f>G39/'8 Cost of Production'!G5</f>
        <v>0.3245032196002488</v>
      </c>
      <c r="H45" s="263" t="e">
        <f>H39/'8 Cost of Production'!H5</f>
        <v>#DIV/0!</v>
      </c>
      <c r="I45" s="263" t="e">
        <f>I39/'8 Cost of Production'!I5</f>
        <v>#DIV/0!</v>
      </c>
      <c r="J45" s="263" t="e">
        <f>J39/'8 Cost of Production'!J5</f>
        <v>#DIV/0!</v>
      </c>
      <c r="K45" s="263" t="e">
        <f>K39/'8 Cost of Production'!K5</f>
        <v>#DIV/0!</v>
      </c>
      <c r="L45" s="263" t="e">
        <f>L39/'8 Cost of Production'!L5</f>
        <v>#DIV/0!</v>
      </c>
      <c r="M45" s="263" t="e">
        <f>M39/'8 Cost of Production'!M5</f>
        <v>#DIV/0!</v>
      </c>
      <c r="N45" s="263" t="e">
        <f>N39/'8 Cost of Production'!N5</f>
        <v>#DIV/0!</v>
      </c>
      <c r="O45" s="263" t="e">
        <f>O39/'8 Cost of Production'!O5</f>
        <v>#DIV/0!</v>
      </c>
      <c r="P45" s="263" t="e">
        <f>P39/'8 Cost of Production'!P5</f>
        <v>#DIV/0!</v>
      </c>
      <c r="Q45" s="263" t="e">
        <f>Q39/'8 Cost of Production'!Q5</f>
        <v>#DIV/0!</v>
      </c>
      <c r="R45" s="263" t="e">
        <f>R39/'8 Cost of Production'!R5</f>
        <v>#DIV/0!</v>
      </c>
      <c r="S45" s="263" t="e">
        <f>S39/'8 Cost of Production'!S5</f>
        <v>#DIV/0!</v>
      </c>
      <c r="T45" s="263" t="e">
        <f>T39/'8 Cost of Production'!T5</f>
        <v>#DIV/0!</v>
      </c>
      <c r="U45" s="263" t="e">
        <f>U39/'8 Cost of Production'!U5</f>
        <v>#DIV/0!</v>
      </c>
      <c r="V45" s="263" t="e">
        <f>V39/'8 Cost of Production'!V5</f>
        <v>#DIV/0!</v>
      </c>
      <c r="W45" s="263" t="e">
        <f>W39/'8 Cost of Production'!W5</f>
        <v>#DIV/0!</v>
      </c>
      <c r="X45" s="263" t="e">
        <f>X39/'8 Cost of Production'!X5</f>
        <v>#DIV/0!</v>
      </c>
      <c r="Y45" s="263" t="e">
        <f>Y39/'8 Cost of Production'!Y5</f>
        <v>#DIV/0!</v>
      </c>
      <c r="Z45" s="263" t="e">
        <f>Z39/'8 Cost of Production'!Z5</f>
        <v>#DIV/0!</v>
      </c>
      <c r="AA45" s="263" t="e">
        <f>AA39/'8 Cost of Production'!AA5</f>
        <v>#DIV/0!</v>
      </c>
      <c r="AB45" s="263" t="e">
        <f>AB39/'8 Cost of Production'!AB5</f>
        <v>#DIV/0!</v>
      </c>
      <c r="AC45" s="263" t="e">
        <f>AC39/'8 Cost of Production'!AC5</f>
        <v>#DIV/0!</v>
      </c>
      <c r="AD45" s="263" t="e">
        <f>AD39/'8 Cost of Production'!AD5</f>
        <v>#DIV/0!</v>
      </c>
      <c r="AE45" s="263" t="e">
        <f>AE39/'8 Cost of Production'!AE5</f>
        <v>#DIV/0!</v>
      </c>
      <c r="AF45" s="263" t="e">
        <f>AF39/'8 Cost of Production'!AF5</f>
        <v>#DIV/0!</v>
      </c>
      <c r="AG45" s="263" t="e">
        <f>AG39/'8 Cost of Production'!AG5</f>
        <v>#DIV/0!</v>
      </c>
      <c r="AH45" s="263" t="e">
        <f>AH39/'8 Cost of Production'!AH5</f>
        <v>#DIV/0!</v>
      </c>
      <c r="AI45" s="263" t="e">
        <f>AI39/'8 Cost of Production'!AI5</f>
        <v>#DIV/0!</v>
      </c>
      <c r="AJ45" s="263" t="e">
        <f>AJ39/'8 Cost of Production'!AJ5</f>
        <v>#DIV/0!</v>
      </c>
      <c r="AK45" s="263" t="e">
        <f>AK39/'8 Cost of Production'!AK5</f>
        <v>#DIV/0!</v>
      </c>
      <c r="AL45" s="263" t="e">
        <f>AL39/'8 Cost of Production'!AL5</f>
        <v>#DIV/0!</v>
      </c>
      <c r="AM45" s="263" t="e">
        <f>AM39/'8 Cost of Production'!AM5</f>
        <v>#DIV/0!</v>
      </c>
      <c r="AN45" s="263" t="e">
        <f>AN39/'8 Cost of Production'!AN5</f>
        <v>#DIV/0!</v>
      </c>
      <c r="AO45" s="263" t="e">
        <f>AO39/'8 Cost of Production'!AO5</f>
        <v>#DIV/0!</v>
      </c>
      <c r="AP45" s="263" t="e">
        <f>AP39/'8 Cost of Production'!AP5</f>
        <v>#DIV/0!</v>
      </c>
      <c r="AQ45" s="263" t="e">
        <f>AQ39/'8 Cost of Production'!AQ5</f>
        <v>#DIV/0!</v>
      </c>
      <c r="AR45" s="263" t="e">
        <f>AR39/'8 Cost of Production'!AR5</f>
        <v>#DIV/0!</v>
      </c>
      <c r="AS45" s="263" t="e">
        <f>AS39/'8 Cost of Production'!AS5</f>
        <v>#DIV/0!</v>
      </c>
      <c r="AT45" s="263" t="e">
        <f>AT39/'8 Cost of Production'!AT5</f>
        <v>#DIV/0!</v>
      </c>
      <c r="AU45" s="263" t="e">
        <f>AU39/'8 Cost of Production'!AU5</f>
        <v>#DIV/0!</v>
      </c>
      <c r="AV45" s="263" t="e">
        <f>AV39/'8 Cost of Production'!AV5</f>
        <v>#DIV/0!</v>
      </c>
      <c r="AW45" s="263" t="e">
        <f>AW39/'8 Cost of Production'!AW5</f>
        <v>#DIV/0!</v>
      </c>
      <c r="AX45" s="263" t="e">
        <f>AX39/'8 Cost of Production'!AX5</f>
        <v>#DIV/0!</v>
      </c>
      <c r="AY45" s="263" t="e">
        <f>AY39/'8 Cost of Production'!AY5</f>
        <v>#DIV/0!</v>
      </c>
      <c r="AZ45" s="263" t="e">
        <f>AZ39/'8 Cost of Production'!AZ5</f>
        <v>#DIV/0!</v>
      </c>
      <c r="BA45" s="263" t="e">
        <f>BA39/'8 Cost of Production'!BA5</f>
        <v>#DIV/0!</v>
      </c>
      <c r="BB45" s="263" t="e">
        <f>BB39/'8 Cost of Production'!BB5</f>
        <v>#DIV/0!</v>
      </c>
      <c r="BC45" s="263" t="e">
        <f>BC39/'8 Cost of Production'!BC5</f>
        <v>#DIV/0!</v>
      </c>
      <c r="BD45" s="263" t="e">
        <f>BD39/'8 Cost of Production'!BD5</f>
        <v>#DIV/0!</v>
      </c>
      <c r="BE45" s="263" t="e">
        <f>BE39/'8 Cost of Production'!BE5</f>
        <v>#DIV/0!</v>
      </c>
      <c r="BF45" s="263" t="e">
        <f>BF39/'8 Cost of Production'!BF5</f>
        <v>#DIV/0!</v>
      </c>
      <c r="BG45" s="263" t="e">
        <f>BG39/'8 Cost of Production'!BG5</f>
        <v>#DIV/0!</v>
      </c>
      <c r="BH45" s="263" t="e">
        <f>BH39/'8 Cost of Production'!BH5</f>
        <v>#DIV/0!</v>
      </c>
      <c r="BI45" s="263" t="e">
        <f>BI39/'8 Cost of Production'!BI5</f>
        <v>#DIV/0!</v>
      </c>
      <c r="BJ45" s="263" t="e">
        <f>BJ39/'8 Cost of Production'!BJ5</f>
        <v>#DIV/0!</v>
      </c>
      <c r="BK45" s="263" t="e">
        <f>BK39/'8 Cost of Production'!BK5</f>
        <v>#DIV/0!</v>
      </c>
      <c r="BL45" s="263" t="e">
        <f>BL39/'8 Cost of Production'!BL5</f>
        <v>#DIV/0!</v>
      </c>
      <c r="BM45" s="263" t="e">
        <f>BM39/'8 Cost of Production'!BM5</f>
        <v>#DIV/0!</v>
      </c>
      <c r="BN45" s="263" t="e">
        <f>BN39/'8 Cost of Production'!BN5</f>
        <v>#DIV/0!</v>
      </c>
      <c r="BO45" s="263" t="e">
        <f>BO39/'8 Cost of Production'!BO5</f>
        <v>#DIV/0!</v>
      </c>
      <c r="BP45" s="263" t="e">
        <f>BP39/'8 Cost of Production'!BP5</f>
        <v>#DIV/0!</v>
      </c>
      <c r="BQ45" s="263" t="e">
        <f>BQ39/'8 Cost of Production'!BQ5</f>
        <v>#DIV/0!</v>
      </c>
      <c r="BR45" s="263" t="e">
        <f>BR39/'8 Cost of Production'!BR5</f>
        <v>#DIV/0!</v>
      </c>
      <c r="BS45" s="263" t="e">
        <f>BS39/'8 Cost of Production'!BS5</f>
        <v>#DIV/0!</v>
      </c>
      <c r="BT45" s="263" t="e">
        <f>BT39/'8 Cost of Production'!BT5</f>
        <v>#DIV/0!</v>
      </c>
      <c r="BU45" s="263" t="e">
        <f>BU39/'8 Cost of Production'!BU5</f>
        <v>#DIV/0!</v>
      </c>
      <c r="BV45" s="263" t="e">
        <f>BV39/'8 Cost of Production'!BV5</f>
        <v>#DIV/0!</v>
      </c>
      <c r="BW45" s="263" t="e">
        <f>BW39/'8 Cost of Production'!BW5</f>
        <v>#DIV/0!</v>
      </c>
      <c r="BX45" s="263" t="e">
        <f>BX39/'8 Cost of Production'!BX5</f>
        <v>#DIV/0!</v>
      </c>
      <c r="BY45" s="263" t="e">
        <f>BY39/'8 Cost of Production'!BY5</f>
        <v>#DIV/0!</v>
      </c>
      <c r="BZ45" s="263" t="e">
        <f>BZ39/'8 Cost of Production'!BZ5</f>
        <v>#DIV/0!</v>
      </c>
      <c r="CA45" s="263" t="e">
        <f>CA39/'8 Cost of Production'!CA5</f>
        <v>#DIV/0!</v>
      </c>
      <c r="CB45" s="263" t="e">
        <f>CB39/'8 Cost of Production'!CB5</f>
        <v>#DIV/0!</v>
      </c>
      <c r="CC45" s="263" t="e">
        <f>CC39/'8 Cost of Production'!CC5</f>
        <v>#DIV/0!</v>
      </c>
      <c r="CD45" s="263" t="e">
        <f>CD39/'8 Cost of Production'!CD5</f>
        <v>#DIV/0!</v>
      </c>
      <c r="CE45" s="263" t="e">
        <f>CE39/'8 Cost of Production'!CE5</f>
        <v>#DIV/0!</v>
      </c>
      <c r="CF45" s="263" t="e">
        <f>CF39/'8 Cost of Production'!CF5</f>
        <v>#DIV/0!</v>
      </c>
      <c r="CG45" s="263" t="e">
        <f>CG39/'8 Cost of Production'!CG5</f>
        <v>#DIV/0!</v>
      </c>
      <c r="CH45" s="263" t="e">
        <f>CH39/'8 Cost of Production'!CH5</f>
        <v>#DIV/0!</v>
      </c>
      <c r="CI45" s="263" t="e">
        <f>CI39/'8 Cost of Production'!CI5</f>
        <v>#DIV/0!</v>
      </c>
      <c r="CJ45" s="263" t="e">
        <f>CJ39/'8 Cost of Production'!CJ5</f>
        <v>#DIV/0!</v>
      </c>
      <c r="CK45" s="263" t="e">
        <f>CK39/'8 Cost of Production'!CK5</f>
        <v>#DIV/0!</v>
      </c>
      <c r="CL45" s="263" t="e">
        <f>CL39/'8 Cost of Production'!CL5</f>
        <v>#DIV/0!</v>
      </c>
      <c r="CM45" s="263" t="e">
        <f>CM39/'8 Cost of Production'!CM5</f>
        <v>#DIV/0!</v>
      </c>
      <c r="CN45" s="263" t="e">
        <f>CN39/'8 Cost of Production'!CN5</f>
        <v>#DIV/0!</v>
      </c>
      <c r="CO45" s="263" t="e">
        <f>CO39/'8 Cost of Production'!CO5</f>
        <v>#DIV/0!</v>
      </c>
      <c r="CP45" s="263" t="e">
        <f>CP39/'8 Cost of Production'!CP5</f>
        <v>#DIV/0!</v>
      </c>
      <c r="CQ45" s="263" t="e">
        <f>CQ39/'8 Cost of Production'!CQ5</f>
        <v>#DIV/0!</v>
      </c>
      <c r="CR45" s="263" t="e">
        <f>CR39/'8 Cost of Production'!CR5</f>
        <v>#DIV/0!</v>
      </c>
      <c r="CS45" s="263" t="e">
        <f>CS39/'8 Cost of Production'!CS5</f>
        <v>#DIV/0!</v>
      </c>
      <c r="CT45" s="263" t="e">
        <f>CT39/'8 Cost of Production'!CT5</f>
        <v>#DIV/0!</v>
      </c>
      <c r="CU45" s="263" t="e">
        <f>CU39/'8 Cost of Production'!CU5</f>
        <v>#DIV/0!</v>
      </c>
      <c r="CV45" s="263" t="e">
        <f>CV39/'8 Cost of Production'!CV5</f>
        <v>#DIV/0!</v>
      </c>
      <c r="CW45" s="263" t="e">
        <f>CW39/'8 Cost of Production'!CW5</f>
        <v>#DIV/0!</v>
      </c>
      <c r="CX45" s="263" t="e">
        <f>CX39/'8 Cost of Production'!CX5</f>
        <v>#DIV/0!</v>
      </c>
      <c r="CY45" s="263" t="e">
        <f>CY39/'8 Cost of Production'!CY5</f>
        <v>#DIV/0!</v>
      </c>
    </row>
    <row r="46" spans="1:103" s="16" customFormat="1" ht="15.75" x14ac:dyDescent="0.25">
      <c r="B46" s="16" t="s">
        <v>617</v>
      </c>
      <c r="D46" s="263">
        <f>D45-$D43</f>
        <v>-0.25478761389004057</v>
      </c>
      <c r="E46" s="263">
        <f t="shared" ref="E46:BP46" si="34">E45-$D43</f>
        <v>-2.601841720379941E-2</v>
      </c>
      <c r="F46" s="263">
        <f t="shared" si="34"/>
        <v>6.5212932638742949E-2</v>
      </c>
      <c r="G46" s="263">
        <f t="shared" si="34"/>
        <v>5.2127327046226302E-2</v>
      </c>
      <c r="H46" s="263" t="e">
        <f t="shared" si="34"/>
        <v>#DIV/0!</v>
      </c>
      <c r="I46" s="263" t="e">
        <f t="shared" si="34"/>
        <v>#DIV/0!</v>
      </c>
      <c r="J46" s="263" t="e">
        <f t="shared" si="34"/>
        <v>#DIV/0!</v>
      </c>
      <c r="K46" s="263" t="e">
        <f t="shared" si="34"/>
        <v>#DIV/0!</v>
      </c>
      <c r="L46" s="263" t="e">
        <f t="shared" si="34"/>
        <v>#DIV/0!</v>
      </c>
      <c r="M46" s="263" t="e">
        <f t="shared" si="34"/>
        <v>#DIV/0!</v>
      </c>
      <c r="N46" s="263" t="e">
        <f t="shared" si="34"/>
        <v>#DIV/0!</v>
      </c>
      <c r="O46" s="263" t="e">
        <f t="shared" si="34"/>
        <v>#DIV/0!</v>
      </c>
      <c r="P46" s="263" t="e">
        <f t="shared" si="34"/>
        <v>#DIV/0!</v>
      </c>
      <c r="Q46" s="263" t="e">
        <f t="shared" si="34"/>
        <v>#DIV/0!</v>
      </c>
      <c r="R46" s="263" t="e">
        <f t="shared" si="34"/>
        <v>#DIV/0!</v>
      </c>
      <c r="S46" s="263" t="e">
        <f t="shared" si="34"/>
        <v>#DIV/0!</v>
      </c>
      <c r="T46" s="263" t="e">
        <f t="shared" si="34"/>
        <v>#DIV/0!</v>
      </c>
      <c r="U46" s="263" t="e">
        <f t="shared" si="34"/>
        <v>#DIV/0!</v>
      </c>
      <c r="V46" s="263" t="e">
        <f t="shared" si="34"/>
        <v>#DIV/0!</v>
      </c>
      <c r="W46" s="263" t="e">
        <f t="shared" si="34"/>
        <v>#DIV/0!</v>
      </c>
      <c r="X46" s="263" t="e">
        <f t="shared" si="34"/>
        <v>#DIV/0!</v>
      </c>
      <c r="Y46" s="263" t="e">
        <f t="shared" si="34"/>
        <v>#DIV/0!</v>
      </c>
      <c r="Z46" s="263" t="e">
        <f t="shared" si="34"/>
        <v>#DIV/0!</v>
      </c>
      <c r="AA46" s="263" t="e">
        <f t="shared" si="34"/>
        <v>#DIV/0!</v>
      </c>
      <c r="AB46" s="263" t="e">
        <f t="shared" si="34"/>
        <v>#DIV/0!</v>
      </c>
      <c r="AC46" s="263" t="e">
        <f t="shared" si="34"/>
        <v>#DIV/0!</v>
      </c>
      <c r="AD46" s="263" t="e">
        <f t="shared" si="34"/>
        <v>#DIV/0!</v>
      </c>
      <c r="AE46" s="263" t="e">
        <f t="shared" si="34"/>
        <v>#DIV/0!</v>
      </c>
      <c r="AF46" s="263" t="e">
        <f t="shared" si="34"/>
        <v>#DIV/0!</v>
      </c>
      <c r="AG46" s="263" t="e">
        <f t="shared" si="34"/>
        <v>#DIV/0!</v>
      </c>
      <c r="AH46" s="263" t="e">
        <f t="shared" si="34"/>
        <v>#DIV/0!</v>
      </c>
      <c r="AI46" s="263" t="e">
        <f t="shared" si="34"/>
        <v>#DIV/0!</v>
      </c>
      <c r="AJ46" s="263" t="e">
        <f t="shared" si="34"/>
        <v>#DIV/0!</v>
      </c>
      <c r="AK46" s="263" t="e">
        <f t="shared" si="34"/>
        <v>#DIV/0!</v>
      </c>
      <c r="AL46" s="263" t="e">
        <f t="shared" si="34"/>
        <v>#DIV/0!</v>
      </c>
      <c r="AM46" s="263" t="e">
        <f t="shared" si="34"/>
        <v>#DIV/0!</v>
      </c>
      <c r="AN46" s="263" t="e">
        <f t="shared" si="34"/>
        <v>#DIV/0!</v>
      </c>
      <c r="AO46" s="263" t="e">
        <f t="shared" si="34"/>
        <v>#DIV/0!</v>
      </c>
      <c r="AP46" s="263" t="e">
        <f t="shared" si="34"/>
        <v>#DIV/0!</v>
      </c>
      <c r="AQ46" s="263" t="e">
        <f t="shared" si="34"/>
        <v>#DIV/0!</v>
      </c>
      <c r="AR46" s="263" t="e">
        <f t="shared" si="34"/>
        <v>#DIV/0!</v>
      </c>
      <c r="AS46" s="263" t="e">
        <f t="shared" si="34"/>
        <v>#DIV/0!</v>
      </c>
      <c r="AT46" s="263" t="e">
        <f t="shared" si="34"/>
        <v>#DIV/0!</v>
      </c>
      <c r="AU46" s="263" t="e">
        <f t="shared" si="34"/>
        <v>#DIV/0!</v>
      </c>
      <c r="AV46" s="263" t="e">
        <f t="shared" si="34"/>
        <v>#DIV/0!</v>
      </c>
      <c r="AW46" s="263" t="e">
        <f t="shared" si="34"/>
        <v>#DIV/0!</v>
      </c>
      <c r="AX46" s="263" t="e">
        <f t="shared" si="34"/>
        <v>#DIV/0!</v>
      </c>
      <c r="AY46" s="263" t="e">
        <f t="shared" si="34"/>
        <v>#DIV/0!</v>
      </c>
      <c r="AZ46" s="263" t="e">
        <f t="shared" si="34"/>
        <v>#DIV/0!</v>
      </c>
      <c r="BA46" s="263" t="e">
        <f t="shared" si="34"/>
        <v>#DIV/0!</v>
      </c>
      <c r="BB46" s="263" t="e">
        <f t="shared" si="34"/>
        <v>#DIV/0!</v>
      </c>
      <c r="BC46" s="263" t="e">
        <f t="shared" si="34"/>
        <v>#DIV/0!</v>
      </c>
      <c r="BD46" s="263" t="e">
        <f t="shared" si="34"/>
        <v>#DIV/0!</v>
      </c>
      <c r="BE46" s="263" t="e">
        <f t="shared" si="34"/>
        <v>#DIV/0!</v>
      </c>
      <c r="BF46" s="263" t="e">
        <f t="shared" si="34"/>
        <v>#DIV/0!</v>
      </c>
      <c r="BG46" s="263" t="e">
        <f t="shared" si="34"/>
        <v>#DIV/0!</v>
      </c>
      <c r="BH46" s="263" t="e">
        <f t="shared" si="34"/>
        <v>#DIV/0!</v>
      </c>
      <c r="BI46" s="263" t="e">
        <f t="shared" si="34"/>
        <v>#DIV/0!</v>
      </c>
      <c r="BJ46" s="263" t="e">
        <f t="shared" si="34"/>
        <v>#DIV/0!</v>
      </c>
      <c r="BK46" s="263" t="e">
        <f t="shared" si="34"/>
        <v>#DIV/0!</v>
      </c>
      <c r="BL46" s="263" t="e">
        <f t="shared" si="34"/>
        <v>#DIV/0!</v>
      </c>
      <c r="BM46" s="263" t="e">
        <f t="shared" si="34"/>
        <v>#DIV/0!</v>
      </c>
      <c r="BN46" s="263" t="e">
        <f t="shared" si="34"/>
        <v>#DIV/0!</v>
      </c>
      <c r="BO46" s="263" t="e">
        <f t="shared" si="34"/>
        <v>#DIV/0!</v>
      </c>
      <c r="BP46" s="263" t="e">
        <f t="shared" si="34"/>
        <v>#DIV/0!</v>
      </c>
      <c r="BQ46" s="263" t="e">
        <f t="shared" ref="BQ46:CY46" si="35">BQ45-$D43</f>
        <v>#DIV/0!</v>
      </c>
      <c r="BR46" s="263" t="e">
        <f t="shared" si="35"/>
        <v>#DIV/0!</v>
      </c>
      <c r="BS46" s="263" t="e">
        <f t="shared" si="35"/>
        <v>#DIV/0!</v>
      </c>
      <c r="BT46" s="263" t="e">
        <f t="shared" si="35"/>
        <v>#DIV/0!</v>
      </c>
      <c r="BU46" s="263" t="e">
        <f t="shared" si="35"/>
        <v>#DIV/0!</v>
      </c>
      <c r="BV46" s="263" t="e">
        <f t="shared" si="35"/>
        <v>#DIV/0!</v>
      </c>
      <c r="BW46" s="263" t="e">
        <f t="shared" si="35"/>
        <v>#DIV/0!</v>
      </c>
      <c r="BX46" s="263" t="e">
        <f t="shared" si="35"/>
        <v>#DIV/0!</v>
      </c>
      <c r="BY46" s="263" t="e">
        <f t="shared" si="35"/>
        <v>#DIV/0!</v>
      </c>
      <c r="BZ46" s="263" t="e">
        <f t="shared" si="35"/>
        <v>#DIV/0!</v>
      </c>
      <c r="CA46" s="263" t="e">
        <f t="shared" si="35"/>
        <v>#DIV/0!</v>
      </c>
      <c r="CB46" s="263" t="e">
        <f t="shared" si="35"/>
        <v>#DIV/0!</v>
      </c>
      <c r="CC46" s="263" t="e">
        <f t="shared" si="35"/>
        <v>#DIV/0!</v>
      </c>
      <c r="CD46" s="263" t="e">
        <f t="shared" si="35"/>
        <v>#DIV/0!</v>
      </c>
      <c r="CE46" s="263" t="e">
        <f t="shared" si="35"/>
        <v>#DIV/0!</v>
      </c>
      <c r="CF46" s="263" t="e">
        <f t="shared" si="35"/>
        <v>#DIV/0!</v>
      </c>
      <c r="CG46" s="263" t="e">
        <f t="shared" si="35"/>
        <v>#DIV/0!</v>
      </c>
      <c r="CH46" s="263" t="e">
        <f t="shared" si="35"/>
        <v>#DIV/0!</v>
      </c>
      <c r="CI46" s="263" t="e">
        <f t="shared" si="35"/>
        <v>#DIV/0!</v>
      </c>
      <c r="CJ46" s="263" t="e">
        <f t="shared" si="35"/>
        <v>#DIV/0!</v>
      </c>
      <c r="CK46" s="263" t="e">
        <f t="shared" si="35"/>
        <v>#DIV/0!</v>
      </c>
      <c r="CL46" s="263" t="e">
        <f t="shared" si="35"/>
        <v>#DIV/0!</v>
      </c>
      <c r="CM46" s="263" t="e">
        <f t="shared" si="35"/>
        <v>#DIV/0!</v>
      </c>
      <c r="CN46" s="263" t="e">
        <f t="shared" si="35"/>
        <v>#DIV/0!</v>
      </c>
      <c r="CO46" s="263" t="e">
        <f t="shared" si="35"/>
        <v>#DIV/0!</v>
      </c>
      <c r="CP46" s="263" t="e">
        <f t="shared" si="35"/>
        <v>#DIV/0!</v>
      </c>
      <c r="CQ46" s="263" t="e">
        <f t="shared" si="35"/>
        <v>#DIV/0!</v>
      </c>
      <c r="CR46" s="263" t="e">
        <f t="shared" si="35"/>
        <v>#DIV/0!</v>
      </c>
      <c r="CS46" s="263" t="e">
        <f t="shared" si="35"/>
        <v>#DIV/0!</v>
      </c>
      <c r="CT46" s="263" t="e">
        <f t="shared" si="35"/>
        <v>#DIV/0!</v>
      </c>
      <c r="CU46" s="263" t="e">
        <f t="shared" si="35"/>
        <v>#DIV/0!</v>
      </c>
      <c r="CV46" s="263" t="e">
        <f t="shared" si="35"/>
        <v>#DIV/0!</v>
      </c>
      <c r="CW46" s="263" t="e">
        <f t="shared" si="35"/>
        <v>#DIV/0!</v>
      </c>
      <c r="CX46" s="263" t="e">
        <f t="shared" si="35"/>
        <v>#DIV/0!</v>
      </c>
      <c r="CY46" s="263" t="e">
        <f t="shared" si="35"/>
        <v>#DIV/0!</v>
      </c>
    </row>
    <row r="47" spans="1:103" ht="15.75" x14ac:dyDescent="0.25">
      <c r="B47" s="67" t="s">
        <v>618</v>
      </c>
      <c r="D47" s="265">
        <f>D46/$D43</f>
        <v>-0.93542644872473979</v>
      </c>
      <c r="E47" s="265">
        <f t="shared" ref="E47:BP47" si="36">E46/$D43</f>
        <v>-9.5523935543006866E-2</v>
      </c>
      <c r="F47" s="265">
        <f t="shared" si="36"/>
        <v>0.23942255692033665</v>
      </c>
      <c r="G47" s="265">
        <f t="shared" si="36"/>
        <v>0.19138010547643261</v>
      </c>
      <c r="H47" s="265" t="e">
        <f t="shared" si="36"/>
        <v>#DIV/0!</v>
      </c>
      <c r="I47" s="265" t="e">
        <f t="shared" si="36"/>
        <v>#DIV/0!</v>
      </c>
      <c r="J47" s="265" t="e">
        <f t="shared" si="36"/>
        <v>#DIV/0!</v>
      </c>
      <c r="K47" s="265" t="e">
        <f t="shared" si="36"/>
        <v>#DIV/0!</v>
      </c>
      <c r="L47" s="265" t="e">
        <f t="shared" si="36"/>
        <v>#DIV/0!</v>
      </c>
      <c r="M47" s="265" t="e">
        <f t="shared" si="36"/>
        <v>#DIV/0!</v>
      </c>
      <c r="N47" s="265" t="e">
        <f t="shared" si="36"/>
        <v>#DIV/0!</v>
      </c>
      <c r="O47" s="265" t="e">
        <f t="shared" si="36"/>
        <v>#DIV/0!</v>
      </c>
      <c r="P47" s="265" t="e">
        <f t="shared" si="36"/>
        <v>#DIV/0!</v>
      </c>
      <c r="Q47" s="265" t="e">
        <f t="shared" si="36"/>
        <v>#DIV/0!</v>
      </c>
      <c r="R47" s="265" t="e">
        <f t="shared" si="36"/>
        <v>#DIV/0!</v>
      </c>
      <c r="S47" s="265" t="e">
        <f t="shared" si="36"/>
        <v>#DIV/0!</v>
      </c>
      <c r="T47" s="265" t="e">
        <f t="shared" si="36"/>
        <v>#DIV/0!</v>
      </c>
      <c r="U47" s="265" t="e">
        <f t="shared" si="36"/>
        <v>#DIV/0!</v>
      </c>
      <c r="V47" s="265" t="e">
        <f t="shared" si="36"/>
        <v>#DIV/0!</v>
      </c>
      <c r="W47" s="265" t="e">
        <f t="shared" si="36"/>
        <v>#DIV/0!</v>
      </c>
      <c r="X47" s="265" t="e">
        <f t="shared" si="36"/>
        <v>#DIV/0!</v>
      </c>
      <c r="Y47" s="265" t="e">
        <f t="shared" si="36"/>
        <v>#DIV/0!</v>
      </c>
      <c r="Z47" s="265" t="e">
        <f t="shared" si="36"/>
        <v>#DIV/0!</v>
      </c>
      <c r="AA47" s="265" t="e">
        <f t="shared" si="36"/>
        <v>#DIV/0!</v>
      </c>
      <c r="AB47" s="265" t="e">
        <f t="shared" si="36"/>
        <v>#DIV/0!</v>
      </c>
      <c r="AC47" s="265" t="e">
        <f t="shared" si="36"/>
        <v>#DIV/0!</v>
      </c>
      <c r="AD47" s="265" t="e">
        <f t="shared" si="36"/>
        <v>#DIV/0!</v>
      </c>
      <c r="AE47" s="265" t="e">
        <f t="shared" si="36"/>
        <v>#DIV/0!</v>
      </c>
      <c r="AF47" s="265" t="e">
        <f t="shared" si="36"/>
        <v>#DIV/0!</v>
      </c>
      <c r="AG47" s="265" t="e">
        <f t="shared" si="36"/>
        <v>#DIV/0!</v>
      </c>
      <c r="AH47" s="265" t="e">
        <f t="shared" si="36"/>
        <v>#DIV/0!</v>
      </c>
      <c r="AI47" s="265" t="e">
        <f t="shared" si="36"/>
        <v>#DIV/0!</v>
      </c>
      <c r="AJ47" s="265" t="e">
        <f t="shared" si="36"/>
        <v>#DIV/0!</v>
      </c>
      <c r="AK47" s="265" t="e">
        <f t="shared" si="36"/>
        <v>#DIV/0!</v>
      </c>
      <c r="AL47" s="265" t="e">
        <f t="shared" si="36"/>
        <v>#DIV/0!</v>
      </c>
      <c r="AM47" s="265" t="e">
        <f t="shared" si="36"/>
        <v>#DIV/0!</v>
      </c>
      <c r="AN47" s="265" t="e">
        <f t="shared" si="36"/>
        <v>#DIV/0!</v>
      </c>
      <c r="AO47" s="265" t="e">
        <f t="shared" si="36"/>
        <v>#DIV/0!</v>
      </c>
      <c r="AP47" s="265" t="e">
        <f t="shared" si="36"/>
        <v>#DIV/0!</v>
      </c>
      <c r="AQ47" s="265" t="e">
        <f t="shared" si="36"/>
        <v>#DIV/0!</v>
      </c>
      <c r="AR47" s="265" t="e">
        <f t="shared" si="36"/>
        <v>#DIV/0!</v>
      </c>
      <c r="AS47" s="265" t="e">
        <f t="shared" si="36"/>
        <v>#DIV/0!</v>
      </c>
      <c r="AT47" s="265" t="e">
        <f t="shared" si="36"/>
        <v>#DIV/0!</v>
      </c>
      <c r="AU47" s="265" t="e">
        <f t="shared" si="36"/>
        <v>#DIV/0!</v>
      </c>
      <c r="AV47" s="265" t="e">
        <f t="shared" si="36"/>
        <v>#DIV/0!</v>
      </c>
      <c r="AW47" s="265" t="e">
        <f t="shared" si="36"/>
        <v>#DIV/0!</v>
      </c>
      <c r="AX47" s="265" t="e">
        <f t="shared" si="36"/>
        <v>#DIV/0!</v>
      </c>
      <c r="AY47" s="265" t="e">
        <f t="shared" si="36"/>
        <v>#DIV/0!</v>
      </c>
      <c r="AZ47" s="265" t="e">
        <f t="shared" si="36"/>
        <v>#DIV/0!</v>
      </c>
      <c r="BA47" s="265" t="e">
        <f t="shared" si="36"/>
        <v>#DIV/0!</v>
      </c>
      <c r="BB47" s="265" t="e">
        <f t="shared" si="36"/>
        <v>#DIV/0!</v>
      </c>
      <c r="BC47" s="265" t="e">
        <f t="shared" si="36"/>
        <v>#DIV/0!</v>
      </c>
      <c r="BD47" s="265" t="e">
        <f t="shared" si="36"/>
        <v>#DIV/0!</v>
      </c>
      <c r="BE47" s="265" t="e">
        <f t="shared" si="36"/>
        <v>#DIV/0!</v>
      </c>
      <c r="BF47" s="265" t="e">
        <f t="shared" si="36"/>
        <v>#DIV/0!</v>
      </c>
      <c r="BG47" s="265" t="e">
        <f t="shared" si="36"/>
        <v>#DIV/0!</v>
      </c>
      <c r="BH47" s="265" t="e">
        <f t="shared" si="36"/>
        <v>#DIV/0!</v>
      </c>
      <c r="BI47" s="265" t="e">
        <f t="shared" si="36"/>
        <v>#DIV/0!</v>
      </c>
      <c r="BJ47" s="265" t="e">
        <f t="shared" si="36"/>
        <v>#DIV/0!</v>
      </c>
      <c r="BK47" s="265" t="e">
        <f t="shared" si="36"/>
        <v>#DIV/0!</v>
      </c>
      <c r="BL47" s="265" t="e">
        <f t="shared" si="36"/>
        <v>#DIV/0!</v>
      </c>
      <c r="BM47" s="265" t="e">
        <f t="shared" si="36"/>
        <v>#DIV/0!</v>
      </c>
      <c r="BN47" s="265" t="e">
        <f t="shared" si="36"/>
        <v>#DIV/0!</v>
      </c>
      <c r="BO47" s="265" t="e">
        <f t="shared" si="36"/>
        <v>#DIV/0!</v>
      </c>
      <c r="BP47" s="265" t="e">
        <f t="shared" si="36"/>
        <v>#DIV/0!</v>
      </c>
      <c r="BQ47" s="265" t="e">
        <f t="shared" ref="BQ47:CY47" si="37">BQ46/$D43</f>
        <v>#DIV/0!</v>
      </c>
      <c r="BR47" s="265" t="e">
        <f t="shared" si="37"/>
        <v>#DIV/0!</v>
      </c>
      <c r="BS47" s="265" t="e">
        <f t="shared" si="37"/>
        <v>#DIV/0!</v>
      </c>
      <c r="BT47" s="265" t="e">
        <f t="shared" si="37"/>
        <v>#DIV/0!</v>
      </c>
      <c r="BU47" s="265" t="e">
        <f t="shared" si="37"/>
        <v>#DIV/0!</v>
      </c>
      <c r="BV47" s="265" t="e">
        <f t="shared" si="37"/>
        <v>#DIV/0!</v>
      </c>
      <c r="BW47" s="265" t="e">
        <f t="shared" si="37"/>
        <v>#DIV/0!</v>
      </c>
      <c r="BX47" s="265" t="e">
        <f t="shared" si="37"/>
        <v>#DIV/0!</v>
      </c>
      <c r="BY47" s="265" t="e">
        <f t="shared" si="37"/>
        <v>#DIV/0!</v>
      </c>
      <c r="BZ47" s="265" t="e">
        <f t="shared" si="37"/>
        <v>#DIV/0!</v>
      </c>
      <c r="CA47" s="265" t="e">
        <f t="shared" si="37"/>
        <v>#DIV/0!</v>
      </c>
      <c r="CB47" s="265" t="e">
        <f t="shared" si="37"/>
        <v>#DIV/0!</v>
      </c>
      <c r="CC47" s="265" t="e">
        <f t="shared" si="37"/>
        <v>#DIV/0!</v>
      </c>
      <c r="CD47" s="265" t="e">
        <f t="shared" si="37"/>
        <v>#DIV/0!</v>
      </c>
      <c r="CE47" s="265" t="e">
        <f t="shared" si="37"/>
        <v>#DIV/0!</v>
      </c>
      <c r="CF47" s="265" t="e">
        <f t="shared" si="37"/>
        <v>#DIV/0!</v>
      </c>
      <c r="CG47" s="265" t="e">
        <f t="shared" si="37"/>
        <v>#DIV/0!</v>
      </c>
      <c r="CH47" s="265" t="e">
        <f t="shared" si="37"/>
        <v>#DIV/0!</v>
      </c>
      <c r="CI47" s="265" t="e">
        <f t="shared" si="37"/>
        <v>#DIV/0!</v>
      </c>
      <c r="CJ47" s="265" t="e">
        <f t="shared" si="37"/>
        <v>#DIV/0!</v>
      </c>
      <c r="CK47" s="265" t="e">
        <f t="shared" si="37"/>
        <v>#DIV/0!</v>
      </c>
      <c r="CL47" s="265" t="e">
        <f t="shared" si="37"/>
        <v>#DIV/0!</v>
      </c>
      <c r="CM47" s="265" t="e">
        <f t="shared" si="37"/>
        <v>#DIV/0!</v>
      </c>
      <c r="CN47" s="265" t="e">
        <f t="shared" si="37"/>
        <v>#DIV/0!</v>
      </c>
      <c r="CO47" s="265" t="e">
        <f t="shared" si="37"/>
        <v>#DIV/0!</v>
      </c>
      <c r="CP47" s="265" t="e">
        <f t="shared" si="37"/>
        <v>#DIV/0!</v>
      </c>
      <c r="CQ47" s="265" t="e">
        <f t="shared" si="37"/>
        <v>#DIV/0!</v>
      </c>
      <c r="CR47" s="265" t="e">
        <f t="shared" si="37"/>
        <v>#DIV/0!</v>
      </c>
      <c r="CS47" s="265" t="e">
        <f t="shared" si="37"/>
        <v>#DIV/0!</v>
      </c>
      <c r="CT47" s="265" t="e">
        <f t="shared" si="37"/>
        <v>#DIV/0!</v>
      </c>
      <c r="CU47" s="265" t="e">
        <f t="shared" si="37"/>
        <v>#DIV/0!</v>
      </c>
      <c r="CV47" s="265" t="e">
        <f t="shared" si="37"/>
        <v>#DIV/0!</v>
      </c>
      <c r="CW47" s="265" t="e">
        <f t="shared" si="37"/>
        <v>#DIV/0!</v>
      </c>
      <c r="CX47" s="265" t="e">
        <f t="shared" si="37"/>
        <v>#DIV/0!</v>
      </c>
      <c r="CY47" s="265" t="e">
        <f t="shared" si="37"/>
        <v>#DIV/0!</v>
      </c>
    </row>
  </sheetData>
  <sheetProtection sheet="1"/>
  <mergeCells count="3">
    <mergeCell ref="B12:C12"/>
    <mergeCell ref="B18:C18"/>
    <mergeCell ref="B24:C24"/>
  </mergeCells>
  <phoneticPr fontId="15" type="noConversion"/>
  <pageMargins left="0.75" right="0.75" top="1" bottom="1" header="0.5" footer="0.5"/>
  <pageSetup orientation="portrait" horizontalDpi="4294967293" verticalDpi="4294967293"/>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Y29"/>
  <sheetViews>
    <sheetView workbookViewId="0">
      <pane xSplit="3" ySplit="5" topLeftCell="D6" activePane="bottomRight" state="frozen"/>
      <selection pane="topRight" activeCell="D1" sqref="D1"/>
      <selection pane="bottomLeft" activeCell="A6" sqref="A6"/>
      <selection pane="bottomRight" activeCell="E25" sqref="E25"/>
    </sheetView>
  </sheetViews>
  <sheetFormatPr defaultColWidth="11.42578125" defaultRowHeight="12.75" x14ac:dyDescent="0.2"/>
  <cols>
    <col min="1" max="1" width="2" customWidth="1"/>
    <col min="2" max="2" width="46" customWidth="1"/>
    <col min="3" max="3" width="1.140625" customWidth="1"/>
    <col min="4" max="103" width="10.7109375" customWidth="1"/>
  </cols>
  <sheetData>
    <row r="1" spans="1:103" ht="18" x14ac:dyDescent="0.25">
      <c r="B1" s="147" t="s">
        <v>459</v>
      </c>
    </row>
    <row r="2" spans="1:103" s="38" customFormat="1" ht="29.25" customHeight="1" x14ac:dyDescent="0.2">
      <c r="B2" s="191" t="str">
        <f>'1 Enterprises'!B3</f>
        <v>Sparty Greenhouse</v>
      </c>
      <c r="D2" s="38" t="str">
        <f>'1 Enterprises'!D5</f>
        <v>10 Basic</v>
      </c>
      <c r="E2" s="38" t="str">
        <f>'1 Enterprises'!E5</f>
        <v>1204 Flt1</v>
      </c>
      <c r="F2" s="38" t="str">
        <f>'1 Enterprises'!F5</f>
        <v>1204 Flt2</v>
      </c>
      <c r="G2" s="38" t="str">
        <f>'1 Enterprises'!G5</f>
        <v>4 Accent</v>
      </c>
      <c r="H2" s="38">
        <f>'1 Enterprises'!H5</f>
        <v>0</v>
      </c>
      <c r="I2" s="38">
        <f>'1 Enterprises'!I5</f>
        <v>0</v>
      </c>
      <c r="J2" s="38">
        <f>'1 Enterprises'!J5</f>
        <v>0</v>
      </c>
      <c r="K2" s="38">
        <f>'1 Enterprises'!K5</f>
        <v>0</v>
      </c>
      <c r="L2" s="38">
        <f>'1 Enterprises'!L5</f>
        <v>0</v>
      </c>
      <c r="M2" s="38">
        <f>'1 Enterprises'!M5</f>
        <v>0</v>
      </c>
      <c r="N2" s="38">
        <f>'1 Enterprises'!N5</f>
        <v>0</v>
      </c>
      <c r="O2" s="38">
        <f>'1 Enterprises'!O5</f>
        <v>0</v>
      </c>
      <c r="P2" s="38">
        <f>'1 Enterprises'!P5</f>
        <v>0</v>
      </c>
      <c r="Q2" s="38">
        <f>'1 Enterprises'!Q5</f>
        <v>0</v>
      </c>
      <c r="R2" s="38">
        <f>'1 Enterprises'!R5</f>
        <v>0</v>
      </c>
      <c r="S2" s="38">
        <f>'1 Enterprises'!S5</f>
        <v>0</v>
      </c>
      <c r="T2" s="38">
        <f>'1 Enterprises'!T5</f>
        <v>0</v>
      </c>
      <c r="U2" s="38">
        <f>'1 Enterprises'!U5</f>
        <v>0</v>
      </c>
      <c r="V2" s="38">
        <f>'1 Enterprises'!V5</f>
        <v>0</v>
      </c>
      <c r="W2" s="38">
        <f>'1 Enterprises'!W5</f>
        <v>0</v>
      </c>
      <c r="X2" s="38">
        <f>'1 Enterprises'!X5</f>
        <v>0</v>
      </c>
      <c r="Y2" s="38">
        <f>'1 Enterprises'!Y5</f>
        <v>0</v>
      </c>
      <c r="Z2" s="38">
        <f>'1 Enterprises'!Z5</f>
        <v>0</v>
      </c>
      <c r="AA2" s="38">
        <f>'1 Enterprises'!AA5</f>
        <v>0</v>
      </c>
      <c r="AB2" s="38">
        <f>'1 Enterprises'!AB5</f>
        <v>0</v>
      </c>
      <c r="AC2" s="38">
        <f>'1 Enterprises'!AC5</f>
        <v>0</v>
      </c>
      <c r="AD2" s="38">
        <f>'1 Enterprises'!AD5</f>
        <v>0</v>
      </c>
      <c r="AE2" s="38">
        <f>'1 Enterprises'!AE5</f>
        <v>0</v>
      </c>
      <c r="AF2" s="38">
        <f>'1 Enterprises'!AF5</f>
        <v>0</v>
      </c>
      <c r="AG2" s="38">
        <f>'1 Enterprises'!AG5</f>
        <v>0</v>
      </c>
      <c r="AH2" s="38">
        <f>'1 Enterprises'!AH5</f>
        <v>0</v>
      </c>
      <c r="AI2" s="38">
        <f>'1 Enterprises'!AI5</f>
        <v>0</v>
      </c>
      <c r="AJ2" s="38">
        <f>'1 Enterprises'!AJ5</f>
        <v>0</v>
      </c>
      <c r="AK2" s="38">
        <f>'1 Enterprises'!AK5</f>
        <v>0</v>
      </c>
      <c r="AL2" s="38">
        <f>'1 Enterprises'!AL5</f>
        <v>0</v>
      </c>
      <c r="AM2" s="38">
        <f>'1 Enterprises'!AM5</f>
        <v>0</v>
      </c>
      <c r="AN2" s="38">
        <f>'1 Enterprises'!AN5</f>
        <v>0</v>
      </c>
      <c r="AO2" s="38">
        <f>'1 Enterprises'!AO5</f>
        <v>0</v>
      </c>
      <c r="AP2" s="38">
        <f>'1 Enterprises'!AP5</f>
        <v>0</v>
      </c>
      <c r="AQ2" s="38">
        <f>'1 Enterprises'!AQ5</f>
        <v>0</v>
      </c>
      <c r="AR2" s="38">
        <f>'1 Enterprises'!AR5</f>
        <v>0</v>
      </c>
      <c r="AS2" s="38">
        <f>'1 Enterprises'!AS5</f>
        <v>0</v>
      </c>
      <c r="AT2" s="38">
        <f>'1 Enterprises'!AT5</f>
        <v>0</v>
      </c>
      <c r="AU2" s="38">
        <f>'1 Enterprises'!AU5</f>
        <v>0</v>
      </c>
      <c r="AV2" s="38">
        <f>'1 Enterprises'!AV5</f>
        <v>0</v>
      </c>
      <c r="AW2" s="38">
        <f>'1 Enterprises'!AW5</f>
        <v>0</v>
      </c>
      <c r="AX2" s="38">
        <f>'1 Enterprises'!AX5</f>
        <v>0</v>
      </c>
      <c r="AY2" s="38">
        <f>'1 Enterprises'!AY5</f>
        <v>0</v>
      </c>
      <c r="AZ2" s="38">
        <f>'1 Enterprises'!AZ5</f>
        <v>0</v>
      </c>
      <c r="BA2" s="38">
        <f>'1 Enterprises'!BA5</f>
        <v>0</v>
      </c>
      <c r="BB2" s="38">
        <f>'1 Enterprises'!BB5</f>
        <v>0</v>
      </c>
      <c r="BC2" s="38">
        <f>'1 Enterprises'!BC5</f>
        <v>0</v>
      </c>
      <c r="BD2" s="38">
        <f>'1 Enterprises'!BD5</f>
        <v>0</v>
      </c>
      <c r="BE2" s="38">
        <f>'1 Enterprises'!BE5</f>
        <v>0</v>
      </c>
      <c r="BF2" s="38">
        <f>'1 Enterprises'!BF5</f>
        <v>0</v>
      </c>
      <c r="BG2" s="38">
        <f>'1 Enterprises'!BG5</f>
        <v>0</v>
      </c>
      <c r="BH2" s="38">
        <f>'1 Enterprises'!BH5</f>
        <v>0</v>
      </c>
      <c r="BI2" s="38">
        <f>'1 Enterprises'!BI5</f>
        <v>0</v>
      </c>
      <c r="BJ2" s="38">
        <f>'1 Enterprises'!BJ5</f>
        <v>0</v>
      </c>
      <c r="BK2" s="38">
        <f>'1 Enterprises'!BK5</f>
        <v>0</v>
      </c>
      <c r="BL2" s="38">
        <f>'1 Enterprises'!BL5</f>
        <v>0</v>
      </c>
      <c r="BM2" s="38">
        <f>'1 Enterprises'!BM5</f>
        <v>0</v>
      </c>
      <c r="BN2" s="38">
        <f>'1 Enterprises'!BN5</f>
        <v>0</v>
      </c>
      <c r="BO2" s="38">
        <f>'1 Enterprises'!BO5</f>
        <v>0</v>
      </c>
      <c r="BP2" s="38">
        <f>'1 Enterprises'!BP5</f>
        <v>0</v>
      </c>
      <c r="BQ2" s="38">
        <f>'1 Enterprises'!BQ5</f>
        <v>0</v>
      </c>
      <c r="BR2" s="38">
        <f>'1 Enterprises'!BR5</f>
        <v>0</v>
      </c>
      <c r="BS2" s="38">
        <f>'1 Enterprises'!BS5</f>
        <v>0</v>
      </c>
      <c r="BT2" s="38">
        <f>'1 Enterprises'!BT5</f>
        <v>0</v>
      </c>
      <c r="BU2" s="38">
        <f>'1 Enterprises'!BU5</f>
        <v>0</v>
      </c>
      <c r="BV2" s="38">
        <f>'1 Enterprises'!BV5</f>
        <v>0</v>
      </c>
      <c r="BW2" s="38">
        <f>'1 Enterprises'!BW5</f>
        <v>0</v>
      </c>
      <c r="BX2" s="38">
        <f>'1 Enterprises'!BX5</f>
        <v>0</v>
      </c>
      <c r="BY2" s="38">
        <f>'1 Enterprises'!BY5</f>
        <v>0</v>
      </c>
      <c r="BZ2" s="38">
        <f>'1 Enterprises'!BZ5</f>
        <v>0</v>
      </c>
      <c r="CA2" s="38">
        <f>'1 Enterprises'!CA5</f>
        <v>0</v>
      </c>
      <c r="CB2" s="38">
        <f>'1 Enterprises'!CB5</f>
        <v>0</v>
      </c>
      <c r="CC2" s="38">
        <f>'1 Enterprises'!CC5</f>
        <v>0</v>
      </c>
      <c r="CD2" s="38">
        <f>'1 Enterprises'!CD5</f>
        <v>0</v>
      </c>
      <c r="CE2" s="38">
        <f>'1 Enterprises'!CE5</f>
        <v>0</v>
      </c>
      <c r="CF2" s="38">
        <f>'1 Enterprises'!CF5</f>
        <v>0</v>
      </c>
      <c r="CG2" s="38">
        <f>'1 Enterprises'!CG5</f>
        <v>0</v>
      </c>
      <c r="CH2" s="38">
        <f>'1 Enterprises'!CH5</f>
        <v>0</v>
      </c>
      <c r="CI2" s="38">
        <f>'1 Enterprises'!CI5</f>
        <v>0</v>
      </c>
      <c r="CJ2" s="38">
        <f>'1 Enterprises'!CJ5</f>
        <v>0</v>
      </c>
      <c r="CK2" s="38">
        <f>'1 Enterprises'!CK5</f>
        <v>0</v>
      </c>
      <c r="CL2" s="38">
        <f>'1 Enterprises'!CL5</f>
        <v>0</v>
      </c>
      <c r="CM2" s="38">
        <f>'1 Enterprises'!CM5</f>
        <v>0</v>
      </c>
      <c r="CN2" s="38">
        <f>'1 Enterprises'!CN5</f>
        <v>0</v>
      </c>
      <c r="CO2" s="38">
        <f>'1 Enterprises'!CO5</f>
        <v>0</v>
      </c>
      <c r="CP2" s="38">
        <f>'1 Enterprises'!CP5</f>
        <v>0</v>
      </c>
      <c r="CQ2" s="38">
        <f>'1 Enterprises'!CQ5</f>
        <v>0</v>
      </c>
      <c r="CR2" s="38">
        <f>'1 Enterprises'!CR5</f>
        <v>0</v>
      </c>
      <c r="CS2" s="38">
        <f>'1 Enterprises'!CS5</f>
        <v>0</v>
      </c>
      <c r="CT2" s="38">
        <f>'1 Enterprises'!CT5</f>
        <v>0</v>
      </c>
      <c r="CU2" s="38">
        <f>'1 Enterprises'!CU5</f>
        <v>0</v>
      </c>
      <c r="CV2" s="38">
        <f>'1 Enterprises'!CV5</f>
        <v>0</v>
      </c>
      <c r="CW2" s="38">
        <f>'1 Enterprises'!CW5</f>
        <v>0</v>
      </c>
      <c r="CX2" s="38">
        <f>'1 Enterprises'!CX5</f>
        <v>0</v>
      </c>
      <c r="CY2" s="38">
        <f>'1 Enterprises'!CY5</f>
        <v>0</v>
      </c>
    </row>
    <row r="3" spans="1:103" s="41" customFormat="1" ht="18.75" thickBot="1" x14ac:dyDescent="0.3">
      <c r="B3" s="220">
        <f>'1 Enterprises'!D3</f>
        <v>2012</v>
      </c>
      <c r="D3" s="332" t="s">
        <v>333</v>
      </c>
      <c r="E3" s="332"/>
      <c r="F3" s="332"/>
      <c r="G3" s="332"/>
      <c r="H3" s="332"/>
      <c r="I3" s="332"/>
      <c r="J3" s="332"/>
      <c r="K3" s="332"/>
      <c r="L3" s="332"/>
      <c r="M3" s="332"/>
      <c r="N3" s="332"/>
      <c r="O3" s="332"/>
    </row>
    <row r="4" spans="1:103" s="41" customFormat="1" ht="18" x14ac:dyDescent="0.25">
      <c r="B4" s="220"/>
      <c r="D4" s="221"/>
      <c r="E4" s="221"/>
      <c r="F4" s="221"/>
      <c r="G4" s="221"/>
      <c r="H4" s="221"/>
      <c r="I4" s="221"/>
      <c r="J4" s="221"/>
      <c r="K4" s="221"/>
      <c r="L4" s="221"/>
      <c r="M4" s="221"/>
      <c r="N4" s="221"/>
      <c r="O4" s="221"/>
    </row>
    <row r="5" spans="1:103" s="41" customFormat="1" ht="18" x14ac:dyDescent="0.25">
      <c r="B5" s="222" t="s">
        <v>526</v>
      </c>
      <c r="D5" s="221">
        <f>'9 COP Summary'!D5</f>
        <v>0.95</v>
      </c>
      <c r="E5" s="221">
        <f>'9 COP Summary'!E5</f>
        <v>0.97</v>
      </c>
      <c r="F5" s="221">
        <f>'9 COP Summary'!F5</f>
        <v>0.97</v>
      </c>
      <c r="G5" s="221">
        <f>'9 COP Summary'!G5</f>
        <v>0.92</v>
      </c>
      <c r="H5" s="221">
        <f>'9 COP Summary'!H5</f>
        <v>0</v>
      </c>
      <c r="I5" s="221">
        <f>'9 COP Summary'!I5</f>
        <v>0</v>
      </c>
      <c r="J5" s="221">
        <f>'9 COP Summary'!J5</f>
        <v>0</v>
      </c>
      <c r="K5" s="221">
        <f>'9 COP Summary'!K5</f>
        <v>0</v>
      </c>
      <c r="L5" s="221">
        <f>'9 COP Summary'!L5</f>
        <v>0</v>
      </c>
      <c r="M5" s="221">
        <f>'9 COP Summary'!M5</f>
        <v>0</v>
      </c>
      <c r="N5" s="221">
        <f>'9 COP Summary'!N5</f>
        <v>0</v>
      </c>
      <c r="O5" s="221">
        <f>'9 COP Summary'!O5</f>
        <v>0</v>
      </c>
      <c r="P5" s="221">
        <f>'9 COP Summary'!P5</f>
        <v>0</v>
      </c>
      <c r="Q5" s="221">
        <f>'9 COP Summary'!Q5</f>
        <v>0</v>
      </c>
      <c r="R5" s="221">
        <f>'9 COP Summary'!R5</f>
        <v>0</v>
      </c>
      <c r="S5" s="221">
        <f>'9 COP Summary'!S5</f>
        <v>0</v>
      </c>
      <c r="T5" s="221">
        <f>'9 COP Summary'!T5</f>
        <v>0</v>
      </c>
      <c r="U5" s="221">
        <f>'9 COP Summary'!U5</f>
        <v>0</v>
      </c>
      <c r="V5" s="221">
        <f>'9 COP Summary'!V5</f>
        <v>0</v>
      </c>
      <c r="W5" s="221">
        <f>'9 COP Summary'!W5</f>
        <v>0</v>
      </c>
      <c r="X5" s="221">
        <f>'9 COP Summary'!X5</f>
        <v>0</v>
      </c>
      <c r="Y5" s="221">
        <f>'9 COP Summary'!Y5</f>
        <v>0</v>
      </c>
      <c r="Z5" s="221">
        <f>'9 COP Summary'!Z5</f>
        <v>0</v>
      </c>
      <c r="AA5" s="221">
        <f>'9 COP Summary'!AA5</f>
        <v>0</v>
      </c>
      <c r="AB5" s="221">
        <f>'9 COP Summary'!AB5</f>
        <v>0</v>
      </c>
      <c r="AC5" s="221">
        <f>'9 COP Summary'!AC5</f>
        <v>0</v>
      </c>
      <c r="AD5" s="221">
        <f>'9 COP Summary'!AD5</f>
        <v>0</v>
      </c>
      <c r="AE5" s="221">
        <f>'9 COP Summary'!AE5</f>
        <v>0</v>
      </c>
      <c r="AF5" s="221">
        <f>'9 COP Summary'!AF5</f>
        <v>0</v>
      </c>
      <c r="AG5" s="221">
        <f>'9 COP Summary'!AG5</f>
        <v>0</v>
      </c>
      <c r="AH5" s="221">
        <f>'9 COP Summary'!AH5</f>
        <v>0</v>
      </c>
      <c r="AI5" s="221">
        <f>'9 COP Summary'!AI5</f>
        <v>0</v>
      </c>
      <c r="AJ5" s="221">
        <f>'9 COP Summary'!AJ5</f>
        <v>0</v>
      </c>
      <c r="AK5" s="221">
        <f>'9 COP Summary'!AK5</f>
        <v>0</v>
      </c>
      <c r="AL5" s="221">
        <f>'9 COP Summary'!AL5</f>
        <v>0</v>
      </c>
      <c r="AM5" s="221">
        <f>'9 COP Summary'!AM5</f>
        <v>0</v>
      </c>
      <c r="AN5" s="221">
        <f>'9 COP Summary'!AN5</f>
        <v>0</v>
      </c>
      <c r="AO5" s="221">
        <f>'9 COP Summary'!AO5</f>
        <v>0</v>
      </c>
      <c r="AP5" s="221">
        <f>'9 COP Summary'!AP5</f>
        <v>0</v>
      </c>
      <c r="AQ5" s="221">
        <f>'9 COP Summary'!AQ5</f>
        <v>0</v>
      </c>
      <c r="AR5" s="221">
        <f>'9 COP Summary'!AR5</f>
        <v>0</v>
      </c>
      <c r="AS5" s="221">
        <f>'9 COP Summary'!AS5</f>
        <v>0</v>
      </c>
      <c r="AT5" s="221">
        <f>'9 COP Summary'!AT5</f>
        <v>0</v>
      </c>
      <c r="AU5" s="221">
        <f>'9 COP Summary'!AU5</f>
        <v>0</v>
      </c>
      <c r="AV5" s="221">
        <f>'9 COP Summary'!AV5</f>
        <v>0</v>
      </c>
      <c r="AW5" s="221">
        <f>'9 COP Summary'!AW5</f>
        <v>0</v>
      </c>
      <c r="AX5" s="221">
        <f>'9 COP Summary'!AX5</f>
        <v>0</v>
      </c>
      <c r="AY5" s="221">
        <f>'9 COP Summary'!AY5</f>
        <v>0</v>
      </c>
      <c r="AZ5" s="221">
        <f>'9 COP Summary'!AZ5</f>
        <v>0</v>
      </c>
      <c r="BA5" s="221">
        <f>'9 COP Summary'!BA5</f>
        <v>0</v>
      </c>
      <c r="BB5" s="221">
        <f>'9 COP Summary'!BB5</f>
        <v>0</v>
      </c>
      <c r="BC5" s="221">
        <f>'9 COP Summary'!BC5</f>
        <v>0</v>
      </c>
      <c r="BD5" s="221">
        <f>'9 COP Summary'!BD5</f>
        <v>0</v>
      </c>
      <c r="BE5" s="221">
        <f>'9 COP Summary'!BE5</f>
        <v>0</v>
      </c>
      <c r="BF5" s="221">
        <f>'9 COP Summary'!BF5</f>
        <v>0</v>
      </c>
      <c r="BG5" s="221">
        <f>'9 COP Summary'!BG5</f>
        <v>0</v>
      </c>
      <c r="BH5" s="221">
        <f>'9 COP Summary'!BH5</f>
        <v>0</v>
      </c>
      <c r="BI5" s="221">
        <f>'9 COP Summary'!BI5</f>
        <v>0</v>
      </c>
      <c r="BJ5" s="221">
        <f>'9 COP Summary'!BJ5</f>
        <v>0</v>
      </c>
      <c r="BK5" s="221">
        <f>'9 COP Summary'!BK5</f>
        <v>0</v>
      </c>
      <c r="BL5" s="221">
        <f>'9 COP Summary'!BL5</f>
        <v>0</v>
      </c>
      <c r="BM5" s="221">
        <f>'9 COP Summary'!BM5</f>
        <v>0</v>
      </c>
      <c r="BN5" s="221">
        <f>'9 COP Summary'!BN5</f>
        <v>0</v>
      </c>
      <c r="BO5" s="221">
        <f>'9 COP Summary'!BO5</f>
        <v>0</v>
      </c>
      <c r="BP5" s="221">
        <f>'9 COP Summary'!BP5</f>
        <v>0</v>
      </c>
      <c r="BQ5" s="221">
        <f>'9 COP Summary'!BQ5</f>
        <v>0</v>
      </c>
      <c r="BR5" s="221">
        <f>'9 COP Summary'!BR5</f>
        <v>0</v>
      </c>
      <c r="BS5" s="221">
        <f>'9 COP Summary'!BS5</f>
        <v>0</v>
      </c>
      <c r="BT5" s="221">
        <f>'9 COP Summary'!BT5</f>
        <v>0</v>
      </c>
      <c r="BU5" s="221">
        <f>'9 COP Summary'!BU5</f>
        <v>0</v>
      </c>
      <c r="BV5" s="221">
        <f>'9 COP Summary'!BV5</f>
        <v>0</v>
      </c>
      <c r="BW5" s="221">
        <f>'9 COP Summary'!BW5</f>
        <v>0</v>
      </c>
      <c r="BX5" s="221">
        <f>'9 COP Summary'!BX5</f>
        <v>0</v>
      </c>
      <c r="BY5" s="221">
        <f>'9 COP Summary'!BY5</f>
        <v>0</v>
      </c>
      <c r="BZ5" s="221">
        <f>'9 COP Summary'!BZ5</f>
        <v>0</v>
      </c>
      <c r="CA5" s="221">
        <f>'9 COP Summary'!CA5</f>
        <v>0</v>
      </c>
      <c r="CB5" s="221">
        <f>'9 COP Summary'!CB5</f>
        <v>0</v>
      </c>
      <c r="CC5" s="221">
        <f>'9 COP Summary'!CC5</f>
        <v>0</v>
      </c>
      <c r="CD5" s="221">
        <f>'9 COP Summary'!CD5</f>
        <v>0</v>
      </c>
      <c r="CE5" s="221">
        <f>'9 COP Summary'!CE5</f>
        <v>0</v>
      </c>
      <c r="CF5" s="221">
        <f>'9 COP Summary'!CF5</f>
        <v>0</v>
      </c>
      <c r="CG5" s="221">
        <f>'9 COP Summary'!CG5</f>
        <v>0</v>
      </c>
      <c r="CH5" s="221">
        <f>'9 COP Summary'!CH5</f>
        <v>0</v>
      </c>
      <c r="CI5" s="221">
        <f>'9 COP Summary'!CI5</f>
        <v>0</v>
      </c>
      <c r="CJ5" s="221">
        <f>'9 COP Summary'!CJ5</f>
        <v>0</v>
      </c>
      <c r="CK5" s="221">
        <f>'9 COP Summary'!CK5</f>
        <v>0</v>
      </c>
      <c r="CL5" s="221">
        <f>'9 COP Summary'!CL5</f>
        <v>0</v>
      </c>
      <c r="CM5" s="221">
        <f>'9 COP Summary'!CM5</f>
        <v>0</v>
      </c>
      <c r="CN5" s="221">
        <f>'9 COP Summary'!CN5</f>
        <v>0</v>
      </c>
      <c r="CO5" s="221">
        <f>'9 COP Summary'!CO5</f>
        <v>0</v>
      </c>
      <c r="CP5" s="221">
        <f>'9 COP Summary'!CP5</f>
        <v>0</v>
      </c>
      <c r="CQ5" s="221">
        <f>'9 COP Summary'!CQ5</f>
        <v>0</v>
      </c>
      <c r="CR5" s="221">
        <f>'9 COP Summary'!CR5</f>
        <v>0</v>
      </c>
      <c r="CS5" s="221">
        <f>'9 COP Summary'!CS5</f>
        <v>0</v>
      </c>
      <c r="CT5" s="221">
        <f>'9 COP Summary'!CT5</f>
        <v>0</v>
      </c>
      <c r="CU5" s="221">
        <f>'9 COP Summary'!CU5</f>
        <v>0</v>
      </c>
      <c r="CV5" s="221">
        <f>'9 COP Summary'!CV5</f>
        <v>0</v>
      </c>
      <c r="CW5" s="221">
        <f>'9 COP Summary'!CW5</f>
        <v>0</v>
      </c>
      <c r="CX5" s="221">
        <f>'9 COP Summary'!CX5</f>
        <v>0</v>
      </c>
      <c r="CY5" s="221">
        <f>'9 COP Summary'!CY5</f>
        <v>0</v>
      </c>
    </row>
    <row r="6" spans="1:103" s="41" customFormat="1" ht="15" x14ac:dyDescent="0.25">
      <c r="B6" s="39" t="s">
        <v>234</v>
      </c>
      <c r="D6" s="104"/>
      <c r="E6" s="104"/>
      <c r="F6" s="104"/>
      <c r="G6" s="104"/>
      <c r="H6" s="104"/>
      <c r="I6" s="104"/>
      <c r="J6" s="104"/>
      <c r="K6" s="104"/>
      <c r="L6" s="104"/>
      <c r="M6" s="104"/>
      <c r="N6" s="104"/>
      <c r="O6" s="104"/>
      <c r="P6" s="104"/>
    </row>
    <row r="7" spans="1:103" s="16" customFormat="1" ht="15" x14ac:dyDescent="0.25">
      <c r="B7" s="111" t="s">
        <v>327</v>
      </c>
      <c r="D7" s="105">
        <f>'9 COP Summary'!D8</f>
        <v>5.8776507785022796</v>
      </c>
      <c r="E7" s="106">
        <f>'9 COP Summary'!E8</f>
        <v>3.2985919606319918</v>
      </c>
      <c r="F7" s="106">
        <f>'9 COP Summary'!F8</f>
        <v>2.1364842306789291</v>
      </c>
      <c r="G7" s="106">
        <f>'9 COP Summary'!G8</f>
        <v>0.28183345756351807</v>
      </c>
      <c r="H7" s="106">
        <f>'9 COP Summary'!H8</f>
        <v>0</v>
      </c>
      <c r="I7" s="106">
        <f>'9 COP Summary'!I8</f>
        <v>0</v>
      </c>
      <c r="J7" s="106">
        <f>'9 COP Summary'!J8</f>
        <v>0</v>
      </c>
      <c r="K7" s="106">
        <f>'9 COP Summary'!K8</f>
        <v>0</v>
      </c>
      <c r="L7" s="106">
        <f>'9 COP Summary'!L8</f>
        <v>0</v>
      </c>
      <c r="M7" s="106">
        <f>'9 COP Summary'!M8</f>
        <v>0</v>
      </c>
      <c r="N7" s="106">
        <f>'9 COP Summary'!N8</f>
        <v>0</v>
      </c>
      <c r="O7" s="107">
        <f>'9 COP Summary'!O8</f>
        <v>0</v>
      </c>
      <c r="P7" s="107">
        <f>'9 COP Summary'!P8</f>
        <v>0</v>
      </c>
      <c r="Q7" s="107">
        <f>'9 COP Summary'!Q8</f>
        <v>0</v>
      </c>
      <c r="R7" s="107">
        <f>'9 COP Summary'!R8</f>
        <v>0</v>
      </c>
      <c r="S7" s="107">
        <f>'9 COP Summary'!S8</f>
        <v>0</v>
      </c>
      <c r="T7" s="107">
        <f>'9 COP Summary'!T8</f>
        <v>0</v>
      </c>
      <c r="U7" s="107">
        <f>'9 COP Summary'!U8</f>
        <v>0</v>
      </c>
      <c r="V7" s="107">
        <f>'9 COP Summary'!V8</f>
        <v>0</v>
      </c>
      <c r="W7" s="107">
        <f>'9 COP Summary'!W8</f>
        <v>0</v>
      </c>
      <c r="X7" s="107">
        <f>'9 COP Summary'!X8</f>
        <v>0</v>
      </c>
      <c r="Y7" s="107">
        <f>'9 COP Summary'!Y8</f>
        <v>0</v>
      </c>
      <c r="Z7" s="107">
        <f>'9 COP Summary'!Z8</f>
        <v>0</v>
      </c>
      <c r="AA7" s="107">
        <f>'9 COP Summary'!AA8</f>
        <v>0</v>
      </c>
      <c r="AB7" s="107">
        <f>'9 COP Summary'!AB8</f>
        <v>0</v>
      </c>
      <c r="AC7" s="107">
        <f>'9 COP Summary'!AC8</f>
        <v>0</v>
      </c>
      <c r="AD7" s="107">
        <f>'9 COP Summary'!AD8</f>
        <v>0</v>
      </c>
      <c r="AE7" s="107">
        <f>'9 COP Summary'!AE8</f>
        <v>0</v>
      </c>
      <c r="AF7" s="107">
        <f>'9 COP Summary'!AF8</f>
        <v>0</v>
      </c>
      <c r="AG7" s="107">
        <f>'9 COP Summary'!AG8</f>
        <v>0</v>
      </c>
      <c r="AH7" s="107">
        <f>'9 COP Summary'!AH8</f>
        <v>0</v>
      </c>
      <c r="AI7" s="107">
        <f>'9 COP Summary'!AI8</f>
        <v>0</v>
      </c>
      <c r="AJ7" s="107">
        <f>'9 COP Summary'!AJ8</f>
        <v>0</v>
      </c>
      <c r="AK7" s="107">
        <f>'9 COP Summary'!AK8</f>
        <v>0</v>
      </c>
      <c r="AL7" s="107">
        <f>'9 COP Summary'!AL8</f>
        <v>0</v>
      </c>
      <c r="AM7" s="107">
        <f>'9 COP Summary'!AM8</f>
        <v>0</v>
      </c>
      <c r="AN7" s="107">
        <f>'9 COP Summary'!AN8</f>
        <v>0</v>
      </c>
      <c r="AO7" s="107">
        <f>'9 COP Summary'!AO8</f>
        <v>0</v>
      </c>
      <c r="AP7" s="107">
        <f>'9 COP Summary'!AP8</f>
        <v>0</v>
      </c>
      <c r="AQ7" s="107">
        <f>'9 COP Summary'!AQ8</f>
        <v>0</v>
      </c>
      <c r="AR7" s="107">
        <f>'9 COP Summary'!AR8</f>
        <v>0</v>
      </c>
      <c r="AS7" s="107">
        <f>'9 COP Summary'!AS8</f>
        <v>0</v>
      </c>
      <c r="AT7" s="107">
        <f>'9 COP Summary'!AT8</f>
        <v>0</v>
      </c>
      <c r="AU7" s="107">
        <f>'9 COP Summary'!AU8</f>
        <v>0</v>
      </c>
      <c r="AV7" s="107">
        <f>'9 COP Summary'!AV8</f>
        <v>0</v>
      </c>
      <c r="AW7" s="107">
        <f>'9 COP Summary'!AW8</f>
        <v>0</v>
      </c>
      <c r="AX7" s="107">
        <f>'9 COP Summary'!AX8</f>
        <v>0</v>
      </c>
      <c r="AY7" s="107">
        <f>'9 COP Summary'!AY8</f>
        <v>0</v>
      </c>
      <c r="AZ7" s="107">
        <f>'9 COP Summary'!AZ8</f>
        <v>0</v>
      </c>
      <c r="BA7" s="107">
        <f>'9 COP Summary'!BA8</f>
        <v>0</v>
      </c>
      <c r="BB7" s="107">
        <f>'9 COP Summary'!BB8</f>
        <v>0</v>
      </c>
      <c r="BC7" s="107">
        <f>'9 COP Summary'!BC8</f>
        <v>0</v>
      </c>
      <c r="BD7" s="107">
        <f>'9 COP Summary'!BD8</f>
        <v>0</v>
      </c>
      <c r="BE7" s="107">
        <f>'9 COP Summary'!BE8</f>
        <v>0</v>
      </c>
      <c r="BF7" s="107">
        <f>'9 COP Summary'!BF8</f>
        <v>0</v>
      </c>
      <c r="BG7" s="107">
        <f>'9 COP Summary'!BG8</f>
        <v>0</v>
      </c>
      <c r="BH7" s="107">
        <f>'9 COP Summary'!BH8</f>
        <v>0</v>
      </c>
      <c r="BI7" s="107">
        <f>'9 COP Summary'!BI8</f>
        <v>0</v>
      </c>
      <c r="BJ7" s="107">
        <f>'9 COP Summary'!BJ8</f>
        <v>0</v>
      </c>
      <c r="BK7" s="107">
        <f>'9 COP Summary'!BK8</f>
        <v>0</v>
      </c>
      <c r="BL7" s="107">
        <f>'9 COP Summary'!BL8</f>
        <v>0</v>
      </c>
      <c r="BM7" s="107">
        <f>'9 COP Summary'!BM8</f>
        <v>0</v>
      </c>
      <c r="BN7" s="107">
        <f>'9 COP Summary'!BN8</f>
        <v>0</v>
      </c>
      <c r="BO7" s="107">
        <f>'9 COP Summary'!BO8</f>
        <v>0</v>
      </c>
      <c r="BP7" s="107">
        <f>'9 COP Summary'!BP8</f>
        <v>0</v>
      </c>
      <c r="BQ7" s="107">
        <f>'9 COP Summary'!BQ8</f>
        <v>0</v>
      </c>
      <c r="BR7" s="107">
        <f>'9 COP Summary'!BR8</f>
        <v>0</v>
      </c>
      <c r="BS7" s="107">
        <f>'9 COP Summary'!BS8</f>
        <v>0</v>
      </c>
      <c r="BT7" s="107">
        <f>'9 COP Summary'!BT8</f>
        <v>0</v>
      </c>
      <c r="BU7" s="107">
        <f>'9 COP Summary'!BU8</f>
        <v>0</v>
      </c>
      <c r="BV7" s="107">
        <f>'9 COP Summary'!BV8</f>
        <v>0</v>
      </c>
      <c r="BW7" s="107">
        <f>'9 COP Summary'!BW8</f>
        <v>0</v>
      </c>
      <c r="BX7" s="107">
        <f>'9 COP Summary'!BX8</f>
        <v>0</v>
      </c>
      <c r="BY7" s="107">
        <f>'9 COP Summary'!BY8</f>
        <v>0</v>
      </c>
      <c r="BZ7" s="107">
        <f>'9 COP Summary'!BZ8</f>
        <v>0</v>
      </c>
      <c r="CA7" s="107">
        <f>'9 COP Summary'!CA8</f>
        <v>0</v>
      </c>
      <c r="CB7" s="107">
        <f>'9 COP Summary'!CB8</f>
        <v>0</v>
      </c>
      <c r="CC7" s="107">
        <f>'9 COP Summary'!CC8</f>
        <v>0</v>
      </c>
      <c r="CD7" s="107">
        <f>'9 COP Summary'!CD8</f>
        <v>0</v>
      </c>
      <c r="CE7" s="107">
        <f>'9 COP Summary'!CE8</f>
        <v>0</v>
      </c>
      <c r="CF7" s="107">
        <f>'9 COP Summary'!CF8</f>
        <v>0</v>
      </c>
      <c r="CG7" s="107">
        <f>'9 COP Summary'!CG8</f>
        <v>0</v>
      </c>
      <c r="CH7" s="107">
        <f>'9 COP Summary'!CH8</f>
        <v>0</v>
      </c>
      <c r="CI7" s="107">
        <f>'9 COP Summary'!CI8</f>
        <v>0</v>
      </c>
      <c r="CJ7" s="107">
        <f>'9 COP Summary'!CJ8</f>
        <v>0</v>
      </c>
      <c r="CK7" s="107">
        <f>'9 COP Summary'!CK8</f>
        <v>0</v>
      </c>
      <c r="CL7" s="107">
        <f>'9 COP Summary'!CL8</f>
        <v>0</v>
      </c>
      <c r="CM7" s="107">
        <f>'9 COP Summary'!CM8</f>
        <v>0</v>
      </c>
      <c r="CN7" s="107">
        <f>'9 COP Summary'!CN8</f>
        <v>0</v>
      </c>
      <c r="CO7" s="107">
        <f>'9 COP Summary'!CO8</f>
        <v>0</v>
      </c>
      <c r="CP7" s="107">
        <f>'9 COP Summary'!CP8</f>
        <v>0</v>
      </c>
      <c r="CQ7" s="107">
        <f>'9 COP Summary'!CQ8</f>
        <v>0</v>
      </c>
      <c r="CR7" s="107">
        <f>'9 COP Summary'!CR8</f>
        <v>0</v>
      </c>
      <c r="CS7" s="107">
        <f>'9 COP Summary'!CS8</f>
        <v>0</v>
      </c>
      <c r="CT7" s="107">
        <f>'9 COP Summary'!CT8</f>
        <v>0</v>
      </c>
      <c r="CU7" s="107">
        <f>'9 COP Summary'!CU8</f>
        <v>0</v>
      </c>
      <c r="CV7" s="107">
        <f>'9 COP Summary'!CV8</f>
        <v>0</v>
      </c>
      <c r="CW7" s="107">
        <f>'9 COP Summary'!CW8</f>
        <v>0</v>
      </c>
      <c r="CX7" s="107">
        <f>'9 COP Summary'!CX8</f>
        <v>0</v>
      </c>
      <c r="CY7" s="107">
        <f>'9 COP Summary'!CY8</f>
        <v>0</v>
      </c>
    </row>
    <row r="8" spans="1:103" s="16" customFormat="1" ht="15" x14ac:dyDescent="0.25">
      <c r="B8" s="111" t="s">
        <v>647</v>
      </c>
      <c r="D8" s="108">
        <f>D7/0.95</f>
        <v>6.1870008194760837</v>
      </c>
      <c r="E8" s="108">
        <f t="shared" ref="E8:BP8" si="0">E7/0.95</f>
        <v>3.4722020638231492</v>
      </c>
      <c r="F8" s="108">
        <f t="shared" si="0"/>
        <v>2.2489307691357148</v>
      </c>
      <c r="G8" s="108">
        <f t="shared" si="0"/>
        <v>0.29666679743528218</v>
      </c>
      <c r="H8" s="108">
        <f t="shared" si="0"/>
        <v>0</v>
      </c>
      <c r="I8" s="108">
        <f t="shared" si="0"/>
        <v>0</v>
      </c>
      <c r="J8" s="108">
        <f t="shared" si="0"/>
        <v>0</v>
      </c>
      <c r="K8" s="108">
        <f t="shared" si="0"/>
        <v>0</v>
      </c>
      <c r="L8" s="108">
        <f t="shared" si="0"/>
        <v>0</v>
      </c>
      <c r="M8" s="108">
        <f t="shared" si="0"/>
        <v>0</v>
      </c>
      <c r="N8" s="108">
        <f t="shared" si="0"/>
        <v>0</v>
      </c>
      <c r="O8" s="108">
        <f t="shared" si="0"/>
        <v>0</v>
      </c>
      <c r="P8" s="108">
        <f t="shared" si="0"/>
        <v>0</v>
      </c>
      <c r="Q8" s="108">
        <f t="shared" si="0"/>
        <v>0</v>
      </c>
      <c r="R8" s="108">
        <f t="shared" si="0"/>
        <v>0</v>
      </c>
      <c r="S8" s="108">
        <f t="shared" si="0"/>
        <v>0</v>
      </c>
      <c r="T8" s="108">
        <f t="shared" si="0"/>
        <v>0</v>
      </c>
      <c r="U8" s="108">
        <f t="shared" si="0"/>
        <v>0</v>
      </c>
      <c r="V8" s="108">
        <f t="shared" si="0"/>
        <v>0</v>
      </c>
      <c r="W8" s="108">
        <f t="shared" si="0"/>
        <v>0</v>
      </c>
      <c r="X8" s="108">
        <f t="shared" si="0"/>
        <v>0</v>
      </c>
      <c r="Y8" s="108">
        <f t="shared" si="0"/>
        <v>0</v>
      </c>
      <c r="Z8" s="108">
        <f t="shared" si="0"/>
        <v>0</v>
      </c>
      <c r="AA8" s="108">
        <f t="shared" si="0"/>
        <v>0</v>
      </c>
      <c r="AB8" s="108">
        <f t="shared" si="0"/>
        <v>0</v>
      </c>
      <c r="AC8" s="108">
        <f t="shared" si="0"/>
        <v>0</v>
      </c>
      <c r="AD8" s="108">
        <f t="shared" si="0"/>
        <v>0</v>
      </c>
      <c r="AE8" s="108">
        <f t="shared" si="0"/>
        <v>0</v>
      </c>
      <c r="AF8" s="108">
        <f t="shared" si="0"/>
        <v>0</v>
      </c>
      <c r="AG8" s="108">
        <f t="shared" si="0"/>
        <v>0</v>
      </c>
      <c r="AH8" s="108">
        <f t="shared" si="0"/>
        <v>0</v>
      </c>
      <c r="AI8" s="108">
        <f t="shared" si="0"/>
        <v>0</v>
      </c>
      <c r="AJ8" s="108">
        <f t="shared" si="0"/>
        <v>0</v>
      </c>
      <c r="AK8" s="108">
        <f t="shared" si="0"/>
        <v>0</v>
      </c>
      <c r="AL8" s="108">
        <f t="shared" si="0"/>
        <v>0</v>
      </c>
      <c r="AM8" s="108">
        <f t="shared" si="0"/>
        <v>0</v>
      </c>
      <c r="AN8" s="108">
        <f t="shared" si="0"/>
        <v>0</v>
      </c>
      <c r="AO8" s="108">
        <f t="shared" si="0"/>
        <v>0</v>
      </c>
      <c r="AP8" s="108">
        <f t="shared" si="0"/>
        <v>0</v>
      </c>
      <c r="AQ8" s="108">
        <f t="shared" si="0"/>
        <v>0</v>
      </c>
      <c r="AR8" s="108">
        <f t="shared" si="0"/>
        <v>0</v>
      </c>
      <c r="AS8" s="108">
        <f t="shared" si="0"/>
        <v>0</v>
      </c>
      <c r="AT8" s="108">
        <f t="shared" si="0"/>
        <v>0</v>
      </c>
      <c r="AU8" s="108">
        <f t="shared" si="0"/>
        <v>0</v>
      </c>
      <c r="AV8" s="108">
        <f t="shared" si="0"/>
        <v>0</v>
      </c>
      <c r="AW8" s="108">
        <f t="shared" si="0"/>
        <v>0</v>
      </c>
      <c r="AX8" s="108">
        <f t="shared" si="0"/>
        <v>0</v>
      </c>
      <c r="AY8" s="108">
        <f t="shared" si="0"/>
        <v>0</v>
      </c>
      <c r="AZ8" s="108">
        <f t="shared" si="0"/>
        <v>0</v>
      </c>
      <c r="BA8" s="108">
        <f t="shared" si="0"/>
        <v>0</v>
      </c>
      <c r="BB8" s="108">
        <f t="shared" si="0"/>
        <v>0</v>
      </c>
      <c r="BC8" s="108">
        <f t="shared" si="0"/>
        <v>0</v>
      </c>
      <c r="BD8" s="108">
        <f t="shared" si="0"/>
        <v>0</v>
      </c>
      <c r="BE8" s="108">
        <f t="shared" si="0"/>
        <v>0</v>
      </c>
      <c r="BF8" s="108">
        <f t="shared" si="0"/>
        <v>0</v>
      </c>
      <c r="BG8" s="108">
        <f t="shared" si="0"/>
        <v>0</v>
      </c>
      <c r="BH8" s="108">
        <f t="shared" si="0"/>
        <v>0</v>
      </c>
      <c r="BI8" s="108">
        <f t="shared" si="0"/>
        <v>0</v>
      </c>
      <c r="BJ8" s="108">
        <f t="shared" si="0"/>
        <v>0</v>
      </c>
      <c r="BK8" s="108">
        <f t="shared" si="0"/>
        <v>0</v>
      </c>
      <c r="BL8" s="108">
        <f t="shared" si="0"/>
        <v>0</v>
      </c>
      <c r="BM8" s="108">
        <f t="shared" si="0"/>
        <v>0</v>
      </c>
      <c r="BN8" s="108">
        <f t="shared" si="0"/>
        <v>0</v>
      </c>
      <c r="BO8" s="108">
        <f t="shared" si="0"/>
        <v>0</v>
      </c>
      <c r="BP8" s="108">
        <f t="shared" si="0"/>
        <v>0</v>
      </c>
      <c r="BQ8" s="108">
        <f t="shared" ref="BQ8:CY8" si="1">BQ7/0.95</f>
        <v>0</v>
      </c>
      <c r="BR8" s="108">
        <f t="shared" si="1"/>
        <v>0</v>
      </c>
      <c r="BS8" s="108">
        <f t="shared" si="1"/>
        <v>0</v>
      </c>
      <c r="BT8" s="108">
        <f t="shared" si="1"/>
        <v>0</v>
      </c>
      <c r="BU8" s="108">
        <f t="shared" si="1"/>
        <v>0</v>
      </c>
      <c r="BV8" s="108">
        <f t="shared" si="1"/>
        <v>0</v>
      </c>
      <c r="BW8" s="108">
        <f t="shared" si="1"/>
        <v>0</v>
      </c>
      <c r="BX8" s="108">
        <f t="shared" si="1"/>
        <v>0</v>
      </c>
      <c r="BY8" s="108">
        <f t="shared" si="1"/>
        <v>0</v>
      </c>
      <c r="BZ8" s="108">
        <f t="shared" si="1"/>
        <v>0</v>
      </c>
      <c r="CA8" s="108">
        <f t="shared" si="1"/>
        <v>0</v>
      </c>
      <c r="CB8" s="108">
        <f t="shared" si="1"/>
        <v>0</v>
      </c>
      <c r="CC8" s="108">
        <f t="shared" si="1"/>
        <v>0</v>
      </c>
      <c r="CD8" s="108">
        <f t="shared" si="1"/>
        <v>0</v>
      </c>
      <c r="CE8" s="108">
        <f t="shared" si="1"/>
        <v>0</v>
      </c>
      <c r="CF8" s="108">
        <f t="shared" si="1"/>
        <v>0</v>
      </c>
      <c r="CG8" s="108">
        <f t="shared" si="1"/>
        <v>0</v>
      </c>
      <c r="CH8" s="108">
        <f t="shared" si="1"/>
        <v>0</v>
      </c>
      <c r="CI8" s="108">
        <f t="shared" si="1"/>
        <v>0</v>
      </c>
      <c r="CJ8" s="108">
        <f t="shared" si="1"/>
        <v>0</v>
      </c>
      <c r="CK8" s="108">
        <f t="shared" si="1"/>
        <v>0</v>
      </c>
      <c r="CL8" s="108">
        <f t="shared" si="1"/>
        <v>0</v>
      </c>
      <c r="CM8" s="108">
        <f t="shared" si="1"/>
        <v>0</v>
      </c>
      <c r="CN8" s="108">
        <f t="shared" si="1"/>
        <v>0</v>
      </c>
      <c r="CO8" s="108">
        <f t="shared" si="1"/>
        <v>0</v>
      </c>
      <c r="CP8" s="108">
        <f t="shared" si="1"/>
        <v>0</v>
      </c>
      <c r="CQ8" s="108">
        <f t="shared" si="1"/>
        <v>0</v>
      </c>
      <c r="CR8" s="108">
        <f t="shared" si="1"/>
        <v>0</v>
      </c>
      <c r="CS8" s="108">
        <f t="shared" si="1"/>
        <v>0</v>
      </c>
      <c r="CT8" s="108">
        <f t="shared" si="1"/>
        <v>0</v>
      </c>
      <c r="CU8" s="108">
        <f t="shared" si="1"/>
        <v>0</v>
      </c>
      <c r="CV8" s="108">
        <f t="shared" si="1"/>
        <v>0</v>
      </c>
      <c r="CW8" s="108">
        <f t="shared" si="1"/>
        <v>0</v>
      </c>
      <c r="CX8" s="108">
        <f t="shared" si="1"/>
        <v>0</v>
      </c>
      <c r="CY8" s="108">
        <f t="shared" si="1"/>
        <v>0</v>
      </c>
    </row>
    <row r="9" spans="1:103" s="16" customFormat="1" ht="15" x14ac:dyDescent="0.25">
      <c r="B9" s="111" t="s">
        <v>648</v>
      </c>
      <c r="D9" s="110">
        <f>D7/0.9</f>
        <v>6.5307230872247546</v>
      </c>
      <c r="E9" s="110">
        <f t="shared" ref="E9:BP9" si="2">E7/0.9</f>
        <v>3.6651021784799909</v>
      </c>
      <c r="F9" s="110">
        <f t="shared" si="2"/>
        <v>2.3738713674210321</v>
      </c>
      <c r="G9" s="110">
        <f t="shared" si="2"/>
        <v>0.31314828618168672</v>
      </c>
      <c r="H9" s="110">
        <f t="shared" si="2"/>
        <v>0</v>
      </c>
      <c r="I9" s="110">
        <f t="shared" si="2"/>
        <v>0</v>
      </c>
      <c r="J9" s="110">
        <f t="shared" si="2"/>
        <v>0</v>
      </c>
      <c r="K9" s="110">
        <f t="shared" si="2"/>
        <v>0</v>
      </c>
      <c r="L9" s="110">
        <f t="shared" si="2"/>
        <v>0</v>
      </c>
      <c r="M9" s="110">
        <f t="shared" si="2"/>
        <v>0</v>
      </c>
      <c r="N9" s="110">
        <f t="shared" si="2"/>
        <v>0</v>
      </c>
      <c r="O9" s="110">
        <f t="shared" si="2"/>
        <v>0</v>
      </c>
      <c r="P9" s="110">
        <f t="shared" si="2"/>
        <v>0</v>
      </c>
      <c r="Q9" s="110">
        <f t="shared" si="2"/>
        <v>0</v>
      </c>
      <c r="R9" s="110">
        <f t="shared" si="2"/>
        <v>0</v>
      </c>
      <c r="S9" s="110">
        <f t="shared" si="2"/>
        <v>0</v>
      </c>
      <c r="T9" s="110">
        <f t="shared" si="2"/>
        <v>0</v>
      </c>
      <c r="U9" s="110">
        <f t="shared" si="2"/>
        <v>0</v>
      </c>
      <c r="V9" s="110">
        <f t="shared" si="2"/>
        <v>0</v>
      </c>
      <c r="W9" s="110">
        <f t="shared" si="2"/>
        <v>0</v>
      </c>
      <c r="X9" s="110">
        <f t="shared" si="2"/>
        <v>0</v>
      </c>
      <c r="Y9" s="110">
        <f t="shared" si="2"/>
        <v>0</v>
      </c>
      <c r="Z9" s="110">
        <f t="shared" si="2"/>
        <v>0</v>
      </c>
      <c r="AA9" s="110">
        <f t="shared" si="2"/>
        <v>0</v>
      </c>
      <c r="AB9" s="110">
        <f t="shared" si="2"/>
        <v>0</v>
      </c>
      <c r="AC9" s="110">
        <f t="shared" si="2"/>
        <v>0</v>
      </c>
      <c r="AD9" s="110">
        <f t="shared" si="2"/>
        <v>0</v>
      </c>
      <c r="AE9" s="110">
        <f t="shared" si="2"/>
        <v>0</v>
      </c>
      <c r="AF9" s="110">
        <f t="shared" si="2"/>
        <v>0</v>
      </c>
      <c r="AG9" s="110">
        <f t="shared" si="2"/>
        <v>0</v>
      </c>
      <c r="AH9" s="110">
        <f t="shared" si="2"/>
        <v>0</v>
      </c>
      <c r="AI9" s="110">
        <f t="shared" si="2"/>
        <v>0</v>
      </c>
      <c r="AJ9" s="110">
        <f t="shared" si="2"/>
        <v>0</v>
      </c>
      <c r="AK9" s="110">
        <f t="shared" si="2"/>
        <v>0</v>
      </c>
      <c r="AL9" s="110">
        <f t="shared" si="2"/>
        <v>0</v>
      </c>
      <c r="AM9" s="110">
        <f t="shared" si="2"/>
        <v>0</v>
      </c>
      <c r="AN9" s="110">
        <f t="shared" si="2"/>
        <v>0</v>
      </c>
      <c r="AO9" s="110">
        <f t="shared" si="2"/>
        <v>0</v>
      </c>
      <c r="AP9" s="110">
        <f t="shared" si="2"/>
        <v>0</v>
      </c>
      <c r="AQ9" s="110">
        <f t="shared" si="2"/>
        <v>0</v>
      </c>
      <c r="AR9" s="110">
        <f t="shared" si="2"/>
        <v>0</v>
      </c>
      <c r="AS9" s="110">
        <f t="shared" si="2"/>
        <v>0</v>
      </c>
      <c r="AT9" s="110">
        <f t="shared" si="2"/>
        <v>0</v>
      </c>
      <c r="AU9" s="110">
        <f t="shared" si="2"/>
        <v>0</v>
      </c>
      <c r="AV9" s="110">
        <f t="shared" si="2"/>
        <v>0</v>
      </c>
      <c r="AW9" s="110">
        <f t="shared" si="2"/>
        <v>0</v>
      </c>
      <c r="AX9" s="110">
        <f t="shared" si="2"/>
        <v>0</v>
      </c>
      <c r="AY9" s="110">
        <f t="shared" si="2"/>
        <v>0</v>
      </c>
      <c r="AZ9" s="110">
        <f t="shared" si="2"/>
        <v>0</v>
      </c>
      <c r="BA9" s="110">
        <f t="shared" si="2"/>
        <v>0</v>
      </c>
      <c r="BB9" s="110">
        <f t="shared" si="2"/>
        <v>0</v>
      </c>
      <c r="BC9" s="110">
        <f t="shared" si="2"/>
        <v>0</v>
      </c>
      <c r="BD9" s="110">
        <f t="shared" si="2"/>
        <v>0</v>
      </c>
      <c r="BE9" s="110">
        <f t="shared" si="2"/>
        <v>0</v>
      </c>
      <c r="BF9" s="110">
        <f t="shared" si="2"/>
        <v>0</v>
      </c>
      <c r="BG9" s="110">
        <f t="shared" si="2"/>
        <v>0</v>
      </c>
      <c r="BH9" s="110">
        <f t="shared" si="2"/>
        <v>0</v>
      </c>
      <c r="BI9" s="110">
        <f t="shared" si="2"/>
        <v>0</v>
      </c>
      <c r="BJ9" s="110">
        <f t="shared" si="2"/>
        <v>0</v>
      </c>
      <c r="BK9" s="110">
        <f t="shared" si="2"/>
        <v>0</v>
      </c>
      <c r="BL9" s="110">
        <f t="shared" si="2"/>
        <v>0</v>
      </c>
      <c r="BM9" s="110">
        <f t="shared" si="2"/>
        <v>0</v>
      </c>
      <c r="BN9" s="110">
        <f t="shared" si="2"/>
        <v>0</v>
      </c>
      <c r="BO9" s="110">
        <f t="shared" si="2"/>
        <v>0</v>
      </c>
      <c r="BP9" s="110">
        <f t="shared" si="2"/>
        <v>0</v>
      </c>
      <c r="BQ9" s="110">
        <f t="shared" ref="BQ9:CY9" si="3">BQ7/0.9</f>
        <v>0</v>
      </c>
      <c r="BR9" s="110">
        <f t="shared" si="3"/>
        <v>0</v>
      </c>
      <c r="BS9" s="110">
        <f t="shared" si="3"/>
        <v>0</v>
      </c>
      <c r="BT9" s="110">
        <f t="shared" si="3"/>
        <v>0</v>
      </c>
      <c r="BU9" s="110">
        <f t="shared" si="3"/>
        <v>0</v>
      </c>
      <c r="BV9" s="110">
        <f t="shared" si="3"/>
        <v>0</v>
      </c>
      <c r="BW9" s="110">
        <f t="shared" si="3"/>
        <v>0</v>
      </c>
      <c r="BX9" s="110">
        <f t="shared" si="3"/>
        <v>0</v>
      </c>
      <c r="BY9" s="110">
        <f t="shared" si="3"/>
        <v>0</v>
      </c>
      <c r="BZ9" s="110">
        <f t="shared" si="3"/>
        <v>0</v>
      </c>
      <c r="CA9" s="110">
        <f t="shared" si="3"/>
        <v>0</v>
      </c>
      <c r="CB9" s="110">
        <f t="shared" si="3"/>
        <v>0</v>
      </c>
      <c r="CC9" s="110">
        <f t="shared" si="3"/>
        <v>0</v>
      </c>
      <c r="CD9" s="110">
        <f t="shared" si="3"/>
        <v>0</v>
      </c>
      <c r="CE9" s="110">
        <f t="shared" si="3"/>
        <v>0</v>
      </c>
      <c r="CF9" s="110">
        <f t="shared" si="3"/>
        <v>0</v>
      </c>
      <c r="CG9" s="110">
        <f t="shared" si="3"/>
        <v>0</v>
      </c>
      <c r="CH9" s="110">
        <f t="shared" si="3"/>
        <v>0</v>
      </c>
      <c r="CI9" s="110">
        <f t="shared" si="3"/>
        <v>0</v>
      </c>
      <c r="CJ9" s="110">
        <f t="shared" si="3"/>
        <v>0</v>
      </c>
      <c r="CK9" s="110">
        <f t="shared" si="3"/>
        <v>0</v>
      </c>
      <c r="CL9" s="110">
        <f t="shared" si="3"/>
        <v>0</v>
      </c>
      <c r="CM9" s="110">
        <f t="shared" si="3"/>
        <v>0</v>
      </c>
      <c r="CN9" s="110">
        <f t="shared" si="3"/>
        <v>0</v>
      </c>
      <c r="CO9" s="110">
        <f t="shared" si="3"/>
        <v>0</v>
      </c>
      <c r="CP9" s="110">
        <f t="shared" si="3"/>
        <v>0</v>
      </c>
      <c r="CQ9" s="110">
        <f t="shared" si="3"/>
        <v>0</v>
      </c>
      <c r="CR9" s="110">
        <f t="shared" si="3"/>
        <v>0</v>
      </c>
      <c r="CS9" s="110">
        <f t="shared" si="3"/>
        <v>0</v>
      </c>
      <c r="CT9" s="110">
        <f t="shared" si="3"/>
        <v>0</v>
      </c>
      <c r="CU9" s="110">
        <f t="shared" si="3"/>
        <v>0</v>
      </c>
      <c r="CV9" s="110">
        <f t="shared" si="3"/>
        <v>0</v>
      </c>
      <c r="CW9" s="110">
        <f t="shared" si="3"/>
        <v>0</v>
      </c>
      <c r="CX9" s="110">
        <f t="shared" si="3"/>
        <v>0</v>
      </c>
      <c r="CY9" s="110">
        <f t="shared" si="3"/>
        <v>0</v>
      </c>
    </row>
    <row r="10" spans="1:103" s="16" customFormat="1" ht="15" x14ac:dyDescent="0.25">
      <c r="B10" s="111"/>
      <c r="D10" s="109"/>
      <c r="E10" s="109"/>
      <c r="F10" s="109"/>
      <c r="G10" s="109"/>
      <c r="H10" s="109"/>
      <c r="I10" s="109"/>
      <c r="J10" s="109"/>
      <c r="K10" s="109"/>
      <c r="L10" s="109"/>
      <c r="M10" s="109"/>
      <c r="N10" s="109"/>
      <c r="O10" s="109"/>
      <c r="P10" s="109"/>
      <c r="Q10" s="109"/>
      <c r="R10" s="109"/>
      <c r="S10" s="109"/>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09"/>
      <c r="CN10" s="109"/>
      <c r="CO10" s="109"/>
      <c r="CP10" s="109"/>
      <c r="CQ10" s="109"/>
      <c r="CR10" s="109"/>
      <c r="CS10" s="109"/>
      <c r="CT10" s="109"/>
      <c r="CU10" s="109"/>
      <c r="CV10" s="109"/>
      <c r="CW10" s="109"/>
      <c r="CX10" s="109"/>
      <c r="CY10" s="109"/>
    </row>
    <row r="11" spans="1:103" s="16" customFormat="1" ht="15" x14ac:dyDescent="0.25">
      <c r="B11" s="112" t="s">
        <v>315</v>
      </c>
      <c r="D11" s="42"/>
      <c r="E11" s="42"/>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c r="BX11" s="42"/>
      <c r="BY11" s="42"/>
      <c r="BZ11" s="42"/>
      <c r="CA11" s="42"/>
      <c r="CB11" s="42"/>
      <c r="CC11" s="42"/>
      <c r="CD11" s="42"/>
      <c r="CE11" s="42"/>
      <c r="CF11" s="42"/>
      <c r="CG11" s="42"/>
      <c r="CH11" s="42"/>
      <c r="CI11" s="42"/>
      <c r="CJ11" s="42"/>
      <c r="CK11" s="42"/>
      <c r="CL11" s="42"/>
      <c r="CM11" s="42"/>
      <c r="CN11" s="42"/>
      <c r="CO11" s="42"/>
      <c r="CP11" s="42"/>
      <c r="CQ11" s="42"/>
      <c r="CR11" s="42"/>
      <c r="CS11" s="42"/>
      <c r="CT11" s="42"/>
      <c r="CU11" s="42"/>
      <c r="CV11" s="42"/>
      <c r="CW11" s="42"/>
      <c r="CX11" s="42"/>
      <c r="CY11" s="42"/>
    </row>
    <row r="12" spans="1:103" ht="15" x14ac:dyDescent="0.25">
      <c r="A12" s="16"/>
      <c r="B12" s="111" t="s">
        <v>327</v>
      </c>
      <c r="C12" s="16"/>
      <c r="D12" s="42">
        <f>'9 COP Summary'!D14</f>
        <v>5.4111059830875243</v>
      </c>
      <c r="E12" s="42">
        <f>'9 COP Summary'!E14</f>
        <v>2.9855620070550812</v>
      </c>
      <c r="F12" s="42">
        <f>'9 COP Summary'!F14</f>
        <v>1.9277975949609887</v>
      </c>
      <c r="G12" s="42">
        <f>'9 COP Summary'!G14</f>
        <v>0.24813743991027848</v>
      </c>
      <c r="H12" s="42">
        <f>'9 COP Summary'!H14</f>
        <v>0</v>
      </c>
      <c r="I12" s="42">
        <f>'9 COP Summary'!I14</f>
        <v>0</v>
      </c>
      <c r="J12" s="42">
        <f>'9 COP Summary'!J14</f>
        <v>0</v>
      </c>
      <c r="K12" s="42">
        <f>'9 COP Summary'!K14</f>
        <v>0</v>
      </c>
      <c r="L12" s="42">
        <f>'9 COP Summary'!L14</f>
        <v>0</v>
      </c>
      <c r="M12" s="42">
        <f>'9 COP Summary'!M14</f>
        <v>0</v>
      </c>
      <c r="N12" s="42">
        <f>'9 COP Summary'!N14</f>
        <v>0</v>
      </c>
      <c r="O12" s="42">
        <f>'9 COP Summary'!O14</f>
        <v>0</v>
      </c>
      <c r="P12" s="42">
        <f>'9 COP Summary'!P14</f>
        <v>0</v>
      </c>
      <c r="Q12" s="42">
        <f>'9 COP Summary'!Q14</f>
        <v>0</v>
      </c>
      <c r="R12" s="42">
        <f>'9 COP Summary'!R14</f>
        <v>0</v>
      </c>
      <c r="S12" s="42">
        <f>'9 COP Summary'!S14</f>
        <v>0</v>
      </c>
      <c r="T12" s="42">
        <f>'9 COP Summary'!T14</f>
        <v>0</v>
      </c>
      <c r="U12" s="42">
        <f>'9 COP Summary'!U14</f>
        <v>0</v>
      </c>
      <c r="V12" s="42">
        <f>'9 COP Summary'!V14</f>
        <v>0</v>
      </c>
      <c r="W12" s="42">
        <f>'9 COP Summary'!W14</f>
        <v>0</v>
      </c>
      <c r="X12" s="42">
        <f>'9 COP Summary'!X14</f>
        <v>0</v>
      </c>
      <c r="Y12" s="42">
        <f>'9 COP Summary'!Y14</f>
        <v>0</v>
      </c>
      <c r="Z12" s="42">
        <f>'9 COP Summary'!Z14</f>
        <v>0</v>
      </c>
      <c r="AA12" s="42">
        <f>'9 COP Summary'!AA14</f>
        <v>0</v>
      </c>
      <c r="AB12" s="42">
        <f>'9 COP Summary'!AB14</f>
        <v>0</v>
      </c>
      <c r="AC12" s="42">
        <f>'9 COP Summary'!AC14</f>
        <v>0</v>
      </c>
      <c r="AD12" s="42">
        <f>'9 COP Summary'!AD14</f>
        <v>0</v>
      </c>
      <c r="AE12" s="42">
        <f>'9 COP Summary'!AE14</f>
        <v>0</v>
      </c>
      <c r="AF12" s="42">
        <f>'9 COP Summary'!AF14</f>
        <v>0</v>
      </c>
      <c r="AG12" s="42">
        <f>'9 COP Summary'!AG14</f>
        <v>0</v>
      </c>
      <c r="AH12" s="42">
        <f>'9 COP Summary'!AH14</f>
        <v>0</v>
      </c>
      <c r="AI12" s="42">
        <f>'9 COP Summary'!AI14</f>
        <v>0</v>
      </c>
      <c r="AJ12" s="42">
        <f>'9 COP Summary'!AJ14</f>
        <v>0</v>
      </c>
      <c r="AK12" s="42">
        <f>'9 COP Summary'!AK14</f>
        <v>0</v>
      </c>
      <c r="AL12" s="42">
        <f>'9 COP Summary'!AL14</f>
        <v>0</v>
      </c>
      <c r="AM12" s="42">
        <f>'9 COP Summary'!AM14</f>
        <v>0</v>
      </c>
      <c r="AN12" s="42">
        <f>'9 COP Summary'!AN14</f>
        <v>0</v>
      </c>
      <c r="AO12" s="42">
        <f>'9 COP Summary'!AO14</f>
        <v>0</v>
      </c>
      <c r="AP12" s="42">
        <f>'9 COP Summary'!AP14</f>
        <v>0</v>
      </c>
      <c r="AQ12" s="42">
        <f>'9 COP Summary'!AQ14</f>
        <v>0</v>
      </c>
      <c r="AR12" s="42">
        <f>'9 COP Summary'!AR14</f>
        <v>0</v>
      </c>
      <c r="AS12" s="42">
        <f>'9 COP Summary'!AS14</f>
        <v>0</v>
      </c>
      <c r="AT12" s="42">
        <f>'9 COP Summary'!AT14</f>
        <v>0</v>
      </c>
      <c r="AU12" s="42">
        <f>'9 COP Summary'!AU14</f>
        <v>0</v>
      </c>
      <c r="AV12" s="42">
        <f>'9 COP Summary'!AV14</f>
        <v>0</v>
      </c>
      <c r="AW12" s="42">
        <f>'9 COP Summary'!AW14</f>
        <v>0</v>
      </c>
      <c r="AX12" s="42">
        <f>'9 COP Summary'!AX14</f>
        <v>0</v>
      </c>
      <c r="AY12" s="42">
        <f>'9 COP Summary'!AY14</f>
        <v>0</v>
      </c>
      <c r="AZ12" s="42">
        <f>'9 COP Summary'!AZ14</f>
        <v>0</v>
      </c>
      <c r="BA12" s="42">
        <f>'9 COP Summary'!BA14</f>
        <v>0</v>
      </c>
      <c r="BB12" s="42">
        <f>'9 COP Summary'!BB14</f>
        <v>0</v>
      </c>
      <c r="BC12" s="42">
        <f>'9 COP Summary'!BC14</f>
        <v>0</v>
      </c>
      <c r="BD12" s="42">
        <f>'9 COP Summary'!BD14</f>
        <v>0</v>
      </c>
      <c r="BE12" s="42">
        <f>'9 COP Summary'!BE14</f>
        <v>0</v>
      </c>
      <c r="BF12" s="42">
        <f>'9 COP Summary'!BF14</f>
        <v>0</v>
      </c>
      <c r="BG12" s="42">
        <f>'9 COP Summary'!BG14</f>
        <v>0</v>
      </c>
      <c r="BH12" s="42">
        <f>'9 COP Summary'!BH14</f>
        <v>0</v>
      </c>
      <c r="BI12" s="42">
        <f>'9 COP Summary'!BI14</f>
        <v>0</v>
      </c>
      <c r="BJ12" s="42">
        <f>'9 COP Summary'!BJ14</f>
        <v>0</v>
      </c>
      <c r="BK12" s="42">
        <f>'9 COP Summary'!BK14</f>
        <v>0</v>
      </c>
      <c r="BL12" s="42">
        <f>'9 COP Summary'!BL14</f>
        <v>0</v>
      </c>
      <c r="BM12" s="42">
        <f>'9 COP Summary'!BM14</f>
        <v>0</v>
      </c>
      <c r="BN12" s="42">
        <f>'9 COP Summary'!BN14</f>
        <v>0</v>
      </c>
      <c r="BO12" s="42">
        <f>'9 COP Summary'!BO14</f>
        <v>0</v>
      </c>
      <c r="BP12" s="42">
        <f>'9 COP Summary'!BP14</f>
        <v>0</v>
      </c>
      <c r="BQ12" s="42">
        <f>'9 COP Summary'!BQ14</f>
        <v>0</v>
      </c>
      <c r="BR12" s="42">
        <f>'9 COP Summary'!BR14</f>
        <v>0</v>
      </c>
      <c r="BS12" s="42">
        <f>'9 COP Summary'!BS14</f>
        <v>0</v>
      </c>
      <c r="BT12" s="42">
        <f>'9 COP Summary'!BT14</f>
        <v>0</v>
      </c>
      <c r="BU12" s="42">
        <f>'9 COP Summary'!BU14</f>
        <v>0</v>
      </c>
      <c r="BV12" s="42">
        <f>'9 COP Summary'!BV14</f>
        <v>0</v>
      </c>
      <c r="BW12" s="42">
        <f>'9 COP Summary'!BW14</f>
        <v>0</v>
      </c>
      <c r="BX12" s="42">
        <f>'9 COP Summary'!BX14</f>
        <v>0</v>
      </c>
      <c r="BY12" s="42">
        <f>'9 COP Summary'!BY14</f>
        <v>0</v>
      </c>
      <c r="BZ12" s="42">
        <f>'9 COP Summary'!BZ14</f>
        <v>0</v>
      </c>
      <c r="CA12" s="42">
        <f>'9 COP Summary'!CA14</f>
        <v>0</v>
      </c>
      <c r="CB12" s="42">
        <f>'9 COP Summary'!CB14</f>
        <v>0</v>
      </c>
      <c r="CC12" s="42">
        <f>'9 COP Summary'!CC14</f>
        <v>0</v>
      </c>
      <c r="CD12" s="42">
        <f>'9 COP Summary'!CD14</f>
        <v>0</v>
      </c>
      <c r="CE12" s="42">
        <f>'9 COP Summary'!CE14</f>
        <v>0</v>
      </c>
      <c r="CF12" s="42">
        <f>'9 COP Summary'!CF14</f>
        <v>0</v>
      </c>
      <c r="CG12" s="42">
        <f>'9 COP Summary'!CG14</f>
        <v>0</v>
      </c>
      <c r="CH12" s="42">
        <f>'9 COP Summary'!CH14</f>
        <v>0</v>
      </c>
      <c r="CI12" s="42">
        <f>'9 COP Summary'!CI14</f>
        <v>0</v>
      </c>
      <c r="CJ12" s="42">
        <f>'9 COP Summary'!CJ14</f>
        <v>0</v>
      </c>
      <c r="CK12" s="42">
        <f>'9 COP Summary'!CK14</f>
        <v>0</v>
      </c>
      <c r="CL12" s="42">
        <f>'9 COP Summary'!CL14</f>
        <v>0</v>
      </c>
      <c r="CM12" s="42">
        <f>'9 COP Summary'!CM14</f>
        <v>0</v>
      </c>
      <c r="CN12" s="42">
        <f>'9 COP Summary'!CN14</f>
        <v>0</v>
      </c>
      <c r="CO12" s="42">
        <f>'9 COP Summary'!CO14</f>
        <v>0</v>
      </c>
      <c r="CP12" s="42">
        <f>'9 COP Summary'!CP14</f>
        <v>0</v>
      </c>
      <c r="CQ12" s="42">
        <f>'9 COP Summary'!CQ14</f>
        <v>0</v>
      </c>
      <c r="CR12" s="42">
        <f>'9 COP Summary'!CR14</f>
        <v>0</v>
      </c>
      <c r="CS12" s="42">
        <f>'9 COP Summary'!CS14</f>
        <v>0</v>
      </c>
      <c r="CT12" s="42">
        <f>'9 COP Summary'!CT14</f>
        <v>0</v>
      </c>
      <c r="CU12" s="42">
        <f>'9 COP Summary'!CU14</f>
        <v>0</v>
      </c>
      <c r="CV12" s="42">
        <f>'9 COP Summary'!CV14</f>
        <v>0</v>
      </c>
      <c r="CW12" s="42">
        <f>'9 COP Summary'!CW14</f>
        <v>0</v>
      </c>
      <c r="CX12" s="42">
        <f>'9 COP Summary'!CX14</f>
        <v>0</v>
      </c>
      <c r="CY12" s="42">
        <f>'9 COP Summary'!CY14</f>
        <v>0</v>
      </c>
    </row>
    <row r="13" spans="1:103" ht="15" x14ac:dyDescent="0.25">
      <c r="A13" s="16"/>
      <c r="B13" s="111" t="s">
        <v>647</v>
      </c>
      <c r="C13" s="16"/>
      <c r="D13" s="42">
        <f>D12/0.95</f>
        <v>5.6959010348289736</v>
      </c>
      <c r="E13" s="42">
        <f t="shared" ref="E13:BP13" si="4">E12/0.95</f>
        <v>3.1426968495316645</v>
      </c>
      <c r="F13" s="42">
        <f t="shared" si="4"/>
        <v>2.0292606262747248</v>
      </c>
      <c r="G13" s="42">
        <f t="shared" si="4"/>
        <v>0.2611973051687142</v>
      </c>
      <c r="H13" s="42">
        <f t="shared" si="4"/>
        <v>0</v>
      </c>
      <c r="I13" s="42">
        <f t="shared" si="4"/>
        <v>0</v>
      </c>
      <c r="J13" s="42">
        <f t="shared" si="4"/>
        <v>0</v>
      </c>
      <c r="K13" s="42">
        <f t="shared" si="4"/>
        <v>0</v>
      </c>
      <c r="L13" s="42">
        <f t="shared" si="4"/>
        <v>0</v>
      </c>
      <c r="M13" s="42">
        <f t="shared" si="4"/>
        <v>0</v>
      </c>
      <c r="N13" s="42">
        <f t="shared" si="4"/>
        <v>0</v>
      </c>
      <c r="O13" s="42">
        <f t="shared" si="4"/>
        <v>0</v>
      </c>
      <c r="P13" s="42">
        <f t="shared" si="4"/>
        <v>0</v>
      </c>
      <c r="Q13" s="42">
        <f t="shared" si="4"/>
        <v>0</v>
      </c>
      <c r="R13" s="42">
        <f t="shared" si="4"/>
        <v>0</v>
      </c>
      <c r="S13" s="42">
        <f t="shared" si="4"/>
        <v>0</v>
      </c>
      <c r="T13" s="42">
        <f t="shared" si="4"/>
        <v>0</v>
      </c>
      <c r="U13" s="42">
        <f t="shared" si="4"/>
        <v>0</v>
      </c>
      <c r="V13" s="42">
        <f t="shared" si="4"/>
        <v>0</v>
      </c>
      <c r="W13" s="42">
        <f t="shared" si="4"/>
        <v>0</v>
      </c>
      <c r="X13" s="42">
        <f t="shared" si="4"/>
        <v>0</v>
      </c>
      <c r="Y13" s="42">
        <f t="shared" si="4"/>
        <v>0</v>
      </c>
      <c r="Z13" s="42">
        <f t="shared" si="4"/>
        <v>0</v>
      </c>
      <c r="AA13" s="42">
        <f t="shared" si="4"/>
        <v>0</v>
      </c>
      <c r="AB13" s="42">
        <f t="shared" si="4"/>
        <v>0</v>
      </c>
      <c r="AC13" s="42">
        <f t="shared" si="4"/>
        <v>0</v>
      </c>
      <c r="AD13" s="42">
        <f t="shared" si="4"/>
        <v>0</v>
      </c>
      <c r="AE13" s="42">
        <f t="shared" si="4"/>
        <v>0</v>
      </c>
      <c r="AF13" s="42">
        <f t="shared" si="4"/>
        <v>0</v>
      </c>
      <c r="AG13" s="42">
        <f t="shared" si="4"/>
        <v>0</v>
      </c>
      <c r="AH13" s="42">
        <f t="shared" si="4"/>
        <v>0</v>
      </c>
      <c r="AI13" s="42">
        <f t="shared" si="4"/>
        <v>0</v>
      </c>
      <c r="AJ13" s="42">
        <f t="shared" si="4"/>
        <v>0</v>
      </c>
      <c r="AK13" s="42">
        <f t="shared" si="4"/>
        <v>0</v>
      </c>
      <c r="AL13" s="42">
        <f t="shared" si="4"/>
        <v>0</v>
      </c>
      <c r="AM13" s="42">
        <f t="shared" si="4"/>
        <v>0</v>
      </c>
      <c r="AN13" s="42">
        <f t="shared" si="4"/>
        <v>0</v>
      </c>
      <c r="AO13" s="42">
        <f t="shared" si="4"/>
        <v>0</v>
      </c>
      <c r="AP13" s="42">
        <f t="shared" si="4"/>
        <v>0</v>
      </c>
      <c r="AQ13" s="42">
        <f t="shared" si="4"/>
        <v>0</v>
      </c>
      <c r="AR13" s="42">
        <f t="shared" si="4"/>
        <v>0</v>
      </c>
      <c r="AS13" s="42">
        <f t="shared" si="4"/>
        <v>0</v>
      </c>
      <c r="AT13" s="42">
        <f t="shared" si="4"/>
        <v>0</v>
      </c>
      <c r="AU13" s="42">
        <f t="shared" si="4"/>
        <v>0</v>
      </c>
      <c r="AV13" s="42">
        <f t="shared" si="4"/>
        <v>0</v>
      </c>
      <c r="AW13" s="42">
        <f t="shared" si="4"/>
        <v>0</v>
      </c>
      <c r="AX13" s="42">
        <f t="shared" si="4"/>
        <v>0</v>
      </c>
      <c r="AY13" s="42">
        <f t="shared" si="4"/>
        <v>0</v>
      </c>
      <c r="AZ13" s="42">
        <f t="shared" si="4"/>
        <v>0</v>
      </c>
      <c r="BA13" s="42">
        <f t="shared" si="4"/>
        <v>0</v>
      </c>
      <c r="BB13" s="42">
        <f t="shared" si="4"/>
        <v>0</v>
      </c>
      <c r="BC13" s="42">
        <f t="shared" si="4"/>
        <v>0</v>
      </c>
      <c r="BD13" s="42">
        <f t="shared" si="4"/>
        <v>0</v>
      </c>
      <c r="BE13" s="42">
        <f t="shared" si="4"/>
        <v>0</v>
      </c>
      <c r="BF13" s="42">
        <f t="shared" si="4"/>
        <v>0</v>
      </c>
      <c r="BG13" s="42">
        <f t="shared" si="4"/>
        <v>0</v>
      </c>
      <c r="BH13" s="42">
        <f t="shared" si="4"/>
        <v>0</v>
      </c>
      <c r="BI13" s="42">
        <f t="shared" si="4"/>
        <v>0</v>
      </c>
      <c r="BJ13" s="42">
        <f t="shared" si="4"/>
        <v>0</v>
      </c>
      <c r="BK13" s="42">
        <f t="shared" si="4"/>
        <v>0</v>
      </c>
      <c r="BL13" s="42">
        <f t="shared" si="4"/>
        <v>0</v>
      </c>
      <c r="BM13" s="42">
        <f t="shared" si="4"/>
        <v>0</v>
      </c>
      <c r="BN13" s="42">
        <f t="shared" si="4"/>
        <v>0</v>
      </c>
      <c r="BO13" s="42">
        <f t="shared" si="4"/>
        <v>0</v>
      </c>
      <c r="BP13" s="42">
        <f t="shared" si="4"/>
        <v>0</v>
      </c>
      <c r="BQ13" s="42">
        <f t="shared" ref="BQ13:CY13" si="5">BQ12/0.95</f>
        <v>0</v>
      </c>
      <c r="BR13" s="42">
        <f t="shared" si="5"/>
        <v>0</v>
      </c>
      <c r="BS13" s="42">
        <f t="shared" si="5"/>
        <v>0</v>
      </c>
      <c r="BT13" s="42">
        <f t="shared" si="5"/>
        <v>0</v>
      </c>
      <c r="BU13" s="42">
        <f t="shared" si="5"/>
        <v>0</v>
      </c>
      <c r="BV13" s="42">
        <f t="shared" si="5"/>
        <v>0</v>
      </c>
      <c r="BW13" s="42">
        <f t="shared" si="5"/>
        <v>0</v>
      </c>
      <c r="BX13" s="42">
        <f t="shared" si="5"/>
        <v>0</v>
      </c>
      <c r="BY13" s="42">
        <f t="shared" si="5"/>
        <v>0</v>
      </c>
      <c r="BZ13" s="42">
        <f t="shared" si="5"/>
        <v>0</v>
      </c>
      <c r="CA13" s="42">
        <f t="shared" si="5"/>
        <v>0</v>
      </c>
      <c r="CB13" s="42">
        <f t="shared" si="5"/>
        <v>0</v>
      </c>
      <c r="CC13" s="42">
        <f t="shared" si="5"/>
        <v>0</v>
      </c>
      <c r="CD13" s="42">
        <f t="shared" si="5"/>
        <v>0</v>
      </c>
      <c r="CE13" s="42">
        <f t="shared" si="5"/>
        <v>0</v>
      </c>
      <c r="CF13" s="42">
        <f t="shared" si="5"/>
        <v>0</v>
      </c>
      <c r="CG13" s="42">
        <f t="shared" si="5"/>
        <v>0</v>
      </c>
      <c r="CH13" s="42">
        <f t="shared" si="5"/>
        <v>0</v>
      </c>
      <c r="CI13" s="42">
        <f t="shared" si="5"/>
        <v>0</v>
      </c>
      <c r="CJ13" s="42">
        <f t="shared" si="5"/>
        <v>0</v>
      </c>
      <c r="CK13" s="42">
        <f t="shared" si="5"/>
        <v>0</v>
      </c>
      <c r="CL13" s="42">
        <f t="shared" si="5"/>
        <v>0</v>
      </c>
      <c r="CM13" s="42">
        <f t="shared" si="5"/>
        <v>0</v>
      </c>
      <c r="CN13" s="42">
        <f t="shared" si="5"/>
        <v>0</v>
      </c>
      <c r="CO13" s="42">
        <f t="shared" si="5"/>
        <v>0</v>
      </c>
      <c r="CP13" s="42">
        <f t="shared" si="5"/>
        <v>0</v>
      </c>
      <c r="CQ13" s="42">
        <f t="shared" si="5"/>
        <v>0</v>
      </c>
      <c r="CR13" s="42">
        <f t="shared" si="5"/>
        <v>0</v>
      </c>
      <c r="CS13" s="42">
        <f t="shared" si="5"/>
        <v>0</v>
      </c>
      <c r="CT13" s="42">
        <f t="shared" si="5"/>
        <v>0</v>
      </c>
      <c r="CU13" s="42">
        <f t="shared" si="5"/>
        <v>0</v>
      </c>
      <c r="CV13" s="42">
        <f t="shared" si="5"/>
        <v>0</v>
      </c>
      <c r="CW13" s="42">
        <f t="shared" si="5"/>
        <v>0</v>
      </c>
      <c r="CX13" s="42">
        <f t="shared" si="5"/>
        <v>0</v>
      </c>
      <c r="CY13" s="42">
        <f t="shared" si="5"/>
        <v>0</v>
      </c>
    </row>
    <row r="14" spans="1:103" ht="15" x14ac:dyDescent="0.25">
      <c r="A14" s="16"/>
      <c r="B14" s="111" t="s">
        <v>326</v>
      </c>
      <c r="C14" s="16"/>
      <c r="D14" s="42">
        <f>D12/0.9</f>
        <v>6.0123399812083598</v>
      </c>
      <c r="E14" s="42">
        <f t="shared" ref="E14:BP14" si="6">E12/0.9</f>
        <v>3.3172911189500902</v>
      </c>
      <c r="F14" s="42">
        <f t="shared" si="6"/>
        <v>2.141997327734432</v>
      </c>
      <c r="G14" s="42">
        <f t="shared" si="6"/>
        <v>0.27570826656697606</v>
      </c>
      <c r="H14" s="42">
        <f t="shared" si="6"/>
        <v>0</v>
      </c>
      <c r="I14" s="42">
        <f t="shared" si="6"/>
        <v>0</v>
      </c>
      <c r="J14" s="42">
        <f t="shared" si="6"/>
        <v>0</v>
      </c>
      <c r="K14" s="42">
        <f t="shared" si="6"/>
        <v>0</v>
      </c>
      <c r="L14" s="42">
        <f t="shared" si="6"/>
        <v>0</v>
      </c>
      <c r="M14" s="42">
        <f t="shared" si="6"/>
        <v>0</v>
      </c>
      <c r="N14" s="42">
        <f t="shared" si="6"/>
        <v>0</v>
      </c>
      <c r="O14" s="42">
        <f t="shared" si="6"/>
        <v>0</v>
      </c>
      <c r="P14" s="42">
        <f t="shared" si="6"/>
        <v>0</v>
      </c>
      <c r="Q14" s="42">
        <f t="shared" si="6"/>
        <v>0</v>
      </c>
      <c r="R14" s="42">
        <f t="shared" si="6"/>
        <v>0</v>
      </c>
      <c r="S14" s="42">
        <f t="shared" si="6"/>
        <v>0</v>
      </c>
      <c r="T14" s="42">
        <f t="shared" si="6"/>
        <v>0</v>
      </c>
      <c r="U14" s="42">
        <f t="shared" si="6"/>
        <v>0</v>
      </c>
      <c r="V14" s="42">
        <f t="shared" si="6"/>
        <v>0</v>
      </c>
      <c r="W14" s="42">
        <f t="shared" si="6"/>
        <v>0</v>
      </c>
      <c r="X14" s="42">
        <f t="shared" si="6"/>
        <v>0</v>
      </c>
      <c r="Y14" s="42">
        <f t="shared" si="6"/>
        <v>0</v>
      </c>
      <c r="Z14" s="42">
        <f t="shared" si="6"/>
        <v>0</v>
      </c>
      <c r="AA14" s="42">
        <f t="shared" si="6"/>
        <v>0</v>
      </c>
      <c r="AB14" s="42">
        <f t="shared" si="6"/>
        <v>0</v>
      </c>
      <c r="AC14" s="42">
        <f t="shared" si="6"/>
        <v>0</v>
      </c>
      <c r="AD14" s="42">
        <f t="shared" si="6"/>
        <v>0</v>
      </c>
      <c r="AE14" s="42">
        <f t="shared" si="6"/>
        <v>0</v>
      </c>
      <c r="AF14" s="42">
        <f t="shared" si="6"/>
        <v>0</v>
      </c>
      <c r="AG14" s="42">
        <f t="shared" si="6"/>
        <v>0</v>
      </c>
      <c r="AH14" s="42">
        <f t="shared" si="6"/>
        <v>0</v>
      </c>
      <c r="AI14" s="42">
        <f t="shared" si="6"/>
        <v>0</v>
      </c>
      <c r="AJ14" s="42">
        <f t="shared" si="6"/>
        <v>0</v>
      </c>
      <c r="AK14" s="42">
        <f t="shared" si="6"/>
        <v>0</v>
      </c>
      <c r="AL14" s="42">
        <f t="shared" si="6"/>
        <v>0</v>
      </c>
      <c r="AM14" s="42">
        <f t="shared" si="6"/>
        <v>0</v>
      </c>
      <c r="AN14" s="42">
        <f t="shared" si="6"/>
        <v>0</v>
      </c>
      <c r="AO14" s="42">
        <f t="shared" si="6"/>
        <v>0</v>
      </c>
      <c r="AP14" s="42">
        <f t="shared" si="6"/>
        <v>0</v>
      </c>
      <c r="AQ14" s="42">
        <f t="shared" si="6"/>
        <v>0</v>
      </c>
      <c r="AR14" s="42">
        <f t="shared" si="6"/>
        <v>0</v>
      </c>
      <c r="AS14" s="42">
        <f t="shared" si="6"/>
        <v>0</v>
      </c>
      <c r="AT14" s="42">
        <f t="shared" si="6"/>
        <v>0</v>
      </c>
      <c r="AU14" s="42">
        <f t="shared" si="6"/>
        <v>0</v>
      </c>
      <c r="AV14" s="42">
        <f t="shared" si="6"/>
        <v>0</v>
      </c>
      <c r="AW14" s="42">
        <f t="shared" si="6"/>
        <v>0</v>
      </c>
      <c r="AX14" s="42">
        <f t="shared" si="6"/>
        <v>0</v>
      </c>
      <c r="AY14" s="42">
        <f t="shared" si="6"/>
        <v>0</v>
      </c>
      <c r="AZ14" s="42">
        <f t="shared" si="6"/>
        <v>0</v>
      </c>
      <c r="BA14" s="42">
        <f t="shared" si="6"/>
        <v>0</v>
      </c>
      <c r="BB14" s="42">
        <f t="shared" si="6"/>
        <v>0</v>
      </c>
      <c r="BC14" s="42">
        <f t="shared" si="6"/>
        <v>0</v>
      </c>
      <c r="BD14" s="42">
        <f t="shared" si="6"/>
        <v>0</v>
      </c>
      <c r="BE14" s="42">
        <f t="shared" si="6"/>
        <v>0</v>
      </c>
      <c r="BF14" s="42">
        <f t="shared" si="6"/>
        <v>0</v>
      </c>
      <c r="BG14" s="42">
        <f t="shared" si="6"/>
        <v>0</v>
      </c>
      <c r="BH14" s="42">
        <f t="shared" si="6"/>
        <v>0</v>
      </c>
      <c r="BI14" s="42">
        <f t="shared" si="6"/>
        <v>0</v>
      </c>
      <c r="BJ14" s="42">
        <f t="shared" si="6"/>
        <v>0</v>
      </c>
      <c r="BK14" s="42">
        <f t="shared" si="6"/>
        <v>0</v>
      </c>
      <c r="BL14" s="42">
        <f t="shared" si="6"/>
        <v>0</v>
      </c>
      <c r="BM14" s="42">
        <f t="shared" si="6"/>
        <v>0</v>
      </c>
      <c r="BN14" s="42">
        <f t="shared" si="6"/>
        <v>0</v>
      </c>
      <c r="BO14" s="42">
        <f t="shared" si="6"/>
        <v>0</v>
      </c>
      <c r="BP14" s="42">
        <f t="shared" si="6"/>
        <v>0</v>
      </c>
      <c r="BQ14" s="42">
        <f t="shared" ref="BQ14:CY14" si="7">BQ12/0.9</f>
        <v>0</v>
      </c>
      <c r="BR14" s="42">
        <f t="shared" si="7"/>
        <v>0</v>
      </c>
      <c r="BS14" s="42">
        <f t="shared" si="7"/>
        <v>0</v>
      </c>
      <c r="BT14" s="42">
        <f t="shared" si="7"/>
        <v>0</v>
      </c>
      <c r="BU14" s="42">
        <f t="shared" si="7"/>
        <v>0</v>
      </c>
      <c r="BV14" s="42">
        <f t="shared" si="7"/>
        <v>0</v>
      </c>
      <c r="BW14" s="42">
        <f t="shared" si="7"/>
        <v>0</v>
      </c>
      <c r="BX14" s="42">
        <f t="shared" si="7"/>
        <v>0</v>
      </c>
      <c r="BY14" s="42">
        <f t="shared" si="7"/>
        <v>0</v>
      </c>
      <c r="BZ14" s="42">
        <f t="shared" si="7"/>
        <v>0</v>
      </c>
      <c r="CA14" s="42">
        <f t="shared" si="7"/>
        <v>0</v>
      </c>
      <c r="CB14" s="42">
        <f t="shared" si="7"/>
        <v>0</v>
      </c>
      <c r="CC14" s="42">
        <f t="shared" si="7"/>
        <v>0</v>
      </c>
      <c r="CD14" s="42">
        <f t="shared" si="7"/>
        <v>0</v>
      </c>
      <c r="CE14" s="42">
        <f t="shared" si="7"/>
        <v>0</v>
      </c>
      <c r="CF14" s="42">
        <f t="shared" si="7"/>
        <v>0</v>
      </c>
      <c r="CG14" s="42">
        <f t="shared" si="7"/>
        <v>0</v>
      </c>
      <c r="CH14" s="42">
        <f t="shared" si="7"/>
        <v>0</v>
      </c>
      <c r="CI14" s="42">
        <f t="shared" si="7"/>
        <v>0</v>
      </c>
      <c r="CJ14" s="42">
        <f t="shared" si="7"/>
        <v>0</v>
      </c>
      <c r="CK14" s="42">
        <f t="shared" si="7"/>
        <v>0</v>
      </c>
      <c r="CL14" s="42">
        <f t="shared" si="7"/>
        <v>0</v>
      </c>
      <c r="CM14" s="42">
        <f t="shared" si="7"/>
        <v>0</v>
      </c>
      <c r="CN14" s="42">
        <f t="shared" si="7"/>
        <v>0</v>
      </c>
      <c r="CO14" s="42">
        <f t="shared" si="7"/>
        <v>0</v>
      </c>
      <c r="CP14" s="42">
        <f t="shared" si="7"/>
        <v>0</v>
      </c>
      <c r="CQ14" s="42">
        <f t="shared" si="7"/>
        <v>0</v>
      </c>
      <c r="CR14" s="42">
        <f t="shared" si="7"/>
        <v>0</v>
      </c>
      <c r="CS14" s="42">
        <f t="shared" si="7"/>
        <v>0</v>
      </c>
      <c r="CT14" s="42">
        <f t="shared" si="7"/>
        <v>0</v>
      </c>
      <c r="CU14" s="42">
        <f t="shared" si="7"/>
        <v>0</v>
      </c>
      <c r="CV14" s="42">
        <f t="shared" si="7"/>
        <v>0</v>
      </c>
      <c r="CW14" s="42">
        <f t="shared" si="7"/>
        <v>0</v>
      </c>
      <c r="CX14" s="42">
        <f t="shared" si="7"/>
        <v>0</v>
      </c>
      <c r="CY14" s="42">
        <f t="shared" si="7"/>
        <v>0</v>
      </c>
    </row>
    <row r="15" spans="1:103" ht="15" x14ac:dyDescent="0.25">
      <c r="A15" s="16"/>
      <c r="B15" s="41"/>
      <c r="C15" s="16"/>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c r="BX15" s="42"/>
      <c r="BY15" s="42"/>
      <c r="BZ15" s="42"/>
      <c r="CA15" s="42"/>
      <c r="CB15" s="42"/>
      <c r="CC15" s="42"/>
      <c r="CD15" s="42"/>
      <c r="CE15" s="42"/>
      <c r="CF15" s="42"/>
      <c r="CG15" s="42"/>
      <c r="CH15" s="42"/>
      <c r="CI15" s="42"/>
      <c r="CJ15" s="42"/>
      <c r="CK15" s="42"/>
      <c r="CL15" s="42"/>
      <c r="CM15" s="42"/>
      <c r="CN15" s="42"/>
      <c r="CO15" s="42"/>
      <c r="CP15" s="42"/>
      <c r="CQ15" s="42"/>
      <c r="CR15" s="42"/>
      <c r="CS15" s="42"/>
      <c r="CT15" s="42"/>
      <c r="CU15" s="42"/>
      <c r="CV15" s="42"/>
      <c r="CW15" s="42"/>
      <c r="CX15" s="42"/>
      <c r="CY15" s="42"/>
    </row>
    <row r="16" spans="1:103" ht="15" x14ac:dyDescent="0.25">
      <c r="A16" s="16"/>
      <c r="B16" s="112" t="s">
        <v>316</v>
      </c>
      <c r="C16" s="16"/>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c r="BX16" s="42"/>
      <c r="BY16" s="42"/>
      <c r="BZ16" s="42"/>
      <c r="CA16" s="42"/>
      <c r="CB16" s="42"/>
      <c r="CC16" s="42"/>
      <c r="CD16" s="42"/>
      <c r="CE16" s="42"/>
      <c r="CF16" s="42"/>
      <c r="CG16" s="42"/>
      <c r="CH16" s="42"/>
      <c r="CI16" s="42"/>
      <c r="CJ16" s="42"/>
      <c r="CK16" s="42"/>
      <c r="CL16" s="42"/>
      <c r="CM16" s="42"/>
      <c r="CN16" s="42"/>
      <c r="CO16" s="42"/>
      <c r="CP16" s="42"/>
      <c r="CQ16" s="42"/>
      <c r="CR16" s="42"/>
      <c r="CS16" s="42"/>
      <c r="CT16" s="42"/>
      <c r="CU16" s="42"/>
      <c r="CV16" s="42"/>
      <c r="CW16" s="42"/>
      <c r="CX16" s="42"/>
      <c r="CY16" s="42"/>
    </row>
    <row r="17" spans="1:103" ht="15" x14ac:dyDescent="0.25">
      <c r="A17" s="16"/>
      <c r="B17" s="111" t="s">
        <v>327</v>
      </c>
      <c r="C17" s="16"/>
      <c r="D17" s="42">
        <f>'9 COP Summary'!D20</f>
        <v>5.3841751074413242</v>
      </c>
      <c r="E17" s="42">
        <f>'9 COP Summary'!E20</f>
        <v>2.9674926365762588</v>
      </c>
      <c r="F17" s="42">
        <f>'9 COP Summary'!F20</f>
        <v>1.9157513479751069</v>
      </c>
      <c r="G17" s="42">
        <f>'9 COP Summary'!G20</f>
        <v>0.2461923678183589</v>
      </c>
      <c r="H17" s="42">
        <f>'9 COP Summary'!H20</f>
        <v>0</v>
      </c>
      <c r="I17" s="42">
        <f>'9 COP Summary'!I20</f>
        <v>0</v>
      </c>
      <c r="J17" s="42">
        <f>'9 COP Summary'!J20</f>
        <v>0</v>
      </c>
      <c r="K17" s="42">
        <f>'9 COP Summary'!K20</f>
        <v>0</v>
      </c>
      <c r="L17" s="42">
        <f>'9 COP Summary'!L20</f>
        <v>0</v>
      </c>
      <c r="M17" s="42">
        <f>'9 COP Summary'!M20</f>
        <v>0</v>
      </c>
      <c r="N17" s="42">
        <f>'9 COP Summary'!N20</f>
        <v>0</v>
      </c>
      <c r="O17" s="42">
        <f>'9 COP Summary'!O20</f>
        <v>0</v>
      </c>
      <c r="P17" s="42">
        <f>'9 COP Summary'!P20</f>
        <v>0</v>
      </c>
      <c r="Q17" s="42">
        <f>'9 COP Summary'!Q20</f>
        <v>0</v>
      </c>
      <c r="R17" s="42">
        <f>'9 COP Summary'!R20</f>
        <v>0</v>
      </c>
      <c r="S17" s="42">
        <f>'9 COP Summary'!S20</f>
        <v>0</v>
      </c>
      <c r="T17" s="42">
        <f>'9 COP Summary'!T20</f>
        <v>0</v>
      </c>
      <c r="U17" s="42">
        <f>'9 COP Summary'!U20</f>
        <v>0</v>
      </c>
      <c r="V17" s="42">
        <f>'9 COP Summary'!V20</f>
        <v>0</v>
      </c>
      <c r="W17" s="42">
        <f>'9 COP Summary'!W20</f>
        <v>0</v>
      </c>
      <c r="X17" s="42">
        <f>'9 COP Summary'!X20</f>
        <v>0</v>
      </c>
      <c r="Y17" s="42">
        <f>'9 COP Summary'!Y20</f>
        <v>0</v>
      </c>
      <c r="Z17" s="42">
        <f>'9 COP Summary'!Z20</f>
        <v>0</v>
      </c>
      <c r="AA17" s="42">
        <f>'9 COP Summary'!AA20</f>
        <v>0</v>
      </c>
      <c r="AB17" s="42">
        <f>'9 COP Summary'!AB20</f>
        <v>0</v>
      </c>
      <c r="AC17" s="42">
        <f>'9 COP Summary'!AC20</f>
        <v>0</v>
      </c>
      <c r="AD17" s="42">
        <f>'9 COP Summary'!AD20</f>
        <v>0</v>
      </c>
      <c r="AE17" s="42">
        <f>'9 COP Summary'!AE20</f>
        <v>0</v>
      </c>
      <c r="AF17" s="42">
        <f>'9 COP Summary'!AF20</f>
        <v>0</v>
      </c>
      <c r="AG17" s="42">
        <f>'9 COP Summary'!AG20</f>
        <v>0</v>
      </c>
      <c r="AH17" s="42">
        <f>'9 COP Summary'!AH20</f>
        <v>0</v>
      </c>
      <c r="AI17" s="42">
        <f>'9 COP Summary'!AI20</f>
        <v>0</v>
      </c>
      <c r="AJ17" s="42">
        <f>'9 COP Summary'!AJ20</f>
        <v>0</v>
      </c>
      <c r="AK17" s="42">
        <f>'9 COP Summary'!AK20</f>
        <v>0</v>
      </c>
      <c r="AL17" s="42">
        <f>'9 COP Summary'!AL20</f>
        <v>0</v>
      </c>
      <c r="AM17" s="42">
        <f>'9 COP Summary'!AM20</f>
        <v>0</v>
      </c>
      <c r="AN17" s="42">
        <f>'9 COP Summary'!AN20</f>
        <v>0</v>
      </c>
      <c r="AO17" s="42">
        <f>'9 COP Summary'!AO20</f>
        <v>0</v>
      </c>
      <c r="AP17" s="42">
        <f>'9 COP Summary'!AP20</f>
        <v>0</v>
      </c>
      <c r="AQ17" s="42">
        <f>'9 COP Summary'!AQ20</f>
        <v>0</v>
      </c>
      <c r="AR17" s="42">
        <f>'9 COP Summary'!AR20</f>
        <v>0</v>
      </c>
      <c r="AS17" s="42">
        <f>'9 COP Summary'!AS20</f>
        <v>0</v>
      </c>
      <c r="AT17" s="42">
        <f>'9 COP Summary'!AT20</f>
        <v>0</v>
      </c>
      <c r="AU17" s="42">
        <f>'9 COP Summary'!AU20</f>
        <v>0</v>
      </c>
      <c r="AV17" s="42">
        <f>'9 COP Summary'!AV20</f>
        <v>0</v>
      </c>
      <c r="AW17" s="42">
        <f>'9 COP Summary'!AW20</f>
        <v>0</v>
      </c>
      <c r="AX17" s="42">
        <f>'9 COP Summary'!AX20</f>
        <v>0</v>
      </c>
      <c r="AY17" s="42">
        <f>'9 COP Summary'!AY20</f>
        <v>0</v>
      </c>
      <c r="AZ17" s="42">
        <f>'9 COP Summary'!AZ20</f>
        <v>0</v>
      </c>
      <c r="BA17" s="42">
        <f>'9 COP Summary'!BA20</f>
        <v>0</v>
      </c>
      <c r="BB17" s="42">
        <f>'9 COP Summary'!BB20</f>
        <v>0</v>
      </c>
      <c r="BC17" s="42">
        <f>'9 COP Summary'!BC20</f>
        <v>0</v>
      </c>
      <c r="BD17" s="42">
        <f>'9 COP Summary'!BD20</f>
        <v>0</v>
      </c>
      <c r="BE17" s="42">
        <f>'9 COP Summary'!BE20</f>
        <v>0</v>
      </c>
      <c r="BF17" s="42">
        <f>'9 COP Summary'!BF20</f>
        <v>0</v>
      </c>
      <c r="BG17" s="42">
        <f>'9 COP Summary'!BG20</f>
        <v>0</v>
      </c>
      <c r="BH17" s="42">
        <f>'9 COP Summary'!BH20</f>
        <v>0</v>
      </c>
      <c r="BI17" s="42">
        <f>'9 COP Summary'!BI20</f>
        <v>0</v>
      </c>
      <c r="BJ17" s="42">
        <f>'9 COP Summary'!BJ20</f>
        <v>0</v>
      </c>
      <c r="BK17" s="42">
        <f>'9 COP Summary'!BK20</f>
        <v>0</v>
      </c>
      <c r="BL17" s="42">
        <f>'9 COP Summary'!BL20</f>
        <v>0</v>
      </c>
      <c r="BM17" s="42">
        <f>'9 COP Summary'!BM20</f>
        <v>0</v>
      </c>
      <c r="BN17" s="42">
        <f>'9 COP Summary'!BN20</f>
        <v>0</v>
      </c>
      <c r="BO17" s="42">
        <f>'9 COP Summary'!BO20</f>
        <v>0</v>
      </c>
      <c r="BP17" s="42">
        <f>'9 COP Summary'!BP20</f>
        <v>0</v>
      </c>
      <c r="BQ17" s="42">
        <f>'9 COP Summary'!BQ20</f>
        <v>0</v>
      </c>
      <c r="BR17" s="42">
        <f>'9 COP Summary'!BR20</f>
        <v>0</v>
      </c>
      <c r="BS17" s="42">
        <f>'9 COP Summary'!BS20</f>
        <v>0</v>
      </c>
      <c r="BT17" s="42">
        <f>'9 COP Summary'!BT20</f>
        <v>0</v>
      </c>
      <c r="BU17" s="42">
        <f>'9 COP Summary'!BU20</f>
        <v>0</v>
      </c>
      <c r="BV17" s="42">
        <f>'9 COP Summary'!BV20</f>
        <v>0</v>
      </c>
      <c r="BW17" s="42">
        <f>'9 COP Summary'!BW20</f>
        <v>0</v>
      </c>
      <c r="BX17" s="42">
        <f>'9 COP Summary'!BX20</f>
        <v>0</v>
      </c>
      <c r="BY17" s="42">
        <f>'9 COP Summary'!BY20</f>
        <v>0</v>
      </c>
      <c r="BZ17" s="42">
        <f>'9 COP Summary'!BZ20</f>
        <v>0</v>
      </c>
      <c r="CA17" s="42">
        <f>'9 COP Summary'!CA20</f>
        <v>0</v>
      </c>
      <c r="CB17" s="42">
        <f>'9 COP Summary'!CB20</f>
        <v>0</v>
      </c>
      <c r="CC17" s="42">
        <f>'9 COP Summary'!CC20</f>
        <v>0</v>
      </c>
      <c r="CD17" s="42">
        <f>'9 COP Summary'!CD20</f>
        <v>0</v>
      </c>
      <c r="CE17" s="42">
        <f>'9 COP Summary'!CE20</f>
        <v>0</v>
      </c>
      <c r="CF17" s="42">
        <f>'9 COP Summary'!CF20</f>
        <v>0</v>
      </c>
      <c r="CG17" s="42">
        <f>'9 COP Summary'!CG20</f>
        <v>0</v>
      </c>
      <c r="CH17" s="42">
        <f>'9 COP Summary'!CH20</f>
        <v>0</v>
      </c>
      <c r="CI17" s="42">
        <f>'9 COP Summary'!CI20</f>
        <v>0</v>
      </c>
      <c r="CJ17" s="42">
        <f>'9 COP Summary'!CJ20</f>
        <v>0</v>
      </c>
      <c r="CK17" s="42">
        <f>'9 COP Summary'!CK20</f>
        <v>0</v>
      </c>
      <c r="CL17" s="42">
        <f>'9 COP Summary'!CL20</f>
        <v>0</v>
      </c>
      <c r="CM17" s="42">
        <f>'9 COP Summary'!CM20</f>
        <v>0</v>
      </c>
      <c r="CN17" s="42">
        <f>'9 COP Summary'!CN20</f>
        <v>0</v>
      </c>
      <c r="CO17" s="42">
        <f>'9 COP Summary'!CO20</f>
        <v>0</v>
      </c>
      <c r="CP17" s="42">
        <f>'9 COP Summary'!CP20</f>
        <v>0</v>
      </c>
      <c r="CQ17" s="42">
        <f>'9 COP Summary'!CQ20</f>
        <v>0</v>
      </c>
      <c r="CR17" s="42">
        <f>'9 COP Summary'!CR20</f>
        <v>0</v>
      </c>
      <c r="CS17" s="42">
        <f>'9 COP Summary'!CS20</f>
        <v>0</v>
      </c>
      <c r="CT17" s="42">
        <f>'9 COP Summary'!CT20</f>
        <v>0</v>
      </c>
      <c r="CU17" s="42">
        <f>'9 COP Summary'!CU20</f>
        <v>0</v>
      </c>
      <c r="CV17" s="42">
        <f>'9 COP Summary'!CV20</f>
        <v>0</v>
      </c>
      <c r="CW17" s="42">
        <f>'9 COP Summary'!CW20</f>
        <v>0</v>
      </c>
      <c r="CX17" s="42">
        <f>'9 COP Summary'!CX20</f>
        <v>0</v>
      </c>
      <c r="CY17" s="42">
        <f>'9 COP Summary'!CY20</f>
        <v>0</v>
      </c>
    </row>
    <row r="18" spans="1:103" ht="15" x14ac:dyDescent="0.25">
      <c r="A18" s="16"/>
      <c r="B18" s="111" t="s">
        <v>647</v>
      </c>
      <c r="C18" s="16"/>
      <c r="D18" s="42">
        <f>D17/0.95</f>
        <v>5.6675527446750786</v>
      </c>
      <c r="E18" s="42">
        <f t="shared" ref="E18:BP18" si="8">E17/0.95</f>
        <v>3.1236764595539568</v>
      </c>
      <c r="F18" s="42">
        <f t="shared" si="8"/>
        <v>2.0165803662895865</v>
      </c>
      <c r="G18" s="42">
        <f t="shared" si="8"/>
        <v>0.25914986086143044</v>
      </c>
      <c r="H18" s="42">
        <f t="shared" si="8"/>
        <v>0</v>
      </c>
      <c r="I18" s="42">
        <f t="shared" si="8"/>
        <v>0</v>
      </c>
      <c r="J18" s="42">
        <f t="shared" si="8"/>
        <v>0</v>
      </c>
      <c r="K18" s="42">
        <f t="shared" si="8"/>
        <v>0</v>
      </c>
      <c r="L18" s="42">
        <f t="shared" si="8"/>
        <v>0</v>
      </c>
      <c r="M18" s="42">
        <f t="shared" si="8"/>
        <v>0</v>
      </c>
      <c r="N18" s="42">
        <f t="shared" si="8"/>
        <v>0</v>
      </c>
      <c r="O18" s="42">
        <f t="shared" si="8"/>
        <v>0</v>
      </c>
      <c r="P18" s="42">
        <f t="shared" si="8"/>
        <v>0</v>
      </c>
      <c r="Q18" s="42">
        <f t="shared" si="8"/>
        <v>0</v>
      </c>
      <c r="R18" s="42">
        <f t="shared" si="8"/>
        <v>0</v>
      </c>
      <c r="S18" s="42">
        <f t="shared" si="8"/>
        <v>0</v>
      </c>
      <c r="T18" s="42">
        <f t="shared" si="8"/>
        <v>0</v>
      </c>
      <c r="U18" s="42">
        <f t="shared" si="8"/>
        <v>0</v>
      </c>
      <c r="V18" s="42">
        <f t="shared" si="8"/>
        <v>0</v>
      </c>
      <c r="W18" s="42">
        <f t="shared" si="8"/>
        <v>0</v>
      </c>
      <c r="X18" s="42">
        <f t="shared" si="8"/>
        <v>0</v>
      </c>
      <c r="Y18" s="42">
        <f t="shared" si="8"/>
        <v>0</v>
      </c>
      <c r="Z18" s="42">
        <f t="shared" si="8"/>
        <v>0</v>
      </c>
      <c r="AA18" s="42">
        <f t="shared" si="8"/>
        <v>0</v>
      </c>
      <c r="AB18" s="42">
        <f t="shared" si="8"/>
        <v>0</v>
      </c>
      <c r="AC18" s="42">
        <f t="shared" si="8"/>
        <v>0</v>
      </c>
      <c r="AD18" s="42">
        <f t="shared" si="8"/>
        <v>0</v>
      </c>
      <c r="AE18" s="42">
        <f t="shared" si="8"/>
        <v>0</v>
      </c>
      <c r="AF18" s="42">
        <f t="shared" si="8"/>
        <v>0</v>
      </c>
      <c r="AG18" s="42">
        <f t="shared" si="8"/>
        <v>0</v>
      </c>
      <c r="AH18" s="42">
        <f t="shared" si="8"/>
        <v>0</v>
      </c>
      <c r="AI18" s="42">
        <f t="shared" si="8"/>
        <v>0</v>
      </c>
      <c r="AJ18" s="42">
        <f t="shared" si="8"/>
        <v>0</v>
      </c>
      <c r="AK18" s="42">
        <f t="shared" si="8"/>
        <v>0</v>
      </c>
      <c r="AL18" s="42">
        <f t="shared" si="8"/>
        <v>0</v>
      </c>
      <c r="AM18" s="42">
        <f t="shared" si="8"/>
        <v>0</v>
      </c>
      <c r="AN18" s="42">
        <f t="shared" si="8"/>
        <v>0</v>
      </c>
      <c r="AO18" s="42">
        <f t="shared" si="8"/>
        <v>0</v>
      </c>
      <c r="AP18" s="42">
        <f t="shared" si="8"/>
        <v>0</v>
      </c>
      <c r="AQ18" s="42">
        <f t="shared" si="8"/>
        <v>0</v>
      </c>
      <c r="AR18" s="42">
        <f t="shared" si="8"/>
        <v>0</v>
      </c>
      <c r="AS18" s="42">
        <f t="shared" si="8"/>
        <v>0</v>
      </c>
      <c r="AT18" s="42">
        <f t="shared" si="8"/>
        <v>0</v>
      </c>
      <c r="AU18" s="42">
        <f t="shared" si="8"/>
        <v>0</v>
      </c>
      <c r="AV18" s="42">
        <f t="shared" si="8"/>
        <v>0</v>
      </c>
      <c r="AW18" s="42">
        <f t="shared" si="8"/>
        <v>0</v>
      </c>
      <c r="AX18" s="42">
        <f t="shared" si="8"/>
        <v>0</v>
      </c>
      <c r="AY18" s="42">
        <f t="shared" si="8"/>
        <v>0</v>
      </c>
      <c r="AZ18" s="42">
        <f t="shared" si="8"/>
        <v>0</v>
      </c>
      <c r="BA18" s="42">
        <f t="shared" si="8"/>
        <v>0</v>
      </c>
      <c r="BB18" s="42">
        <f t="shared" si="8"/>
        <v>0</v>
      </c>
      <c r="BC18" s="42">
        <f t="shared" si="8"/>
        <v>0</v>
      </c>
      <c r="BD18" s="42">
        <f t="shared" si="8"/>
        <v>0</v>
      </c>
      <c r="BE18" s="42">
        <f t="shared" si="8"/>
        <v>0</v>
      </c>
      <c r="BF18" s="42">
        <f t="shared" si="8"/>
        <v>0</v>
      </c>
      <c r="BG18" s="42">
        <f t="shared" si="8"/>
        <v>0</v>
      </c>
      <c r="BH18" s="42">
        <f t="shared" si="8"/>
        <v>0</v>
      </c>
      <c r="BI18" s="42">
        <f t="shared" si="8"/>
        <v>0</v>
      </c>
      <c r="BJ18" s="42">
        <f t="shared" si="8"/>
        <v>0</v>
      </c>
      <c r="BK18" s="42">
        <f t="shared" si="8"/>
        <v>0</v>
      </c>
      <c r="BL18" s="42">
        <f t="shared" si="8"/>
        <v>0</v>
      </c>
      <c r="BM18" s="42">
        <f t="shared" si="8"/>
        <v>0</v>
      </c>
      <c r="BN18" s="42">
        <f t="shared" si="8"/>
        <v>0</v>
      </c>
      <c r="BO18" s="42">
        <f t="shared" si="8"/>
        <v>0</v>
      </c>
      <c r="BP18" s="42">
        <f t="shared" si="8"/>
        <v>0</v>
      </c>
      <c r="BQ18" s="42">
        <f t="shared" ref="BQ18:CY18" si="9">BQ17/0.95</f>
        <v>0</v>
      </c>
      <c r="BR18" s="42">
        <f t="shared" si="9"/>
        <v>0</v>
      </c>
      <c r="BS18" s="42">
        <f t="shared" si="9"/>
        <v>0</v>
      </c>
      <c r="BT18" s="42">
        <f t="shared" si="9"/>
        <v>0</v>
      </c>
      <c r="BU18" s="42">
        <f t="shared" si="9"/>
        <v>0</v>
      </c>
      <c r="BV18" s="42">
        <f t="shared" si="9"/>
        <v>0</v>
      </c>
      <c r="BW18" s="42">
        <f t="shared" si="9"/>
        <v>0</v>
      </c>
      <c r="BX18" s="42">
        <f t="shared" si="9"/>
        <v>0</v>
      </c>
      <c r="BY18" s="42">
        <f t="shared" si="9"/>
        <v>0</v>
      </c>
      <c r="BZ18" s="42">
        <f t="shared" si="9"/>
        <v>0</v>
      </c>
      <c r="CA18" s="42">
        <f t="shared" si="9"/>
        <v>0</v>
      </c>
      <c r="CB18" s="42">
        <f t="shared" si="9"/>
        <v>0</v>
      </c>
      <c r="CC18" s="42">
        <f t="shared" si="9"/>
        <v>0</v>
      </c>
      <c r="CD18" s="42">
        <f t="shared" si="9"/>
        <v>0</v>
      </c>
      <c r="CE18" s="42">
        <f t="shared" si="9"/>
        <v>0</v>
      </c>
      <c r="CF18" s="42">
        <f t="shared" si="9"/>
        <v>0</v>
      </c>
      <c r="CG18" s="42">
        <f t="shared" si="9"/>
        <v>0</v>
      </c>
      <c r="CH18" s="42">
        <f t="shared" si="9"/>
        <v>0</v>
      </c>
      <c r="CI18" s="42">
        <f t="shared" si="9"/>
        <v>0</v>
      </c>
      <c r="CJ18" s="42">
        <f t="shared" si="9"/>
        <v>0</v>
      </c>
      <c r="CK18" s="42">
        <f t="shared" si="9"/>
        <v>0</v>
      </c>
      <c r="CL18" s="42">
        <f t="shared" si="9"/>
        <v>0</v>
      </c>
      <c r="CM18" s="42">
        <f t="shared" si="9"/>
        <v>0</v>
      </c>
      <c r="CN18" s="42">
        <f t="shared" si="9"/>
        <v>0</v>
      </c>
      <c r="CO18" s="42">
        <f t="shared" si="9"/>
        <v>0</v>
      </c>
      <c r="CP18" s="42">
        <f t="shared" si="9"/>
        <v>0</v>
      </c>
      <c r="CQ18" s="42">
        <f t="shared" si="9"/>
        <v>0</v>
      </c>
      <c r="CR18" s="42">
        <f t="shared" si="9"/>
        <v>0</v>
      </c>
      <c r="CS18" s="42">
        <f t="shared" si="9"/>
        <v>0</v>
      </c>
      <c r="CT18" s="42">
        <f t="shared" si="9"/>
        <v>0</v>
      </c>
      <c r="CU18" s="42">
        <f t="shared" si="9"/>
        <v>0</v>
      </c>
      <c r="CV18" s="42">
        <f t="shared" si="9"/>
        <v>0</v>
      </c>
      <c r="CW18" s="42">
        <f t="shared" si="9"/>
        <v>0</v>
      </c>
      <c r="CX18" s="42">
        <f t="shared" si="9"/>
        <v>0</v>
      </c>
      <c r="CY18" s="42">
        <f t="shared" si="9"/>
        <v>0</v>
      </c>
    </row>
    <row r="19" spans="1:103" ht="15" x14ac:dyDescent="0.25">
      <c r="B19" s="111" t="s">
        <v>648</v>
      </c>
      <c r="D19" s="42">
        <f>D17/0.9</f>
        <v>5.9824167860459161</v>
      </c>
      <c r="E19" s="42">
        <f t="shared" ref="E19:BP19" si="10">E17/0.9</f>
        <v>3.2972140406402874</v>
      </c>
      <c r="F19" s="42">
        <f t="shared" si="10"/>
        <v>2.1286126088612298</v>
      </c>
      <c r="G19" s="42">
        <f t="shared" si="10"/>
        <v>0.27354707535373213</v>
      </c>
      <c r="H19" s="42">
        <f t="shared" si="10"/>
        <v>0</v>
      </c>
      <c r="I19" s="42">
        <f t="shared" si="10"/>
        <v>0</v>
      </c>
      <c r="J19" s="42">
        <f t="shared" si="10"/>
        <v>0</v>
      </c>
      <c r="K19" s="42">
        <f t="shared" si="10"/>
        <v>0</v>
      </c>
      <c r="L19" s="42">
        <f t="shared" si="10"/>
        <v>0</v>
      </c>
      <c r="M19" s="42">
        <f t="shared" si="10"/>
        <v>0</v>
      </c>
      <c r="N19" s="42">
        <f t="shared" si="10"/>
        <v>0</v>
      </c>
      <c r="O19" s="42">
        <f t="shared" si="10"/>
        <v>0</v>
      </c>
      <c r="P19" s="42">
        <f t="shared" si="10"/>
        <v>0</v>
      </c>
      <c r="Q19" s="42">
        <f t="shared" si="10"/>
        <v>0</v>
      </c>
      <c r="R19" s="42">
        <f t="shared" si="10"/>
        <v>0</v>
      </c>
      <c r="S19" s="42">
        <f t="shared" si="10"/>
        <v>0</v>
      </c>
      <c r="T19" s="42">
        <f t="shared" si="10"/>
        <v>0</v>
      </c>
      <c r="U19" s="42">
        <f t="shared" si="10"/>
        <v>0</v>
      </c>
      <c r="V19" s="42">
        <f t="shared" si="10"/>
        <v>0</v>
      </c>
      <c r="W19" s="42">
        <f t="shared" si="10"/>
        <v>0</v>
      </c>
      <c r="X19" s="42">
        <f t="shared" si="10"/>
        <v>0</v>
      </c>
      <c r="Y19" s="42">
        <f t="shared" si="10"/>
        <v>0</v>
      </c>
      <c r="Z19" s="42">
        <f t="shared" si="10"/>
        <v>0</v>
      </c>
      <c r="AA19" s="42">
        <f t="shared" si="10"/>
        <v>0</v>
      </c>
      <c r="AB19" s="42">
        <f t="shared" si="10"/>
        <v>0</v>
      </c>
      <c r="AC19" s="42">
        <f t="shared" si="10"/>
        <v>0</v>
      </c>
      <c r="AD19" s="42">
        <f t="shared" si="10"/>
        <v>0</v>
      </c>
      <c r="AE19" s="42">
        <f t="shared" si="10"/>
        <v>0</v>
      </c>
      <c r="AF19" s="42">
        <f t="shared" si="10"/>
        <v>0</v>
      </c>
      <c r="AG19" s="42">
        <f t="shared" si="10"/>
        <v>0</v>
      </c>
      <c r="AH19" s="42">
        <f t="shared" si="10"/>
        <v>0</v>
      </c>
      <c r="AI19" s="42">
        <f t="shared" si="10"/>
        <v>0</v>
      </c>
      <c r="AJ19" s="42">
        <f t="shared" si="10"/>
        <v>0</v>
      </c>
      <c r="AK19" s="42">
        <f t="shared" si="10"/>
        <v>0</v>
      </c>
      <c r="AL19" s="42">
        <f t="shared" si="10"/>
        <v>0</v>
      </c>
      <c r="AM19" s="42">
        <f t="shared" si="10"/>
        <v>0</v>
      </c>
      <c r="AN19" s="42">
        <f t="shared" si="10"/>
        <v>0</v>
      </c>
      <c r="AO19" s="42">
        <f t="shared" si="10"/>
        <v>0</v>
      </c>
      <c r="AP19" s="42">
        <f t="shared" si="10"/>
        <v>0</v>
      </c>
      <c r="AQ19" s="42">
        <f t="shared" si="10"/>
        <v>0</v>
      </c>
      <c r="AR19" s="42">
        <f t="shared" si="10"/>
        <v>0</v>
      </c>
      <c r="AS19" s="42">
        <f t="shared" si="10"/>
        <v>0</v>
      </c>
      <c r="AT19" s="42">
        <f t="shared" si="10"/>
        <v>0</v>
      </c>
      <c r="AU19" s="42">
        <f t="shared" si="10"/>
        <v>0</v>
      </c>
      <c r="AV19" s="42">
        <f t="shared" si="10"/>
        <v>0</v>
      </c>
      <c r="AW19" s="42">
        <f t="shared" si="10"/>
        <v>0</v>
      </c>
      <c r="AX19" s="42">
        <f t="shared" si="10"/>
        <v>0</v>
      </c>
      <c r="AY19" s="42">
        <f t="shared" si="10"/>
        <v>0</v>
      </c>
      <c r="AZ19" s="42">
        <f t="shared" si="10"/>
        <v>0</v>
      </c>
      <c r="BA19" s="42">
        <f t="shared" si="10"/>
        <v>0</v>
      </c>
      <c r="BB19" s="42">
        <f t="shared" si="10"/>
        <v>0</v>
      </c>
      <c r="BC19" s="42">
        <f t="shared" si="10"/>
        <v>0</v>
      </c>
      <c r="BD19" s="42">
        <f t="shared" si="10"/>
        <v>0</v>
      </c>
      <c r="BE19" s="42">
        <f t="shared" si="10"/>
        <v>0</v>
      </c>
      <c r="BF19" s="42">
        <f t="shared" si="10"/>
        <v>0</v>
      </c>
      <c r="BG19" s="42">
        <f t="shared" si="10"/>
        <v>0</v>
      </c>
      <c r="BH19" s="42">
        <f t="shared" si="10"/>
        <v>0</v>
      </c>
      <c r="BI19" s="42">
        <f t="shared" si="10"/>
        <v>0</v>
      </c>
      <c r="BJ19" s="42">
        <f t="shared" si="10"/>
        <v>0</v>
      </c>
      <c r="BK19" s="42">
        <f t="shared" si="10"/>
        <v>0</v>
      </c>
      <c r="BL19" s="42">
        <f t="shared" si="10"/>
        <v>0</v>
      </c>
      <c r="BM19" s="42">
        <f t="shared" si="10"/>
        <v>0</v>
      </c>
      <c r="BN19" s="42">
        <f t="shared" si="10"/>
        <v>0</v>
      </c>
      <c r="BO19" s="42">
        <f t="shared" si="10"/>
        <v>0</v>
      </c>
      <c r="BP19" s="42">
        <f t="shared" si="10"/>
        <v>0</v>
      </c>
      <c r="BQ19" s="42">
        <f t="shared" ref="BQ19:CY19" si="11">BQ17/0.9</f>
        <v>0</v>
      </c>
      <c r="BR19" s="42">
        <f t="shared" si="11"/>
        <v>0</v>
      </c>
      <c r="BS19" s="42">
        <f t="shared" si="11"/>
        <v>0</v>
      </c>
      <c r="BT19" s="42">
        <f t="shared" si="11"/>
        <v>0</v>
      </c>
      <c r="BU19" s="42">
        <f t="shared" si="11"/>
        <v>0</v>
      </c>
      <c r="BV19" s="42">
        <f t="shared" si="11"/>
        <v>0</v>
      </c>
      <c r="BW19" s="42">
        <f t="shared" si="11"/>
        <v>0</v>
      </c>
      <c r="BX19" s="42">
        <f t="shared" si="11"/>
        <v>0</v>
      </c>
      <c r="BY19" s="42">
        <f t="shared" si="11"/>
        <v>0</v>
      </c>
      <c r="BZ19" s="42">
        <f t="shared" si="11"/>
        <v>0</v>
      </c>
      <c r="CA19" s="42">
        <f t="shared" si="11"/>
        <v>0</v>
      </c>
      <c r="CB19" s="42">
        <f t="shared" si="11"/>
        <v>0</v>
      </c>
      <c r="CC19" s="42">
        <f t="shared" si="11"/>
        <v>0</v>
      </c>
      <c r="CD19" s="42">
        <f t="shared" si="11"/>
        <v>0</v>
      </c>
      <c r="CE19" s="42">
        <f t="shared" si="11"/>
        <v>0</v>
      </c>
      <c r="CF19" s="42">
        <f t="shared" si="11"/>
        <v>0</v>
      </c>
      <c r="CG19" s="42">
        <f t="shared" si="11"/>
        <v>0</v>
      </c>
      <c r="CH19" s="42">
        <f t="shared" si="11"/>
        <v>0</v>
      </c>
      <c r="CI19" s="42">
        <f t="shared" si="11"/>
        <v>0</v>
      </c>
      <c r="CJ19" s="42">
        <f t="shared" si="11"/>
        <v>0</v>
      </c>
      <c r="CK19" s="42">
        <f t="shared" si="11"/>
        <v>0</v>
      </c>
      <c r="CL19" s="42">
        <f t="shared" si="11"/>
        <v>0</v>
      </c>
      <c r="CM19" s="42">
        <f t="shared" si="11"/>
        <v>0</v>
      </c>
      <c r="CN19" s="42">
        <f t="shared" si="11"/>
        <v>0</v>
      </c>
      <c r="CO19" s="42">
        <f t="shared" si="11"/>
        <v>0</v>
      </c>
      <c r="CP19" s="42">
        <f t="shared" si="11"/>
        <v>0</v>
      </c>
      <c r="CQ19" s="42">
        <f t="shared" si="11"/>
        <v>0</v>
      </c>
      <c r="CR19" s="42">
        <f t="shared" si="11"/>
        <v>0</v>
      </c>
      <c r="CS19" s="42">
        <f t="shared" si="11"/>
        <v>0</v>
      </c>
      <c r="CT19" s="42">
        <f t="shared" si="11"/>
        <v>0</v>
      </c>
      <c r="CU19" s="42">
        <f t="shared" si="11"/>
        <v>0</v>
      </c>
      <c r="CV19" s="42">
        <f t="shared" si="11"/>
        <v>0</v>
      </c>
      <c r="CW19" s="42">
        <f t="shared" si="11"/>
        <v>0</v>
      </c>
      <c r="CX19" s="42">
        <f t="shared" si="11"/>
        <v>0</v>
      </c>
      <c r="CY19" s="42">
        <f t="shared" si="11"/>
        <v>0</v>
      </c>
    </row>
    <row r="21" spans="1:103" ht="15" x14ac:dyDescent="0.25">
      <c r="B21" s="16" t="s">
        <v>331</v>
      </c>
    </row>
    <row r="22" spans="1:103" ht="15" x14ac:dyDescent="0.25">
      <c r="B22" s="16" t="s">
        <v>332</v>
      </c>
    </row>
    <row r="24" spans="1:103" ht="18" x14ac:dyDescent="0.25">
      <c r="D24" s="335" t="s">
        <v>342</v>
      </c>
      <c r="E24" s="336"/>
      <c r="F24" s="336"/>
      <c r="G24" s="336"/>
      <c r="H24" s="336"/>
      <c r="I24" s="336"/>
      <c r="J24" s="336"/>
      <c r="K24" s="336"/>
      <c r="L24" s="336"/>
      <c r="M24" s="336"/>
      <c r="N24" s="336"/>
      <c r="O24" s="336"/>
    </row>
    <row r="25" spans="1:103" ht="15" x14ac:dyDescent="0.25">
      <c r="B25" s="333" t="s">
        <v>445</v>
      </c>
      <c r="C25" s="333"/>
      <c r="D25" s="334"/>
      <c r="E25" s="133">
        <v>100000</v>
      </c>
    </row>
    <row r="26" spans="1:103" ht="15" x14ac:dyDescent="0.25">
      <c r="B26" s="41" t="s">
        <v>458</v>
      </c>
      <c r="C26" s="112"/>
      <c r="D26" s="219">
        <f>IF('9 COP Summary'!D4=0,0,$E$25*'8 Cost of Production'!D9/'9 COP Summary'!D4)</f>
        <v>0.14052554078757684</v>
      </c>
      <c r="E26" s="219">
        <f>IF('9 COP Summary'!E4=0,0,$E$25*'8 Cost of Production'!E9/'9 COP Summary'!E4)</f>
        <v>0.18857226119090986</v>
      </c>
      <c r="F26" s="219">
        <f>IF('9 COP Summary'!F4=0,0,$E$25*'8 Cost of Production'!F9/'9 COP Summary'!F4)</f>
        <v>0.18857226119090986</v>
      </c>
      <c r="G26" s="219">
        <f>IF('9 COP Summary'!G4=0,0,$E$25*'8 Cost of Production'!G9/'9 COP Summary'!G4)</f>
        <v>4.0597611630409161E-2</v>
      </c>
      <c r="H26" s="219">
        <f>IF('9 COP Summary'!H4=0,0,$E$25*'8 Cost of Production'!H9/'9 COP Summary'!H4)</f>
        <v>0</v>
      </c>
      <c r="I26" s="219">
        <f>IF('9 COP Summary'!I4=0,0,$E$25*'8 Cost of Production'!I9/'9 COP Summary'!I4)</f>
        <v>0</v>
      </c>
      <c r="J26" s="219">
        <f>IF('9 COP Summary'!J4=0,0,$E$25*'8 Cost of Production'!J9/'9 COP Summary'!J4)</f>
        <v>0</v>
      </c>
      <c r="K26" s="219">
        <f>IF('9 COP Summary'!K4=0,0,$E$25*'8 Cost of Production'!K9/'9 COP Summary'!K4)</f>
        <v>0</v>
      </c>
      <c r="L26" s="219">
        <f>IF('9 COP Summary'!L4=0,0,$E$25*'8 Cost of Production'!L9/'9 COP Summary'!L4)</f>
        <v>0</v>
      </c>
      <c r="M26" s="219">
        <f>IF('9 COP Summary'!M4=0,0,$E$25*'8 Cost of Production'!M9/'9 COP Summary'!M4)</f>
        <v>0</v>
      </c>
      <c r="N26" s="219">
        <f>IF('9 COP Summary'!N4=0,0,$E$25*'8 Cost of Production'!N9/'9 COP Summary'!N4)</f>
        <v>0</v>
      </c>
      <c r="O26" s="219">
        <f>IF('9 COP Summary'!O4=0,0,$E$25*'8 Cost of Production'!O9/'9 COP Summary'!O4)</f>
        <v>0</v>
      </c>
      <c r="P26" s="219">
        <f>IF('9 COP Summary'!P4=0,0,$E$25*'8 Cost of Production'!P9/'9 COP Summary'!P4)</f>
        <v>0</v>
      </c>
      <c r="Q26" s="219">
        <f>IF('9 COP Summary'!Q4=0,0,$E$25*'8 Cost of Production'!Q9/'9 COP Summary'!Q4)</f>
        <v>0</v>
      </c>
      <c r="R26" s="219">
        <f>IF('9 COP Summary'!R4=0,0,$E$25*'8 Cost of Production'!R9/'9 COP Summary'!R4)</f>
        <v>0</v>
      </c>
      <c r="S26" s="219">
        <f>IF('9 COP Summary'!S4=0,0,$E$25*'8 Cost of Production'!S9/'9 COP Summary'!S4)</f>
        <v>0</v>
      </c>
      <c r="T26" s="219">
        <f>IF('9 COP Summary'!T4=0,0,$E$25*'8 Cost of Production'!T9/'9 COP Summary'!T4)</f>
        <v>0</v>
      </c>
      <c r="U26" s="219">
        <f>IF('9 COP Summary'!U4=0,0,$E$25*'8 Cost of Production'!U9/'9 COP Summary'!U4)</f>
        <v>0</v>
      </c>
      <c r="V26" s="219">
        <f>IF('9 COP Summary'!V4=0,0,$E$25*'8 Cost of Production'!V9/'9 COP Summary'!V4)</f>
        <v>0</v>
      </c>
      <c r="W26" s="219">
        <f>IF('9 COP Summary'!W4=0,0,$E$25*'8 Cost of Production'!W9/'9 COP Summary'!W4)</f>
        <v>0</v>
      </c>
      <c r="X26" s="219">
        <f>IF('9 COP Summary'!X4=0,0,$E$25*'8 Cost of Production'!X9/'9 COP Summary'!X4)</f>
        <v>0</v>
      </c>
      <c r="Y26" s="219">
        <f>IF('9 COP Summary'!Y4=0,0,$E$25*'8 Cost of Production'!Y9/'9 COP Summary'!Y4)</f>
        <v>0</v>
      </c>
      <c r="Z26" s="219">
        <f>IF('9 COP Summary'!Z4=0,0,$E$25*'8 Cost of Production'!Z9/'9 COP Summary'!Z4)</f>
        <v>0</v>
      </c>
      <c r="AA26" s="219">
        <f>IF('9 COP Summary'!AA4=0,0,$E$25*'8 Cost of Production'!AA9/'9 COP Summary'!AA4)</f>
        <v>0</v>
      </c>
      <c r="AB26" s="219">
        <f>IF('9 COP Summary'!AB4=0,0,$E$25*'8 Cost of Production'!AB9/'9 COP Summary'!AB4)</f>
        <v>0</v>
      </c>
      <c r="AC26" s="219">
        <f>IF('9 COP Summary'!AC4=0,0,$E$25*'8 Cost of Production'!AC9/'9 COP Summary'!AC4)</f>
        <v>0</v>
      </c>
      <c r="AD26" s="219">
        <f>IF('9 COP Summary'!AD4=0,0,$E$25*'8 Cost of Production'!AD9/'9 COP Summary'!AD4)</f>
        <v>0</v>
      </c>
      <c r="AE26" s="219">
        <f>IF('9 COP Summary'!AE4=0,0,$E$25*'8 Cost of Production'!AE9/'9 COP Summary'!AE4)</f>
        <v>0</v>
      </c>
      <c r="AF26" s="219">
        <f>IF('9 COP Summary'!AF4=0,0,$E$25*'8 Cost of Production'!AF9/'9 COP Summary'!AF4)</f>
        <v>0</v>
      </c>
      <c r="AG26" s="219">
        <f>IF('9 COP Summary'!AG4=0,0,$E$25*'8 Cost of Production'!AG9/'9 COP Summary'!AG4)</f>
        <v>0</v>
      </c>
      <c r="AH26" s="219">
        <f>IF('9 COP Summary'!AH4=0,0,$E$25*'8 Cost of Production'!AH9/'9 COP Summary'!AH4)</f>
        <v>0</v>
      </c>
      <c r="AI26" s="219">
        <f>IF('9 COP Summary'!AI4=0,0,$E$25*'8 Cost of Production'!AI9/'9 COP Summary'!AI4)</f>
        <v>0</v>
      </c>
      <c r="AJ26" s="219">
        <f>IF('9 COP Summary'!AJ4=0,0,$E$25*'8 Cost of Production'!AJ9/'9 COP Summary'!AJ4)</f>
        <v>0</v>
      </c>
      <c r="AK26" s="219">
        <f>IF('9 COP Summary'!AK4=0,0,$E$25*'8 Cost of Production'!AK9/'9 COP Summary'!AK4)</f>
        <v>0</v>
      </c>
      <c r="AL26" s="219">
        <f>IF('9 COP Summary'!AL4=0,0,$E$25*'8 Cost of Production'!AL9/'9 COP Summary'!AL4)</f>
        <v>0</v>
      </c>
      <c r="AM26" s="219">
        <f>IF('9 COP Summary'!AM4=0,0,$E$25*'8 Cost of Production'!AM9/'9 COP Summary'!AM4)</f>
        <v>0</v>
      </c>
      <c r="AN26" s="219">
        <f>IF('9 COP Summary'!AN4=0,0,$E$25*'8 Cost of Production'!AN9/'9 COP Summary'!AN4)</f>
        <v>0</v>
      </c>
      <c r="AO26" s="219">
        <f>IF('9 COP Summary'!AO4=0,0,$E$25*'8 Cost of Production'!AO9/'9 COP Summary'!AO4)</f>
        <v>0</v>
      </c>
      <c r="AP26" s="219">
        <f>IF('9 COP Summary'!AP4=0,0,$E$25*'8 Cost of Production'!AP9/'9 COP Summary'!AP4)</f>
        <v>0</v>
      </c>
      <c r="AQ26" s="219">
        <f>IF('9 COP Summary'!AQ4=0,0,$E$25*'8 Cost of Production'!AQ9/'9 COP Summary'!AQ4)</f>
        <v>0</v>
      </c>
      <c r="AR26" s="219">
        <f>IF('9 COP Summary'!AR4=0,0,$E$25*'8 Cost of Production'!AR9/'9 COP Summary'!AR4)</f>
        <v>0</v>
      </c>
      <c r="AS26" s="219">
        <f>IF('9 COP Summary'!AS4=0,0,$E$25*'8 Cost of Production'!AS9/'9 COP Summary'!AS4)</f>
        <v>0</v>
      </c>
      <c r="AT26" s="219">
        <f>IF('9 COP Summary'!AT4=0,0,$E$25*'8 Cost of Production'!AT9/'9 COP Summary'!AT4)</f>
        <v>0</v>
      </c>
      <c r="AU26" s="219">
        <f>IF('9 COP Summary'!AU4=0,0,$E$25*'8 Cost of Production'!AU9/'9 COP Summary'!AU4)</f>
        <v>0</v>
      </c>
      <c r="AV26" s="219">
        <f>IF('9 COP Summary'!AV4=0,0,$E$25*'8 Cost of Production'!AV9/'9 COP Summary'!AV4)</f>
        <v>0</v>
      </c>
      <c r="AW26" s="219">
        <f>IF('9 COP Summary'!AW4=0,0,$E$25*'8 Cost of Production'!AW9/'9 COP Summary'!AW4)</f>
        <v>0</v>
      </c>
      <c r="AX26" s="219">
        <f>IF('9 COP Summary'!AX4=0,0,$E$25*'8 Cost of Production'!AX9/'9 COP Summary'!AX4)</f>
        <v>0</v>
      </c>
      <c r="AY26" s="219">
        <f>IF('9 COP Summary'!AY4=0,0,$E$25*'8 Cost of Production'!AY9/'9 COP Summary'!AY4)</f>
        <v>0</v>
      </c>
      <c r="AZ26" s="219">
        <f>IF('9 COP Summary'!AZ4=0,0,$E$25*'8 Cost of Production'!AZ9/'9 COP Summary'!AZ4)</f>
        <v>0</v>
      </c>
      <c r="BA26" s="219">
        <f>IF('9 COP Summary'!BA4=0,0,$E$25*'8 Cost of Production'!BA9/'9 COP Summary'!BA4)</f>
        <v>0</v>
      </c>
      <c r="BB26" s="219">
        <f>IF('9 COP Summary'!BB4=0,0,$E$25*'8 Cost of Production'!BB9/'9 COP Summary'!BB4)</f>
        <v>0</v>
      </c>
      <c r="BC26" s="219">
        <f>IF('9 COP Summary'!BC4=0,0,$E$25*'8 Cost of Production'!BC9/'9 COP Summary'!BC4)</f>
        <v>0</v>
      </c>
      <c r="BD26" s="219">
        <f>IF('9 COP Summary'!BD4=0,0,$E$25*'8 Cost of Production'!BD9/'9 COP Summary'!BD4)</f>
        <v>0</v>
      </c>
      <c r="BE26" s="219">
        <f>IF('9 COP Summary'!BE4=0,0,$E$25*'8 Cost of Production'!BE9/'9 COP Summary'!BE4)</f>
        <v>0</v>
      </c>
      <c r="BF26" s="219">
        <f>IF('9 COP Summary'!BF4=0,0,$E$25*'8 Cost of Production'!BF9/'9 COP Summary'!BF4)</f>
        <v>0</v>
      </c>
      <c r="BG26" s="219">
        <f>IF('9 COP Summary'!BG4=0,0,$E$25*'8 Cost of Production'!BG9/'9 COP Summary'!BG4)</f>
        <v>0</v>
      </c>
      <c r="BH26" s="219">
        <f>IF('9 COP Summary'!BH4=0,0,$E$25*'8 Cost of Production'!BH9/'9 COP Summary'!BH4)</f>
        <v>0</v>
      </c>
      <c r="BI26" s="219">
        <f>IF('9 COP Summary'!BI4=0,0,$E$25*'8 Cost of Production'!BI9/'9 COP Summary'!BI4)</f>
        <v>0</v>
      </c>
      <c r="BJ26" s="219">
        <f>IF('9 COP Summary'!BJ4=0,0,$E$25*'8 Cost of Production'!BJ9/'9 COP Summary'!BJ4)</f>
        <v>0</v>
      </c>
      <c r="BK26" s="219">
        <f>IF('9 COP Summary'!BK4=0,0,$E$25*'8 Cost of Production'!BK9/'9 COP Summary'!BK4)</f>
        <v>0</v>
      </c>
      <c r="BL26" s="219">
        <f>IF('9 COP Summary'!BL4=0,0,$E$25*'8 Cost of Production'!BL9/'9 COP Summary'!BL4)</f>
        <v>0</v>
      </c>
      <c r="BM26" s="219">
        <f>IF('9 COP Summary'!BM4=0,0,$E$25*'8 Cost of Production'!BM9/'9 COP Summary'!BM4)</f>
        <v>0</v>
      </c>
      <c r="BN26" s="219">
        <f>IF('9 COP Summary'!BN4=0,0,$E$25*'8 Cost of Production'!BN9/'9 COP Summary'!BN4)</f>
        <v>0</v>
      </c>
      <c r="BO26" s="219">
        <f>IF('9 COP Summary'!BO4=0,0,$E$25*'8 Cost of Production'!BO9/'9 COP Summary'!BO4)</f>
        <v>0</v>
      </c>
      <c r="BP26" s="219">
        <f>IF('9 COP Summary'!BP4=0,0,$E$25*'8 Cost of Production'!BP9/'9 COP Summary'!BP4)</f>
        <v>0</v>
      </c>
      <c r="BQ26" s="219">
        <f>IF('9 COP Summary'!BQ4=0,0,$E$25*'8 Cost of Production'!BQ9/'9 COP Summary'!BQ4)</f>
        <v>0</v>
      </c>
      <c r="BR26" s="219">
        <f>IF('9 COP Summary'!BR4=0,0,$E$25*'8 Cost of Production'!BR9/'9 COP Summary'!BR4)</f>
        <v>0</v>
      </c>
      <c r="BS26" s="219">
        <f>IF('9 COP Summary'!BS4=0,0,$E$25*'8 Cost of Production'!BS9/'9 COP Summary'!BS4)</f>
        <v>0</v>
      </c>
      <c r="BT26" s="219">
        <f>IF('9 COP Summary'!BT4=0,0,$E$25*'8 Cost of Production'!BT9/'9 COP Summary'!BT4)</f>
        <v>0</v>
      </c>
      <c r="BU26" s="219">
        <f>IF('9 COP Summary'!BU4=0,0,$E$25*'8 Cost of Production'!BU9/'9 COP Summary'!BU4)</f>
        <v>0</v>
      </c>
      <c r="BV26" s="219">
        <f>IF('9 COP Summary'!BV4=0,0,$E$25*'8 Cost of Production'!BV9/'9 COP Summary'!BV4)</f>
        <v>0</v>
      </c>
      <c r="BW26" s="219">
        <f>IF('9 COP Summary'!BW4=0,0,$E$25*'8 Cost of Production'!BW9/'9 COP Summary'!BW4)</f>
        <v>0</v>
      </c>
      <c r="BX26" s="219">
        <f>IF('9 COP Summary'!BX4=0,0,$E$25*'8 Cost of Production'!BX9/'9 COP Summary'!BX4)</f>
        <v>0</v>
      </c>
      <c r="BY26" s="219">
        <f>IF('9 COP Summary'!BY4=0,0,$E$25*'8 Cost of Production'!BY9/'9 COP Summary'!BY4)</f>
        <v>0</v>
      </c>
      <c r="BZ26" s="219">
        <f>IF('9 COP Summary'!BZ4=0,0,$E$25*'8 Cost of Production'!BZ9/'9 COP Summary'!BZ4)</f>
        <v>0</v>
      </c>
      <c r="CA26" s="219">
        <f>IF('9 COP Summary'!CA4=0,0,$E$25*'8 Cost of Production'!CA9/'9 COP Summary'!CA4)</f>
        <v>0</v>
      </c>
      <c r="CB26" s="219">
        <f>IF('9 COP Summary'!CB4=0,0,$E$25*'8 Cost of Production'!CB9/'9 COP Summary'!CB4)</f>
        <v>0</v>
      </c>
      <c r="CC26" s="219">
        <f>IF('9 COP Summary'!CC4=0,0,$E$25*'8 Cost of Production'!CC9/'9 COP Summary'!CC4)</f>
        <v>0</v>
      </c>
      <c r="CD26" s="219">
        <f>IF('9 COP Summary'!CD4=0,0,$E$25*'8 Cost of Production'!CD9/'9 COP Summary'!CD4)</f>
        <v>0</v>
      </c>
      <c r="CE26" s="219">
        <f>IF('9 COP Summary'!CE4=0,0,$E$25*'8 Cost of Production'!CE9/'9 COP Summary'!CE4)</f>
        <v>0</v>
      </c>
      <c r="CF26" s="219">
        <f>IF('9 COP Summary'!CF4=0,0,$E$25*'8 Cost of Production'!CF9/'9 COP Summary'!CF4)</f>
        <v>0</v>
      </c>
      <c r="CG26" s="219">
        <f>IF('9 COP Summary'!CG4=0,0,$E$25*'8 Cost of Production'!CG9/'9 COP Summary'!CG4)</f>
        <v>0</v>
      </c>
      <c r="CH26" s="219">
        <f>IF('9 COP Summary'!CH4=0,0,$E$25*'8 Cost of Production'!CH9/'9 COP Summary'!CH4)</f>
        <v>0</v>
      </c>
      <c r="CI26" s="219">
        <f>IF('9 COP Summary'!CI4=0,0,$E$25*'8 Cost of Production'!CI9/'9 COP Summary'!CI4)</f>
        <v>0</v>
      </c>
      <c r="CJ26" s="219">
        <f>IF('9 COP Summary'!CJ4=0,0,$E$25*'8 Cost of Production'!CJ9/'9 COP Summary'!CJ4)</f>
        <v>0</v>
      </c>
      <c r="CK26" s="219">
        <f>IF('9 COP Summary'!CK4=0,0,$E$25*'8 Cost of Production'!CK9/'9 COP Summary'!CK4)</f>
        <v>0</v>
      </c>
      <c r="CL26" s="219">
        <f>IF('9 COP Summary'!CL4=0,0,$E$25*'8 Cost of Production'!CL9/'9 COP Summary'!CL4)</f>
        <v>0</v>
      </c>
      <c r="CM26" s="219">
        <f>IF('9 COP Summary'!CM4=0,0,$E$25*'8 Cost of Production'!CM9/'9 COP Summary'!CM4)</f>
        <v>0</v>
      </c>
      <c r="CN26" s="219">
        <f>IF('9 COP Summary'!CN4=0,0,$E$25*'8 Cost of Production'!CN9/'9 COP Summary'!CN4)</f>
        <v>0</v>
      </c>
      <c r="CO26" s="219">
        <f>IF('9 COP Summary'!CO4=0,0,$E$25*'8 Cost of Production'!CO9/'9 COP Summary'!CO4)</f>
        <v>0</v>
      </c>
      <c r="CP26" s="219">
        <f>IF('9 COP Summary'!CP4=0,0,$E$25*'8 Cost of Production'!CP9/'9 COP Summary'!CP4)</f>
        <v>0</v>
      </c>
      <c r="CQ26" s="219">
        <f>IF('9 COP Summary'!CQ4=0,0,$E$25*'8 Cost of Production'!CQ9/'9 COP Summary'!CQ4)</f>
        <v>0</v>
      </c>
      <c r="CR26" s="219">
        <f>IF('9 COP Summary'!CR4=0,0,$E$25*'8 Cost of Production'!CR9/'9 COP Summary'!CR4)</f>
        <v>0</v>
      </c>
      <c r="CS26" s="219">
        <f>IF('9 COP Summary'!CS4=0,0,$E$25*'8 Cost of Production'!CS9/'9 COP Summary'!CS4)</f>
        <v>0</v>
      </c>
      <c r="CT26" s="219">
        <f>IF('9 COP Summary'!CT4=0,0,$E$25*'8 Cost of Production'!CT9/'9 COP Summary'!CT4)</f>
        <v>0</v>
      </c>
      <c r="CU26" s="219">
        <f>IF('9 COP Summary'!CU4=0,0,$E$25*'8 Cost of Production'!CU9/'9 COP Summary'!CU4)</f>
        <v>0</v>
      </c>
      <c r="CV26" s="219">
        <f>IF('9 COP Summary'!CV4=0,0,$E$25*'8 Cost of Production'!CV9/'9 COP Summary'!CV4)</f>
        <v>0</v>
      </c>
      <c r="CW26" s="219">
        <f>IF('9 COP Summary'!CW4=0,0,$E$25*'8 Cost of Production'!CW9/'9 COP Summary'!CW4)</f>
        <v>0</v>
      </c>
      <c r="CX26" s="219">
        <f>IF('9 COP Summary'!CX4=0,0,$E$25*'8 Cost of Production'!CX9/'9 COP Summary'!CX4)</f>
        <v>0</v>
      </c>
      <c r="CY26" s="219">
        <f>IF('9 COP Summary'!CY4=0,0,$E$25*'8 Cost of Production'!CY9/'9 COP Summary'!CY4)</f>
        <v>0</v>
      </c>
    </row>
    <row r="27" spans="1:103" ht="15" x14ac:dyDescent="0.25">
      <c r="B27" s="111" t="s">
        <v>327</v>
      </c>
      <c r="D27" s="42">
        <f>D7+D26</f>
        <v>6.0181763192898563</v>
      </c>
      <c r="E27" s="42">
        <f t="shared" ref="E27:P27" si="12">E7+E26</f>
        <v>3.4871642218229018</v>
      </c>
      <c r="F27" s="42">
        <f t="shared" si="12"/>
        <v>2.3250564918698391</v>
      </c>
      <c r="G27" s="42">
        <f t="shared" si="12"/>
        <v>0.32243106919392722</v>
      </c>
      <c r="H27" s="42">
        <f t="shared" si="12"/>
        <v>0</v>
      </c>
      <c r="I27" s="42">
        <f t="shared" si="12"/>
        <v>0</v>
      </c>
      <c r="J27" s="42">
        <f t="shared" si="12"/>
        <v>0</v>
      </c>
      <c r="K27" s="42">
        <f t="shared" si="12"/>
        <v>0</v>
      </c>
      <c r="L27" s="42">
        <f t="shared" si="12"/>
        <v>0</v>
      </c>
      <c r="M27" s="42">
        <f t="shared" si="12"/>
        <v>0</v>
      </c>
      <c r="N27" s="42">
        <f t="shared" si="12"/>
        <v>0</v>
      </c>
      <c r="O27" s="42">
        <f t="shared" si="12"/>
        <v>0</v>
      </c>
      <c r="P27" s="42">
        <f t="shared" si="12"/>
        <v>0</v>
      </c>
      <c r="Q27" s="42">
        <f t="shared" ref="Q27:AB27" si="13">Q7+Q26</f>
        <v>0</v>
      </c>
      <c r="R27" s="42">
        <f t="shared" si="13"/>
        <v>0</v>
      </c>
      <c r="S27" s="42">
        <f t="shared" si="13"/>
        <v>0</v>
      </c>
      <c r="T27" s="42">
        <f t="shared" si="13"/>
        <v>0</v>
      </c>
      <c r="U27" s="42">
        <f t="shared" si="13"/>
        <v>0</v>
      </c>
      <c r="V27" s="42">
        <f t="shared" si="13"/>
        <v>0</v>
      </c>
      <c r="W27" s="42">
        <f t="shared" si="13"/>
        <v>0</v>
      </c>
      <c r="X27" s="42">
        <f t="shared" si="13"/>
        <v>0</v>
      </c>
      <c r="Y27" s="42">
        <f t="shared" si="13"/>
        <v>0</v>
      </c>
      <c r="Z27" s="42">
        <f t="shared" si="13"/>
        <v>0</v>
      </c>
      <c r="AA27" s="42">
        <f t="shared" si="13"/>
        <v>0</v>
      </c>
      <c r="AB27" s="42">
        <f t="shared" si="13"/>
        <v>0</v>
      </c>
      <c r="AC27" s="42">
        <f t="shared" ref="AC27:CN27" si="14">AC7+AC26</f>
        <v>0</v>
      </c>
      <c r="AD27" s="42">
        <f t="shared" si="14"/>
        <v>0</v>
      </c>
      <c r="AE27" s="42">
        <f t="shared" si="14"/>
        <v>0</v>
      </c>
      <c r="AF27" s="42">
        <f t="shared" si="14"/>
        <v>0</v>
      </c>
      <c r="AG27" s="42">
        <f t="shared" si="14"/>
        <v>0</v>
      </c>
      <c r="AH27" s="42">
        <f t="shared" si="14"/>
        <v>0</v>
      </c>
      <c r="AI27" s="42">
        <f t="shared" si="14"/>
        <v>0</v>
      </c>
      <c r="AJ27" s="42">
        <f t="shared" si="14"/>
        <v>0</v>
      </c>
      <c r="AK27" s="42">
        <f t="shared" si="14"/>
        <v>0</v>
      </c>
      <c r="AL27" s="42">
        <f t="shared" si="14"/>
        <v>0</v>
      </c>
      <c r="AM27" s="42">
        <f t="shared" si="14"/>
        <v>0</v>
      </c>
      <c r="AN27" s="42">
        <f t="shared" si="14"/>
        <v>0</v>
      </c>
      <c r="AO27" s="42">
        <f t="shared" si="14"/>
        <v>0</v>
      </c>
      <c r="AP27" s="42">
        <f t="shared" si="14"/>
        <v>0</v>
      </c>
      <c r="AQ27" s="42">
        <f t="shared" si="14"/>
        <v>0</v>
      </c>
      <c r="AR27" s="42">
        <f t="shared" si="14"/>
        <v>0</v>
      </c>
      <c r="AS27" s="42">
        <f t="shared" si="14"/>
        <v>0</v>
      </c>
      <c r="AT27" s="42">
        <f t="shared" si="14"/>
        <v>0</v>
      </c>
      <c r="AU27" s="42">
        <f t="shared" si="14"/>
        <v>0</v>
      </c>
      <c r="AV27" s="42">
        <f t="shared" si="14"/>
        <v>0</v>
      </c>
      <c r="AW27" s="42">
        <f t="shared" si="14"/>
        <v>0</v>
      </c>
      <c r="AX27" s="42">
        <f t="shared" si="14"/>
        <v>0</v>
      </c>
      <c r="AY27" s="42">
        <f t="shared" si="14"/>
        <v>0</v>
      </c>
      <c r="AZ27" s="42">
        <f t="shared" si="14"/>
        <v>0</v>
      </c>
      <c r="BA27" s="42">
        <f t="shared" si="14"/>
        <v>0</v>
      </c>
      <c r="BB27" s="42">
        <f t="shared" si="14"/>
        <v>0</v>
      </c>
      <c r="BC27" s="42">
        <f t="shared" si="14"/>
        <v>0</v>
      </c>
      <c r="BD27" s="42">
        <f t="shared" si="14"/>
        <v>0</v>
      </c>
      <c r="BE27" s="42">
        <f t="shared" si="14"/>
        <v>0</v>
      </c>
      <c r="BF27" s="42">
        <f t="shared" si="14"/>
        <v>0</v>
      </c>
      <c r="BG27" s="42">
        <f t="shared" si="14"/>
        <v>0</v>
      </c>
      <c r="BH27" s="42">
        <f t="shared" si="14"/>
        <v>0</v>
      </c>
      <c r="BI27" s="42">
        <f t="shared" si="14"/>
        <v>0</v>
      </c>
      <c r="BJ27" s="42">
        <f t="shared" si="14"/>
        <v>0</v>
      </c>
      <c r="BK27" s="42">
        <f t="shared" si="14"/>
        <v>0</v>
      </c>
      <c r="BL27" s="42">
        <f t="shared" si="14"/>
        <v>0</v>
      </c>
      <c r="BM27" s="42">
        <f t="shared" si="14"/>
        <v>0</v>
      </c>
      <c r="BN27" s="42">
        <f t="shared" si="14"/>
        <v>0</v>
      </c>
      <c r="BO27" s="42">
        <f t="shared" si="14"/>
        <v>0</v>
      </c>
      <c r="BP27" s="42">
        <f t="shared" si="14"/>
        <v>0</v>
      </c>
      <c r="BQ27" s="42">
        <f t="shared" si="14"/>
        <v>0</v>
      </c>
      <c r="BR27" s="42">
        <f t="shared" si="14"/>
        <v>0</v>
      </c>
      <c r="BS27" s="42">
        <f t="shared" si="14"/>
        <v>0</v>
      </c>
      <c r="BT27" s="42">
        <f t="shared" si="14"/>
        <v>0</v>
      </c>
      <c r="BU27" s="42">
        <f t="shared" si="14"/>
        <v>0</v>
      </c>
      <c r="BV27" s="42">
        <f t="shared" si="14"/>
        <v>0</v>
      </c>
      <c r="BW27" s="42">
        <f t="shared" si="14"/>
        <v>0</v>
      </c>
      <c r="BX27" s="42">
        <f t="shared" si="14"/>
        <v>0</v>
      </c>
      <c r="BY27" s="42">
        <f t="shared" si="14"/>
        <v>0</v>
      </c>
      <c r="BZ27" s="42">
        <f t="shared" si="14"/>
        <v>0</v>
      </c>
      <c r="CA27" s="42">
        <f t="shared" si="14"/>
        <v>0</v>
      </c>
      <c r="CB27" s="42">
        <f t="shared" si="14"/>
        <v>0</v>
      </c>
      <c r="CC27" s="42">
        <f t="shared" si="14"/>
        <v>0</v>
      </c>
      <c r="CD27" s="42">
        <f t="shared" si="14"/>
        <v>0</v>
      </c>
      <c r="CE27" s="42">
        <f t="shared" si="14"/>
        <v>0</v>
      </c>
      <c r="CF27" s="42">
        <f t="shared" si="14"/>
        <v>0</v>
      </c>
      <c r="CG27" s="42">
        <f t="shared" si="14"/>
        <v>0</v>
      </c>
      <c r="CH27" s="42">
        <f t="shared" si="14"/>
        <v>0</v>
      </c>
      <c r="CI27" s="42">
        <f t="shared" si="14"/>
        <v>0</v>
      </c>
      <c r="CJ27" s="42">
        <f t="shared" si="14"/>
        <v>0</v>
      </c>
      <c r="CK27" s="42">
        <f t="shared" si="14"/>
        <v>0</v>
      </c>
      <c r="CL27" s="42">
        <f t="shared" si="14"/>
        <v>0</v>
      </c>
      <c r="CM27" s="42">
        <f t="shared" si="14"/>
        <v>0</v>
      </c>
      <c r="CN27" s="42">
        <f t="shared" si="14"/>
        <v>0</v>
      </c>
      <c r="CO27" s="42">
        <f t="shared" ref="CO27:CY27" si="15">CO7+CO26</f>
        <v>0</v>
      </c>
      <c r="CP27" s="42">
        <f t="shared" si="15"/>
        <v>0</v>
      </c>
      <c r="CQ27" s="42">
        <f t="shared" si="15"/>
        <v>0</v>
      </c>
      <c r="CR27" s="42">
        <f t="shared" si="15"/>
        <v>0</v>
      </c>
      <c r="CS27" s="42">
        <f t="shared" si="15"/>
        <v>0</v>
      </c>
      <c r="CT27" s="42">
        <f t="shared" si="15"/>
        <v>0</v>
      </c>
      <c r="CU27" s="42">
        <f t="shared" si="15"/>
        <v>0</v>
      </c>
      <c r="CV27" s="42">
        <f t="shared" si="15"/>
        <v>0</v>
      </c>
      <c r="CW27" s="42">
        <f t="shared" si="15"/>
        <v>0</v>
      </c>
      <c r="CX27" s="42">
        <f t="shared" si="15"/>
        <v>0</v>
      </c>
      <c r="CY27" s="42">
        <f t="shared" si="15"/>
        <v>0</v>
      </c>
    </row>
    <row r="28" spans="1:103" ht="15" x14ac:dyDescent="0.25">
      <c r="B28" s="111" t="s">
        <v>647</v>
      </c>
      <c r="D28" s="42">
        <f>D27/0.95</f>
        <v>6.3349224413577438</v>
      </c>
      <c r="E28" s="42">
        <f>E27/0.95</f>
        <v>3.6706991808662126</v>
      </c>
      <c r="F28" s="42">
        <f t="shared" ref="F28:BQ28" si="16">F27/0.95</f>
        <v>2.4474278861787782</v>
      </c>
      <c r="G28" s="42">
        <f t="shared" si="16"/>
        <v>0.33940112546729184</v>
      </c>
      <c r="H28" s="42">
        <f t="shared" si="16"/>
        <v>0</v>
      </c>
      <c r="I28" s="42">
        <f t="shared" si="16"/>
        <v>0</v>
      </c>
      <c r="J28" s="42">
        <f t="shared" si="16"/>
        <v>0</v>
      </c>
      <c r="K28" s="42">
        <f t="shared" si="16"/>
        <v>0</v>
      </c>
      <c r="L28" s="42">
        <f t="shared" si="16"/>
        <v>0</v>
      </c>
      <c r="M28" s="42">
        <f t="shared" si="16"/>
        <v>0</v>
      </c>
      <c r="N28" s="42">
        <f t="shared" si="16"/>
        <v>0</v>
      </c>
      <c r="O28" s="42">
        <f t="shared" si="16"/>
        <v>0</v>
      </c>
      <c r="P28" s="42">
        <f t="shared" si="16"/>
        <v>0</v>
      </c>
      <c r="Q28" s="42">
        <f t="shared" si="16"/>
        <v>0</v>
      </c>
      <c r="R28" s="42">
        <f t="shared" si="16"/>
        <v>0</v>
      </c>
      <c r="S28" s="42">
        <f t="shared" si="16"/>
        <v>0</v>
      </c>
      <c r="T28" s="42">
        <f t="shared" si="16"/>
        <v>0</v>
      </c>
      <c r="U28" s="42">
        <f t="shared" si="16"/>
        <v>0</v>
      </c>
      <c r="V28" s="42">
        <f t="shared" si="16"/>
        <v>0</v>
      </c>
      <c r="W28" s="42">
        <f t="shared" si="16"/>
        <v>0</v>
      </c>
      <c r="X28" s="42">
        <f t="shared" si="16"/>
        <v>0</v>
      </c>
      <c r="Y28" s="42">
        <f t="shared" si="16"/>
        <v>0</v>
      </c>
      <c r="Z28" s="42">
        <f t="shared" si="16"/>
        <v>0</v>
      </c>
      <c r="AA28" s="42">
        <f t="shared" si="16"/>
        <v>0</v>
      </c>
      <c r="AB28" s="42">
        <f t="shared" si="16"/>
        <v>0</v>
      </c>
      <c r="AC28" s="42">
        <f t="shared" si="16"/>
        <v>0</v>
      </c>
      <c r="AD28" s="42">
        <f t="shared" si="16"/>
        <v>0</v>
      </c>
      <c r="AE28" s="42">
        <f t="shared" si="16"/>
        <v>0</v>
      </c>
      <c r="AF28" s="42">
        <f t="shared" si="16"/>
        <v>0</v>
      </c>
      <c r="AG28" s="42">
        <f t="shared" si="16"/>
        <v>0</v>
      </c>
      <c r="AH28" s="42">
        <f t="shared" si="16"/>
        <v>0</v>
      </c>
      <c r="AI28" s="42">
        <f t="shared" si="16"/>
        <v>0</v>
      </c>
      <c r="AJ28" s="42">
        <f t="shared" si="16"/>
        <v>0</v>
      </c>
      <c r="AK28" s="42">
        <f t="shared" si="16"/>
        <v>0</v>
      </c>
      <c r="AL28" s="42">
        <f t="shared" si="16"/>
        <v>0</v>
      </c>
      <c r="AM28" s="42">
        <f t="shared" si="16"/>
        <v>0</v>
      </c>
      <c r="AN28" s="42">
        <f t="shared" si="16"/>
        <v>0</v>
      </c>
      <c r="AO28" s="42">
        <f t="shared" si="16"/>
        <v>0</v>
      </c>
      <c r="AP28" s="42">
        <f t="shared" si="16"/>
        <v>0</v>
      </c>
      <c r="AQ28" s="42">
        <f t="shared" si="16"/>
        <v>0</v>
      </c>
      <c r="AR28" s="42">
        <f t="shared" si="16"/>
        <v>0</v>
      </c>
      <c r="AS28" s="42">
        <f t="shared" si="16"/>
        <v>0</v>
      </c>
      <c r="AT28" s="42">
        <f t="shared" si="16"/>
        <v>0</v>
      </c>
      <c r="AU28" s="42">
        <f t="shared" si="16"/>
        <v>0</v>
      </c>
      <c r="AV28" s="42">
        <f t="shared" si="16"/>
        <v>0</v>
      </c>
      <c r="AW28" s="42">
        <f t="shared" si="16"/>
        <v>0</v>
      </c>
      <c r="AX28" s="42">
        <f t="shared" si="16"/>
        <v>0</v>
      </c>
      <c r="AY28" s="42">
        <f t="shared" si="16"/>
        <v>0</v>
      </c>
      <c r="AZ28" s="42">
        <f t="shared" si="16"/>
        <v>0</v>
      </c>
      <c r="BA28" s="42">
        <f t="shared" si="16"/>
        <v>0</v>
      </c>
      <c r="BB28" s="42">
        <f t="shared" si="16"/>
        <v>0</v>
      </c>
      <c r="BC28" s="42">
        <f t="shared" si="16"/>
        <v>0</v>
      </c>
      <c r="BD28" s="42">
        <f t="shared" si="16"/>
        <v>0</v>
      </c>
      <c r="BE28" s="42">
        <f t="shared" si="16"/>
        <v>0</v>
      </c>
      <c r="BF28" s="42">
        <f t="shared" si="16"/>
        <v>0</v>
      </c>
      <c r="BG28" s="42">
        <f t="shared" si="16"/>
        <v>0</v>
      </c>
      <c r="BH28" s="42">
        <f t="shared" si="16"/>
        <v>0</v>
      </c>
      <c r="BI28" s="42">
        <f t="shared" si="16"/>
        <v>0</v>
      </c>
      <c r="BJ28" s="42">
        <f t="shared" si="16"/>
        <v>0</v>
      </c>
      <c r="BK28" s="42">
        <f t="shared" si="16"/>
        <v>0</v>
      </c>
      <c r="BL28" s="42">
        <f t="shared" si="16"/>
        <v>0</v>
      </c>
      <c r="BM28" s="42">
        <f t="shared" si="16"/>
        <v>0</v>
      </c>
      <c r="BN28" s="42">
        <f t="shared" si="16"/>
        <v>0</v>
      </c>
      <c r="BO28" s="42">
        <f t="shared" si="16"/>
        <v>0</v>
      </c>
      <c r="BP28" s="42">
        <f t="shared" si="16"/>
        <v>0</v>
      </c>
      <c r="BQ28" s="42">
        <f t="shared" si="16"/>
        <v>0</v>
      </c>
      <c r="BR28" s="42">
        <f t="shared" ref="BR28:CY28" si="17">BR27/0.95</f>
        <v>0</v>
      </c>
      <c r="BS28" s="42">
        <f t="shared" si="17"/>
        <v>0</v>
      </c>
      <c r="BT28" s="42">
        <f t="shared" si="17"/>
        <v>0</v>
      </c>
      <c r="BU28" s="42">
        <f t="shared" si="17"/>
        <v>0</v>
      </c>
      <c r="BV28" s="42">
        <f t="shared" si="17"/>
        <v>0</v>
      </c>
      <c r="BW28" s="42">
        <f t="shared" si="17"/>
        <v>0</v>
      </c>
      <c r="BX28" s="42">
        <f t="shared" si="17"/>
        <v>0</v>
      </c>
      <c r="BY28" s="42">
        <f t="shared" si="17"/>
        <v>0</v>
      </c>
      <c r="BZ28" s="42">
        <f t="shared" si="17"/>
        <v>0</v>
      </c>
      <c r="CA28" s="42">
        <f t="shared" si="17"/>
        <v>0</v>
      </c>
      <c r="CB28" s="42">
        <f t="shared" si="17"/>
        <v>0</v>
      </c>
      <c r="CC28" s="42">
        <f t="shared" si="17"/>
        <v>0</v>
      </c>
      <c r="CD28" s="42">
        <f t="shared" si="17"/>
        <v>0</v>
      </c>
      <c r="CE28" s="42">
        <f t="shared" si="17"/>
        <v>0</v>
      </c>
      <c r="CF28" s="42">
        <f t="shared" si="17"/>
        <v>0</v>
      </c>
      <c r="CG28" s="42">
        <f t="shared" si="17"/>
        <v>0</v>
      </c>
      <c r="CH28" s="42">
        <f t="shared" si="17"/>
        <v>0</v>
      </c>
      <c r="CI28" s="42">
        <f t="shared" si="17"/>
        <v>0</v>
      </c>
      <c r="CJ28" s="42">
        <f t="shared" si="17"/>
        <v>0</v>
      </c>
      <c r="CK28" s="42">
        <f t="shared" si="17"/>
        <v>0</v>
      </c>
      <c r="CL28" s="42">
        <f t="shared" si="17"/>
        <v>0</v>
      </c>
      <c r="CM28" s="42">
        <f t="shared" si="17"/>
        <v>0</v>
      </c>
      <c r="CN28" s="42">
        <f t="shared" si="17"/>
        <v>0</v>
      </c>
      <c r="CO28" s="42">
        <f t="shared" si="17"/>
        <v>0</v>
      </c>
      <c r="CP28" s="42">
        <f t="shared" si="17"/>
        <v>0</v>
      </c>
      <c r="CQ28" s="42">
        <f t="shared" si="17"/>
        <v>0</v>
      </c>
      <c r="CR28" s="42">
        <f t="shared" si="17"/>
        <v>0</v>
      </c>
      <c r="CS28" s="42">
        <f t="shared" si="17"/>
        <v>0</v>
      </c>
      <c r="CT28" s="42">
        <f t="shared" si="17"/>
        <v>0</v>
      </c>
      <c r="CU28" s="42">
        <f t="shared" si="17"/>
        <v>0</v>
      </c>
      <c r="CV28" s="42">
        <f t="shared" si="17"/>
        <v>0</v>
      </c>
      <c r="CW28" s="42">
        <f t="shared" si="17"/>
        <v>0</v>
      </c>
      <c r="CX28" s="42">
        <f t="shared" si="17"/>
        <v>0</v>
      </c>
      <c r="CY28" s="42">
        <f t="shared" si="17"/>
        <v>0</v>
      </c>
    </row>
    <row r="29" spans="1:103" ht="15" x14ac:dyDescent="0.25">
      <c r="B29" s="111" t="s">
        <v>326</v>
      </c>
      <c r="D29" s="42">
        <f>D27/0.9</f>
        <v>6.6868625769887293</v>
      </c>
      <c r="E29" s="42">
        <f>E27/0.9</f>
        <v>3.8746269131365576</v>
      </c>
      <c r="F29" s="42">
        <f t="shared" ref="F29:BQ29" si="18">F27/0.9</f>
        <v>2.5833961020775988</v>
      </c>
      <c r="G29" s="42">
        <f t="shared" si="18"/>
        <v>0.35825674354880804</v>
      </c>
      <c r="H29" s="42">
        <f t="shared" si="18"/>
        <v>0</v>
      </c>
      <c r="I29" s="42">
        <f t="shared" si="18"/>
        <v>0</v>
      </c>
      <c r="J29" s="42">
        <f t="shared" si="18"/>
        <v>0</v>
      </c>
      <c r="K29" s="42">
        <f t="shared" si="18"/>
        <v>0</v>
      </c>
      <c r="L29" s="42">
        <f t="shared" si="18"/>
        <v>0</v>
      </c>
      <c r="M29" s="42">
        <f t="shared" si="18"/>
        <v>0</v>
      </c>
      <c r="N29" s="42">
        <f t="shared" si="18"/>
        <v>0</v>
      </c>
      <c r="O29" s="42">
        <f t="shared" si="18"/>
        <v>0</v>
      </c>
      <c r="P29" s="42">
        <f t="shared" si="18"/>
        <v>0</v>
      </c>
      <c r="Q29" s="42">
        <f t="shared" si="18"/>
        <v>0</v>
      </c>
      <c r="R29" s="42">
        <f t="shared" si="18"/>
        <v>0</v>
      </c>
      <c r="S29" s="42">
        <f t="shared" si="18"/>
        <v>0</v>
      </c>
      <c r="T29" s="42">
        <f t="shared" si="18"/>
        <v>0</v>
      </c>
      <c r="U29" s="42">
        <f t="shared" si="18"/>
        <v>0</v>
      </c>
      <c r="V29" s="42">
        <f t="shared" si="18"/>
        <v>0</v>
      </c>
      <c r="W29" s="42">
        <f t="shared" si="18"/>
        <v>0</v>
      </c>
      <c r="X29" s="42">
        <f t="shared" si="18"/>
        <v>0</v>
      </c>
      <c r="Y29" s="42">
        <f t="shared" si="18"/>
        <v>0</v>
      </c>
      <c r="Z29" s="42">
        <f t="shared" si="18"/>
        <v>0</v>
      </c>
      <c r="AA29" s="42">
        <f t="shared" si="18"/>
        <v>0</v>
      </c>
      <c r="AB29" s="42">
        <f t="shared" si="18"/>
        <v>0</v>
      </c>
      <c r="AC29" s="42">
        <f t="shared" si="18"/>
        <v>0</v>
      </c>
      <c r="AD29" s="42">
        <f t="shared" si="18"/>
        <v>0</v>
      </c>
      <c r="AE29" s="42">
        <f t="shared" si="18"/>
        <v>0</v>
      </c>
      <c r="AF29" s="42">
        <f t="shared" si="18"/>
        <v>0</v>
      </c>
      <c r="AG29" s="42">
        <f t="shared" si="18"/>
        <v>0</v>
      </c>
      <c r="AH29" s="42">
        <f t="shared" si="18"/>
        <v>0</v>
      </c>
      <c r="AI29" s="42">
        <f t="shared" si="18"/>
        <v>0</v>
      </c>
      <c r="AJ29" s="42">
        <f t="shared" si="18"/>
        <v>0</v>
      </c>
      <c r="AK29" s="42">
        <f t="shared" si="18"/>
        <v>0</v>
      </c>
      <c r="AL29" s="42">
        <f t="shared" si="18"/>
        <v>0</v>
      </c>
      <c r="AM29" s="42">
        <f t="shared" si="18"/>
        <v>0</v>
      </c>
      <c r="AN29" s="42">
        <f t="shared" si="18"/>
        <v>0</v>
      </c>
      <c r="AO29" s="42">
        <f t="shared" si="18"/>
        <v>0</v>
      </c>
      <c r="AP29" s="42">
        <f t="shared" si="18"/>
        <v>0</v>
      </c>
      <c r="AQ29" s="42">
        <f t="shared" si="18"/>
        <v>0</v>
      </c>
      <c r="AR29" s="42">
        <f t="shared" si="18"/>
        <v>0</v>
      </c>
      <c r="AS29" s="42">
        <f t="shared" si="18"/>
        <v>0</v>
      </c>
      <c r="AT29" s="42">
        <f t="shared" si="18"/>
        <v>0</v>
      </c>
      <c r="AU29" s="42">
        <f t="shared" si="18"/>
        <v>0</v>
      </c>
      <c r="AV29" s="42">
        <f t="shared" si="18"/>
        <v>0</v>
      </c>
      <c r="AW29" s="42">
        <f t="shared" si="18"/>
        <v>0</v>
      </c>
      <c r="AX29" s="42">
        <f t="shared" si="18"/>
        <v>0</v>
      </c>
      <c r="AY29" s="42">
        <f t="shared" si="18"/>
        <v>0</v>
      </c>
      <c r="AZ29" s="42">
        <f t="shared" si="18"/>
        <v>0</v>
      </c>
      <c r="BA29" s="42">
        <f t="shared" si="18"/>
        <v>0</v>
      </c>
      <c r="BB29" s="42">
        <f t="shared" si="18"/>
        <v>0</v>
      </c>
      <c r="BC29" s="42">
        <f t="shared" si="18"/>
        <v>0</v>
      </c>
      <c r="BD29" s="42">
        <f t="shared" si="18"/>
        <v>0</v>
      </c>
      <c r="BE29" s="42">
        <f t="shared" si="18"/>
        <v>0</v>
      </c>
      <c r="BF29" s="42">
        <f t="shared" si="18"/>
        <v>0</v>
      </c>
      <c r="BG29" s="42">
        <f t="shared" si="18"/>
        <v>0</v>
      </c>
      <c r="BH29" s="42">
        <f t="shared" si="18"/>
        <v>0</v>
      </c>
      <c r="BI29" s="42">
        <f t="shared" si="18"/>
        <v>0</v>
      </c>
      <c r="BJ29" s="42">
        <f t="shared" si="18"/>
        <v>0</v>
      </c>
      <c r="BK29" s="42">
        <f t="shared" si="18"/>
        <v>0</v>
      </c>
      <c r="BL29" s="42">
        <f t="shared" si="18"/>
        <v>0</v>
      </c>
      <c r="BM29" s="42">
        <f t="shared" si="18"/>
        <v>0</v>
      </c>
      <c r="BN29" s="42">
        <f t="shared" si="18"/>
        <v>0</v>
      </c>
      <c r="BO29" s="42">
        <f t="shared" si="18"/>
        <v>0</v>
      </c>
      <c r="BP29" s="42">
        <f t="shared" si="18"/>
        <v>0</v>
      </c>
      <c r="BQ29" s="42">
        <f t="shared" si="18"/>
        <v>0</v>
      </c>
      <c r="BR29" s="42">
        <f t="shared" ref="BR29:CY29" si="19">BR27/0.9</f>
        <v>0</v>
      </c>
      <c r="BS29" s="42">
        <f t="shared" si="19"/>
        <v>0</v>
      </c>
      <c r="BT29" s="42">
        <f t="shared" si="19"/>
        <v>0</v>
      </c>
      <c r="BU29" s="42">
        <f t="shared" si="19"/>
        <v>0</v>
      </c>
      <c r="BV29" s="42">
        <f t="shared" si="19"/>
        <v>0</v>
      </c>
      <c r="BW29" s="42">
        <f t="shared" si="19"/>
        <v>0</v>
      </c>
      <c r="BX29" s="42">
        <f t="shared" si="19"/>
        <v>0</v>
      </c>
      <c r="BY29" s="42">
        <f t="shared" si="19"/>
        <v>0</v>
      </c>
      <c r="BZ29" s="42">
        <f t="shared" si="19"/>
        <v>0</v>
      </c>
      <c r="CA29" s="42">
        <f t="shared" si="19"/>
        <v>0</v>
      </c>
      <c r="CB29" s="42">
        <f t="shared" si="19"/>
        <v>0</v>
      </c>
      <c r="CC29" s="42">
        <f t="shared" si="19"/>
        <v>0</v>
      </c>
      <c r="CD29" s="42">
        <f t="shared" si="19"/>
        <v>0</v>
      </c>
      <c r="CE29" s="42">
        <f t="shared" si="19"/>
        <v>0</v>
      </c>
      <c r="CF29" s="42">
        <f t="shared" si="19"/>
        <v>0</v>
      </c>
      <c r="CG29" s="42">
        <f t="shared" si="19"/>
        <v>0</v>
      </c>
      <c r="CH29" s="42">
        <f t="shared" si="19"/>
        <v>0</v>
      </c>
      <c r="CI29" s="42">
        <f t="shared" si="19"/>
        <v>0</v>
      </c>
      <c r="CJ29" s="42">
        <f t="shared" si="19"/>
        <v>0</v>
      </c>
      <c r="CK29" s="42">
        <f t="shared" si="19"/>
        <v>0</v>
      </c>
      <c r="CL29" s="42">
        <f t="shared" si="19"/>
        <v>0</v>
      </c>
      <c r="CM29" s="42">
        <f t="shared" si="19"/>
        <v>0</v>
      </c>
      <c r="CN29" s="42">
        <f t="shared" si="19"/>
        <v>0</v>
      </c>
      <c r="CO29" s="42">
        <f t="shared" si="19"/>
        <v>0</v>
      </c>
      <c r="CP29" s="42">
        <f t="shared" si="19"/>
        <v>0</v>
      </c>
      <c r="CQ29" s="42">
        <f t="shared" si="19"/>
        <v>0</v>
      </c>
      <c r="CR29" s="42">
        <f t="shared" si="19"/>
        <v>0</v>
      </c>
      <c r="CS29" s="42">
        <f t="shared" si="19"/>
        <v>0</v>
      </c>
      <c r="CT29" s="42">
        <f t="shared" si="19"/>
        <v>0</v>
      </c>
      <c r="CU29" s="42">
        <f t="shared" si="19"/>
        <v>0</v>
      </c>
      <c r="CV29" s="42">
        <f t="shared" si="19"/>
        <v>0</v>
      </c>
      <c r="CW29" s="42">
        <f t="shared" si="19"/>
        <v>0</v>
      </c>
      <c r="CX29" s="42">
        <f t="shared" si="19"/>
        <v>0</v>
      </c>
      <c r="CY29" s="42">
        <f t="shared" si="19"/>
        <v>0</v>
      </c>
    </row>
  </sheetData>
  <sheetProtection sheet="1"/>
  <mergeCells count="3">
    <mergeCell ref="D3:O3"/>
    <mergeCell ref="B25:D25"/>
    <mergeCell ref="D24:O24"/>
  </mergeCells>
  <phoneticPr fontId="15" type="noConversion"/>
  <pageMargins left="0.75" right="0.75" top="1" bottom="1" header="0.5" footer="0.5"/>
  <pageSetup orientation="portrait" horizontalDpi="4294967293" verticalDpi="4294967293"/>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Y225"/>
  <sheetViews>
    <sheetView workbookViewId="0"/>
  </sheetViews>
  <sheetFormatPr defaultRowHeight="12.75" x14ac:dyDescent="0.2"/>
  <cols>
    <col min="1" max="1" width="14.140625" customWidth="1"/>
    <col min="2" max="2" width="23.42578125" customWidth="1"/>
    <col min="3" max="3" width="12.42578125" customWidth="1"/>
    <col min="4" max="4" width="10.5703125" bestFit="1" customWidth="1"/>
  </cols>
  <sheetData>
    <row r="1" spans="1:103" x14ac:dyDescent="0.2">
      <c r="A1" s="22" t="s">
        <v>650</v>
      </c>
      <c r="D1" s="273" t="s">
        <v>414</v>
      </c>
      <c r="E1" s="273" t="s">
        <v>415</v>
      </c>
      <c r="F1" s="273" t="s">
        <v>416</v>
      </c>
      <c r="G1" s="273" t="s">
        <v>417</v>
      </c>
      <c r="H1" s="273" t="s">
        <v>418</v>
      </c>
      <c r="I1" s="273" t="s">
        <v>419</v>
      </c>
      <c r="J1" s="273" t="s">
        <v>420</v>
      </c>
      <c r="K1" s="273" t="s">
        <v>421</v>
      </c>
      <c r="L1" s="273" t="s">
        <v>422</v>
      </c>
      <c r="M1" s="273" t="s">
        <v>423</v>
      </c>
      <c r="N1" s="273" t="s">
        <v>424</v>
      </c>
      <c r="O1" s="273" t="s">
        <v>425</v>
      </c>
      <c r="P1" s="273" t="s">
        <v>426</v>
      </c>
      <c r="Q1" s="273" t="s">
        <v>427</v>
      </c>
      <c r="R1" s="273" t="s">
        <v>428</v>
      </c>
      <c r="S1" s="273" t="s">
        <v>429</v>
      </c>
      <c r="T1" s="273" t="s">
        <v>430</v>
      </c>
      <c r="U1" s="273" t="s">
        <v>431</v>
      </c>
      <c r="V1" s="273" t="s">
        <v>432</v>
      </c>
      <c r="W1" s="273" t="s">
        <v>433</v>
      </c>
      <c r="X1" s="273" t="s">
        <v>434</v>
      </c>
      <c r="Y1" s="273" t="s">
        <v>435</v>
      </c>
      <c r="Z1" s="273" t="s">
        <v>436</v>
      </c>
      <c r="AA1" s="273" t="s">
        <v>437</v>
      </c>
      <c r="AB1" s="273" t="s">
        <v>438</v>
      </c>
      <c r="AC1" s="273" t="s">
        <v>25</v>
      </c>
      <c r="AD1" s="273" t="s">
        <v>26</v>
      </c>
      <c r="AE1" s="273" t="s">
        <v>27</v>
      </c>
      <c r="AF1" s="273" t="s">
        <v>28</v>
      </c>
      <c r="AG1" s="273" t="s">
        <v>29</v>
      </c>
      <c r="AH1" s="273" t="s">
        <v>30</v>
      </c>
      <c r="AI1" s="273" t="s">
        <v>31</v>
      </c>
      <c r="AJ1" s="273" t="s">
        <v>32</v>
      </c>
      <c r="AK1" s="273" t="s">
        <v>33</v>
      </c>
      <c r="AL1" s="273" t="s">
        <v>34</v>
      </c>
      <c r="AM1" s="273" t="s">
        <v>35</v>
      </c>
      <c r="AN1" s="273" t="s">
        <v>36</v>
      </c>
      <c r="AO1" s="273" t="s">
        <v>37</v>
      </c>
      <c r="AP1" s="273" t="s">
        <v>38</v>
      </c>
      <c r="AQ1" s="273" t="s">
        <v>39</v>
      </c>
      <c r="AR1" s="273" t="s">
        <v>40</v>
      </c>
      <c r="AS1" s="273" t="s">
        <v>41</v>
      </c>
      <c r="AT1" s="273" t="s">
        <v>42</v>
      </c>
      <c r="AU1" s="273" t="s">
        <v>43</v>
      </c>
      <c r="AV1" s="273" t="s">
        <v>44</v>
      </c>
      <c r="AW1" s="273" t="s">
        <v>45</v>
      </c>
      <c r="AX1" s="273" t="s">
        <v>46</v>
      </c>
      <c r="AY1" s="273" t="s">
        <v>47</v>
      </c>
      <c r="AZ1" s="273" t="s">
        <v>48</v>
      </c>
      <c r="BA1" s="273" t="s">
        <v>49</v>
      </c>
      <c r="BB1" s="273" t="s">
        <v>50</v>
      </c>
      <c r="BC1" s="273" t="s">
        <v>51</v>
      </c>
      <c r="BD1" s="273" t="s">
        <v>52</v>
      </c>
      <c r="BE1" s="273" t="s">
        <v>53</v>
      </c>
      <c r="BF1" s="273" t="s">
        <v>54</v>
      </c>
      <c r="BG1" s="273" t="s">
        <v>55</v>
      </c>
      <c r="BH1" s="273" t="s">
        <v>56</v>
      </c>
      <c r="BI1" s="273" t="s">
        <v>57</v>
      </c>
      <c r="BJ1" s="273" t="s">
        <v>58</v>
      </c>
      <c r="BK1" s="273" t="s">
        <v>59</v>
      </c>
      <c r="BL1" s="273" t="s">
        <v>60</v>
      </c>
      <c r="BM1" s="273" t="s">
        <v>61</v>
      </c>
      <c r="BN1" s="273" t="s">
        <v>62</v>
      </c>
      <c r="BO1" s="273" t="s">
        <v>63</v>
      </c>
      <c r="BP1" s="273" t="s">
        <v>64</v>
      </c>
      <c r="BQ1" s="273" t="s">
        <v>65</v>
      </c>
      <c r="BR1" s="273" t="s">
        <v>66</v>
      </c>
      <c r="BS1" s="273" t="s">
        <v>67</v>
      </c>
      <c r="BT1" s="273" t="s">
        <v>68</v>
      </c>
      <c r="BU1" s="273" t="s">
        <v>69</v>
      </c>
      <c r="BV1" s="273" t="s">
        <v>70</v>
      </c>
      <c r="BW1" s="273" t="s">
        <v>71</v>
      </c>
      <c r="BX1" s="273" t="s">
        <v>72</v>
      </c>
      <c r="BY1" s="273" t="s">
        <v>73</v>
      </c>
      <c r="BZ1" s="273" t="s">
        <v>74</v>
      </c>
      <c r="CA1" s="273" t="s">
        <v>75</v>
      </c>
      <c r="CB1" s="273" t="s">
        <v>76</v>
      </c>
      <c r="CC1" s="273" t="s">
        <v>77</v>
      </c>
      <c r="CD1" s="273" t="s">
        <v>78</v>
      </c>
      <c r="CE1" s="273" t="s">
        <v>79</v>
      </c>
      <c r="CF1" s="273" t="s">
        <v>80</v>
      </c>
      <c r="CG1" s="273" t="s">
        <v>81</v>
      </c>
      <c r="CH1" s="273" t="s">
        <v>82</v>
      </c>
      <c r="CI1" s="273" t="s">
        <v>83</v>
      </c>
      <c r="CJ1" s="273" t="s">
        <v>84</v>
      </c>
      <c r="CK1" s="273" t="s">
        <v>85</v>
      </c>
      <c r="CL1" s="273" t="s">
        <v>86</v>
      </c>
      <c r="CM1" s="273" t="s">
        <v>87</v>
      </c>
      <c r="CN1" s="273" t="s">
        <v>88</v>
      </c>
      <c r="CO1" s="273" t="s">
        <v>89</v>
      </c>
      <c r="CP1" s="273" t="s">
        <v>90</v>
      </c>
      <c r="CQ1" s="273" t="s">
        <v>91</v>
      </c>
      <c r="CR1" s="273" t="s">
        <v>92</v>
      </c>
      <c r="CS1" s="273" t="s">
        <v>93</v>
      </c>
      <c r="CT1" s="273" t="s">
        <v>94</v>
      </c>
      <c r="CU1" s="273" t="s">
        <v>95</v>
      </c>
      <c r="CV1" s="273" t="s">
        <v>96</v>
      </c>
      <c r="CW1" s="273" t="s">
        <v>97</v>
      </c>
      <c r="CX1" s="273" t="s">
        <v>98</v>
      </c>
      <c r="CY1" s="273" t="s">
        <v>99</v>
      </c>
    </row>
    <row r="2" spans="1:103" x14ac:dyDescent="0.2">
      <c r="C2" s="22" t="s">
        <v>639</v>
      </c>
      <c r="D2" s="273">
        <f>YEAR('1 Enterprises'!D20)</f>
        <v>2011</v>
      </c>
      <c r="E2" s="273">
        <f>YEAR('1 Enterprises'!E20)</f>
        <v>2011</v>
      </c>
      <c r="F2" s="273">
        <f>YEAR('1 Enterprises'!F20)</f>
        <v>2011</v>
      </c>
      <c r="G2" s="273">
        <f>YEAR('1 Enterprises'!G20)</f>
        <v>2010</v>
      </c>
      <c r="H2" s="273">
        <f>YEAR('1 Enterprises'!H20)</f>
        <v>1900</v>
      </c>
      <c r="I2" s="273">
        <f>YEAR('1 Enterprises'!I20)</f>
        <v>1900</v>
      </c>
      <c r="J2" s="273">
        <f>YEAR('1 Enterprises'!J20)</f>
        <v>1900</v>
      </c>
      <c r="K2" s="273">
        <f>YEAR('1 Enterprises'!K20)</f>
        <v>1900</v>
      </c>
      <c r="L2" s="273">
        <f>YEAR('1 Enterprises'!L20)</f>
        <v>1900</v>
      </c>
      <c r="M2" s="273">
        <f>YEAR('1 Enterprises'!M20)</f>
        <v>1900</v>
      </c>
      <c r="N2" s="273">
        <f>YEAR('1 Enterprises'!N20)</f>
        <v>1900</v>
      </c>
      <c r="O2" s="273">
        <f>YEAR('1 Enterprises'!O20)</f>
        <v>1900</v>
      </c>
      <c r="P2" s="273">
        <f>YEAR('1 Enterprises'!P20)</f>
        <v>1900</v>
      </c>
      <c r="Q2" s="273">
        <f>YEAR('1 Enterprises'!Q20)</f>
        <v>1900</v>
      </c>
      <c r="R2" s="273">
        <f>YEAR('1 Enterprises'!R20)</f>
        <v>1900</v>
      </c>
      <c r="S2" s="273">
        <f>YEAR('1 Enterprises'!S20)</f>
        <v>1900</v>
      </c>
      <c r="T2" s="273">
        <f>YEAR('1 Enterprises'!T20)</f>
        <v>1900</v>
      </c>
      <c r="U2" s="273">
        <f>YEAR('1 Enterprises'!U20)</f>
        <v>1900</v>
      </c>
      <c r="V2" s="273">
        <f>YEAR('1 Enterprises'!V20)</f>
        <v>1900</v>
      </c>
      <c r="W2" s="273">
        <f>YEAR('1 Enterprises'!W20)</f>
        <v>1900</v>
      </c>
      <c r="X2" s="273">
        <f>YEAR('1 Enterprises'!X20)</f>
        <v>1900</v>
      </c>
      <c r="Y2" s="273">
        <f>YEAR('1 Enterprises'!Y20)</f>
        <v>1900</v>
      </c>
      <c r="Z2" s="273">
        <f>YEAR('1 Enterprises'!Z20)</f>
        <v>1900</v>
      </c>
      <c r="AA2" s="273">
        <f>YEAR('1 Enterprises'!AA20)</f>
        <v>1900</v>
      </c>
      <c r="AB2" s="273">
        <f>YEAR('1 Enterprises'!AB20)</f>
        <v>1900</v>
      </c>
      <c r="AC2" s="273">
        <f>YEAR('1 Enterprises'!AC20)</f>
        <v>1900</v>
      </c>
      <c r="AD2" s="273">
        <f>YEAR('1 Enterprises'!AD20)</f>
        <v>1900</v>
      </c>
      <c r="AE2" s="273">
        <f>YEAR('1 Enterprises'!AE20)</f>
        <v>1900</v>
      </c>
      <c r="AF2" s="273">
        <f>YEAR('1 Enterprises'!AF20)</f>
        <v>1900</v>
      </c>
      <c r="AG2" s="273">
        <f>YEAR('1 Enterprises'!AG20)</f>
        <v>1900</v>
      </c>
      <c r="AH2" s="273">
        <f>YEAR('1 Enterprises'!AH20)</f>
        <v>1900</v>
      </c>
      <c r="AI2" s="273">
        <f>YEAR('1 Enterprises'!AI20)</f>
        <v>1900</v>
      </c>
      <c r="AJ2" s="273">
        <f>YEAR('1 Enterprises'!AJ20)</f>
        <v>1900</v>
      </c>
      <c r="AK2" s="273">
        <f>YEAR('1 Enterprises'!AK20)</f>
        <v>1900</v>
      </c>
      <c r="AL2" s="273">
        <f>YEAR('1 Enterprises'!AL20)</f>
        <v>1900</v>
      </c>
      <c r="AM2" s="273">
        <f>YEAR('1 Enterprises'!AM20)</f>
        <v>1900</v>
      </c>
      <c r="AN2" s="273">
        <f>YEAR('1 Enterprises'!AN20)</f>
        <v>1900</v>
      </c>
      <c r="AO2" s="273">
        <f>YEAR('1 Enterprises'!AO20)</f>
        <v>1900</v>
      </c>
      <c r="AP2" s="273">
        <f>YEAR('1 Enterprises'!AP20)</f>
        <v>1900</v>
      </c>
      <c r="AQ2" s="273">
        <f>YEAR('1 Enterprises'!AQ20)</f>
        <v>1900</v>
      </c>
      <c r="AR2" s="273">
        <f>YEAR('1 Enterprises'!AR20)</f>
        <v>1900</v>
      </c>
      <c r="AS2" s="273">
        <f>YEAR('1 Enterprises'!AS20)</f>
        <v>1900</v>
      </c>
      <c r="AT2" s="273">
        <f>YEAR('1 Enterprises'!AT20)</f>
        <v>1900</v>
      </c>
      <c r="AU2" s="273">
        <f>YEAR('1 Enterprises'!AU20)</f>
        <v>1900</v>
      </c>
      <c r="AV2" s="273">
        <f>YEAR('1 Enterprises'!AV20)</f>
        <v>1900</v>
      </c>
      <c r="AW2" s="273">
        <f>YEAR('1 Enterprises'!AW20)</f>
        <v>1900</v>
      </c>
      <c r="AX2" s="273">
        <f>YEAR('1 Enterprises'!AX20)</f>
        <v>1900</v>
      </c>
      <c r="AY2" s="273">
        <f>YEAR('1 Enterprises'!AY20)</f>
        <v>1900</v>
      </c>
      <c r="AZ2" s="273">
        <f>YEAR('1 Enterprises'!AZ20)</f>
        <v>1900</v>
      </c>
      <c r="BA2" s="273">
        <f>YEAR('1 Enterprises'!BA20)</f>
        <v>1900</v>
      </c>
      <c r="BB2" s="273">
        <f>YEAR('1 Enterprises'!BB20)</f>
        <v>1900</v>
      </c>
      <c r="BC2" s="273">
        <f>YEAR('1 Enterprises'!BC20)</f>
        <v>1900</v>
      </c>
      <c r="BD2" s="273">
        <f>YEAR('1 Enterprises'!BD20)</f>
        <v>1900</v>
      </c>
      <c r="BE2" s="273">
        <f>YEAR('1 Enterprises'!BE20)</f>
        <v>1900</v>
      </c>
      <c r="BF2" s="273">
        <f>YEAR('1 Enterprises'!BF20)</f>
        <v>1900</v>
      </c>
      <c r="BG2" s="273">
        <f>YEAR('1 Enterprises'!BG20)</f>
        <v>1900</v>
      </c>
      <c r="BH2" s="273">
        <f>YEAR('1 Enterprises'!BH20)</f>
        <v>1900</v>
      </c>
      <c r="BI2" s="273">
        <f>YEAR('1 Enterprises'!BI20)</f>
        <v>1900</v>
      </c>
      <c r="BJ2" s="273">
        <f>YEAR('1 Enterprises'!BJ20)</f>
        <v>1900</v>
      </c>
      <c r="BK2" s="273">
        <f>YEAR('1 Enterprises'!BK20)</f>
        <v>1900</v>
      </c>
      <c r="BL2" s="273">
        <f>YEAR('1 Enterprises'!BL20)</f>
        <v>1900</v>
      </c>
      <c r="BM2" s="273">
        <f>YEAR('1 Enterprises'!BM20)</f>
        <v>1900</v>
      </c>
      <c r="BN2" s="273">
        <f>YEAR('1 Enterprises'!BN20)</f>
        <v>1900</v>
      </c>
      <c r="BO2" s="273">
        <f>YEAR('1 Enterprises'!BO20)</f>
        <v>1900</v>
      </c>
      <c r="BP2" s="273">
        <f>YEAR('1 Enterprises'!BP20)</f>
        <v>1900</v>
      </c>
      <c r="BQ2" s="273">
        <f>YEAR('1 Enterprises'!BQ20)</f>
        <v>1900</v>
      </c>
      <c r="BR2" s="273">
        <f>YEAR('1 Enterprises'!BR20)</f>
        <v>1900</v>
      </c>
      <c r="BS2" s="273">
        <f>YEAR('1 Enterprises'!BS20)</f>
        <v>1900</v>
      </c>
      <c r="BT2" s="273">
        <f>YEAR('1 Enterprises'!BT20)</f>
        <v>1900</v>
      </c>
      <c r="BU2" s="273">
        <f>YEAR('1 Enterprises'!BU20)</f>
        <v>1900</v>
      </c>
      <c r="BV2" s="273">
        <f>YEAR('1 Enterprises'!BV20)</f>
        <v>1900</v>
      </c>
      <c r="BW2" s="273">
        <f>YEAR('1 Enterprises'!BW20)</f>
        <v>1900</v>
      </c>
      <c r="BX2" s="273">
        <f>YEAR('1 Enterprises'!BX20)</f>
        <v>1900</v>
      </c>
      <c r="BY2" s="273">
        <f>YEAR('1 Enterprises'!BY20)</f>
        <v>1900</v>
      </c>
      <c r="BZ2" s="273">
        <f>YEAR('1 Enterprises'!BZ20)</f>
        <v>1900</v>
      </c>
      <c r="CA2" s="273">
        <f>YEAR('1 Enterprises'!CA20)</f>
        <v>1900</v>
      </c>
      <c r="CB2" s="273">
        <f>YEAR('1 Enterprises'!CB20)</f>
        <v>1900</v>
      </c>
      <c r="CC2" s="273">
        <f>YEAR('1 Enterprises'!CC20)</f>
        <v>1900</v>
      </c>
      <c r="CD2" s="273">
        <f>YEAR('1 Enterprises'!CD20)</f>
        <v>1900</v>
      </c>
      <c r="CE2" s="273">
        <f>YEAR('1 Enterprises'!CE20)</f>
        <v>1900</v>
      </c>
      <c r="CF2" s="273">
        <f>YEAR('1 Enterprises'!CF20)</f>
        <v>1900</v>
      </c>
      <c r="CG2" s="273">
        <f>YEAR('1 Enterprises'!CG20)</f>
        <v>1900</v>
      </c>
      <c r="CH2" s="273">
        <f>YEAR('1 Enterprises'!CH20)</f>
        <v>1900</v>
      </c>
      <c r="CI2" s="273">
        <f>YEAR('1 Enterprises'!CI20)</f>
        <v>1900</v>
      </c>
      <c r="CJ2" s="273">
        <f>YEAR('1 Enterprises'!CJ20)</f>
        <v>1900</v>
      </c>
      <c r="CK2" s="273">
        <f>YEAR('1 Enterprises'!CK20)</f>
        <v>1900</v>
      </c>
      <c r="CL2" s="273">
        <f>YEAR('1 Enterprises'!CL20)</f>
        <v>1900</v>
      </c>
      <c r="CM2" s="273">
        <f>YEAR('1 Enterprises'!CM20)</f>
        <v>1900</v>
      </c>
      <c r="CN2" s="273">
        <f>YEAR('1 Enterprises'!CN20)</f>
        <v>1900</v>
      </c>
      <c r="CO2" s="273">
        <f>YEAR('1 Enterprises'!CO20)</f>
        <v>1900</v>
      </c>
      <c r="CP2" s="273">
        <f>YEAR('1 Enterprises'!CP20)</f>
        <v>1900</v>
      </c>
      <c r="CQ2" s="273">
        <f>YEAR('1 Enterprises'!CQ20)</f>
        <v>1900</v>
      </c>
      <c r="CR2" s="273">
        <f>YEAR('1 Enterprises'!CR20)</f>
        <v>1900</v>
      </c>
      <c r="CS2" s="273">
        <f>YEAR('1 Enterprises'!CS20)</f>
        <v>1900</v>
      </c>
      <c r="CT2" s="273">
        <f>YEAR('1 Enterprises'!CT20)</f>
        <v>1900</v>
      </c>
      <c r="CU2" s="273">
        <f>YEAR('1 Enterprises'!CU20)</f>
        <v>1900</v>
      </c>
      <c r="CV2" s="273">
        <f>YEAR('1 Enterprises'!CV20)</f>
        <v>1900</v>
      </c>
      <c r="CW2" s="273">
        <f>YEAR('1 Enterprises'!CW20)</f>
        <v>1900</v>
      </c>
      <c r="CX2" s="273">
        <f>YEAR('1 Enterprises'!CX20)</f>
        <v>1900</v>
      </c>
      <c r="CY2" s="273">
        <f>YEAR('1 Enterprises'!CY20)</f>
        <v>1900</v>
      </c>
    </row>
    <row r="3" spans="1:103" x14ac:dyDescent="0.2">
      <c r="C3" s="22" t="s">
        <v>640</v>
      </c>
      <c r="D3" s="274">
        <f>INT(('1 Enterprises'!D20-DATE(D2,1,1))/7)</f>
        <v>0</v>
      </c>
      <c r="E3" s="274">
        <f>INT(('1 Enterprises'!E20-DATE(E2,1,1))/7)</f>
        <v>0</v>
      </c>
      <c r="F3" s="274">
        <f>INT(('1 Enterprises'!F20-DATE(F2,1,1))/7)</f>
        <v>8</v>
      </c>
      <c r="G3" s="274">
        <f>INT(('1 Enterprises'!G20-DATE(G2,1,1))/7)</f>
        <v>47</v>
      </c>
      <c r="H3" s="274">
        <f>INT(('1 Enterprises'!H20-DATE(H2,1,1))/7)</f>
        <v>-1</v>
      </c>
      <c r="I3" s="274">
        <f>INT(('1 Enterprises'!I20-DATE(I2,1,1))/7)</f>
        <v>-1</v>
      </c>
      <c r="J3" s="274">
        <f>INT(('1 Enterprises'!J20-DATE(J2,1,1))/7)</f>
        <v>-1</v>
      </c>
      <c r="K3" s="274">
        <f>INT(('1 Enterprises'!K20-DATE(K2,1,1))/7)</f>
        <v>-1</v>
      </c>
      <c r="L3" s="274">
        <f>INT(('1 Enterprises'!L20-DATE(L2,1,1))/7)</f>
        <v>-1</v>
      </c>
      <c r="M3" s="274">
        <f>INT(('1 Enterprises'!M20-DATE(M2,1,1))/7)</f>
        <v>-1</v>
      </c>
      <c r="N3" s="274">
        <f>INT(('1 Enterprises'!N20-DATE(N2,1,1))/7)</f>
        <v>-1</v>
      </c>
      <c r="O3" s="274">
        <f>INT(('1 Enterprises'!O20-DATE(O2,1,1))/7)</f>
        <v>-1</v>
      </c>
      <c r="P3" s="274">
        <f>INT(('1 Enterprises'!P20-DATE(P2,1,1))/7)</f>
        <v>-1</v>
      </c>
      <c r="Q3" s="274">
        <f>INT(('1 Enterprises'!Q20-DATE(Q2,1,1))/7)</f>
        <v>-1</v>
      </c>
      <c r="R3" s="274">
        <f>INT(('1 Enterprises'!R20-DATE(R2,1,1))/7)</f>
        <v>-1</v>
      </c>
      <c r="S3" s="274">
        <f>INT(('1 Enterprises'!S20-DATE(S2,1,1))/7)</f>
        <v>-1</v>
      </c>
      <c r="T3" s="274">
        <f>INT(('1 Enterprises'!T20-DATE(T2,1,1))/7)</f>
        <v>-1</v>
      </c>
      <c r="U3" s="274">
        <f>INT(('1 Enterprises'!U20-DATE(U2,1,1))/7)</f>
        <v>-1</v>
      </c>
      <c r="V3" s="274">
        <f>INT(('1 Enterprises'!V20-DATE(V2,1,1))/7)</f>
        <v>-1</v>
      </c>
      <c r="W3" s="274">
        <f>INT(('1 Enterprises'!W20-DATE(W2,1,1))/7)</f>
        <v>-1</v>
      </c>
      <c r="X3" s="274">
        <f>INT(('1 Enterprises'!X20-DATE(X2,1,1))/7)</f>
        <v>-1</v>
      </c>
      <c r="Y3" s="274">
        <f>INT(('1 Enterprises'!Y20-DATE(Y2,1,1))/7)</f>
        <v>-1</v>
      </c>
      <c r="Z3" s="274">
        <f>INT(('1 Enterprises'!Z20-DATE(Z2,1,1))/7)</f>
        <v>-1</v>
      </c>
      <c r="AA3" s="274">
        <f>INT(('1 Enterprises'!AA20-DATE(AA2,1,1))/7)</f>
        <v>-1</v>
      </c>
      <c r="AB3" s="274">
        <f>INT(('1 Enterprises'!AB20-DATE(AB2,1,1))/7)</f>
        <v>-1</v>
      </c>
      <c r="AC3" s="274">
        <f>INT(('1 Enterprises'!AC20-DATE(AC2,1,1))/7)</f>
        <v>-1</v>
      </c>
      <c r="AD3" s="274">
        <f>INT(('1 Enterprises'!AD20-DATE(AD2,1,1))/7)</f>
        <v>-1</v>
      </c>
      <c r="AE3" s="274">
        <f>INT(('1 Enterprises'!AE20-DATE(AE2,1,1))/7)</f>
        <v>-1</v>
      </c>
      <c r="AF3" s="274">
        <f>INT(('1 Enterprises'!AF20-DATE(AF2,1,1))/7)</f>
        <v>-1</v>
      </c>
      <c r="AG3" s="274">
        <f>INT(('1 Enterprises'!AG20-DATE(AG2,1,1))/7)</f>
        <v>-1</v>
      </c>
      <c r="AH3" s="274">
        <f>INT(('1 Enterprises'!AH20-DATE(AH2,1,1))/7)</f>
        <v>-1</v>
      </c>
      <c r="AI3" s="274">
        <f>INT(('1 Enterprises'!AI20-DATE(AI2,1,1))/7)</f>
        <v>-1</v>
      </c>
      <c r="AJ3" s="274">
        <f>INT(('1 Enterprises'!AJ20-DATE(AJ2,1,1))/7)</f>
        <v>-1</v>
      </c>
      <c r="AK3" s="274">
        <f>INT(('1 Enterprises'!AK20-DATE(AK2,1,1))/7)</f>
        <v>-1</v>
      </c>
      <c r="AL3" s="274">
        <f>INT(('1 Enterprises'!AL20-DATE(AL2,1,1))/7)</f>
        <v>-1</v>
      </c>
      <c r="AM3" s="274">
        <f>INT(('1 Enterprises'!AM20-DATE(AM2,1,1))/7)</f>
        <v>-1</v>
      </c>
      <c r="AN3" s="274">
        <f>INT(('1 Enterprises'!AN20-DATE(AN2,1,1))/7)</f>
        <v>-1</v>
      </c>
      <c r="AO3" s="274">
        <f>INT(('1 Enterprises'!AO20-DATE(AO2,1,1))/7)</f>
        <v>-1</v>
      </c>
      <c r="AP3" s="274">
        <f>INT(('1 Enterprises'!AP20-DATE(AP2,1,1))/7)</f>
        <v>-1</v>
      </c>
      <c r="AQ3" s="274">
        <f>INT(('1 Enterprises'!AQ20-DATE(AQ2,1,1))/7)</f>
        <v>-1</v>
      </c>
      <c r="AR3" s="274">
        <f>INT(('1 Enterprises'!AR20-DATE(AR2,1,1))/7)</f>
        <v>-1</v>
      </c>
      <c r="AS3" s="274">
        <f>INT(('1 Enterprises'!AS20-DATE(AS2,1,1))/7)</f>
        <v>-1</v>
      </c>
      <c r="AT3" s="274">
        <f>INT(('1 Enterprises'!AT20-DATE(AT2,1,1))/7)</f>
        <v>-1</v>
      </c>
      <c r="AU3" s="274">
        <f>INT(('1 Enterprises'!AU20-DATE(AU2,1,1))/7)</f>
        <v>-1</v>
      </c>
      <c r="AV3" s="274">
        <f>INT(('1 Enterprises'!AV20-DATE(AV2,1,1))/7)</f>
        <v>-1</v>
      </c>
      <c r="AW3" s="274">
        <f>INT(('1 Enterprises'!AW20-DATE(AW2,1,1))/7)</f>
        <v>-1</v>
      </c>
      <c r="AX3" s="274">
        <f>INT(('1 Enterprises'!AX20-DATE(AX2,1,1))/7)</f>
        <v>-1</v>
      </c>
      <c r="AY3" s="274">
        <f>INT(('1 Enterprises'!AY20-DATE(AY2,1,1))/7)</f>
        <v>-1</v>
      </c>
      <c r="AZ3" s="274">
        <f>INT(('1 Enterprises'!AZ20-DATE(AZ2,1,1))/7)</f>
        <v>-1</v>
      </c>
      <c r="BA3" s="274">
        <f>INT(('1 Enterprises'!BA20-DATE(BA2,1,1))/7)</f>
        <v>-1</v>
      </c>
      <c r="BB3" s="274">
        <f>INT(('1 Enterprises'!BB20-DATE(BB2,1,1))/7)</f>
        <v>-1</v>
      </c>
      <c r="BC3" s="274">
        <f>INT(('1 Enterprises'!BC20-DATE(BC2,1,1))/7)</f>
        <v>-1</v>
      </c>
      <c r="BD3" s="274">
        <f>INT(('1 Enterprises'!BD20-DATE(BD2,1,1))/7)</f>
        <v>-1</v>
      </c>
      <c r="BE3" s="274">
        <f>INT(('1 Enterprises'!BE20-DATE(BE2,1,1))/7)</f>
        <v>-1</v>
      </c>
      <c r="BF3" s="274">
        <f>INT(('1 Enterprises'!BF20-DATE(BF2,1,1))/7)</f>
        <v>-1</v>
      </c>
      <c r="BG3" s="274">
        <f>INT(('1 Enterprises'!BG20-DATE(BG2,1,1))/7)</f>
        <v>-1</v>
      </c>
      <c r="BH3" s="274">
        <f>INT(('1 Enterprises'!BH20-DATE(BH2,1,1))/7)</f>
        <v>-1</v>
      </c>
      <c r="BI3" s="274">
        <f>INT(('1 Enterprises'!BI20-DATE(BI2,1,1))/7)</f>
        <v>-1</v>
      </c>
      <c r="BJ3" s="274">
        <f>INT(('1 Enterprises'!BJ20-DATE(BJ2,1,1))/7)</f>
        <v>-1</v>
      </c>
      <c r="BK3" s="274">
        <f>INT(('1 Enterprises'!BK20-DATE(BK2,1,1))/7)</f>
        <v>-1</v>
      </c>
      <c r="BL3" s="274">
        <f>INT(('1 Enterprises'!BL20-DATE(BL2,1,1))/7)</f>
        <v>-1</v>
      </c>
      <c r="BM3" s="274">
        <f>INT(('1 Enterprises'!BM20-DATE(BM2,1,1))/7)</f>
        <v>-1</v>
      </c>
      <c r="BN3" s="274">
        <f>INT(('1 Enterprises'!BN20-DATE(BN2,1,1))/7)</f>
        <v>-1</v>
      </c>
      <c r="BO3" s="274">
        <f>INT(('1 Enterprises'!BO20-DATE(BO2,1,1))/7)</f>
        <v>-1</v>
      </c>
      <c r="BP3" s="274">
        <f>INT(('1 Enterprises'!BP20-DATE(BP2,1,1))/7)</f>
        <v>-1</v>
      </c>
      <c r="BQ3" s="274">
        <f>INT(('1 Enterprises'!BQ20-DATE(BQ2,1,1))/7)</f>
        <v>-1</v>
      </c>
      <c r="BR3" s="274">
        <f>INT(('1 Enterprises'!BR20-DATE(BR2,1,1))/7)</f>
        <v>-1</v>
      </c>
      <c r="BS3" s="274">
        <f>INT(('1 Enterprises'!BS20-DATE(BS2,1,1))/7)</f>
        <v>-1</v>
      </c>
      <c r="BT3" s="274">
        <f>INT(('1 Enterprises'!BT20-DATE(BT2,1,1))/7)</f>
        <v>-1</v>
      </c>
      <c r="BU3" s="274">
        <f>INT(('1 Enterprises'!BU20-DATE(BU2,1,1))/7)</f>
        <v>-1</v>
      </c>
      <c r="BV3" s="274">
        <f>INT(('1 Enterprises'!BV20-DATE(BV2,1,1))/7)</f>
        <v>-1</v>
      </c>
      <c r="BW3" s="274">
        <f>INT(('1 Enterprises'!BW20-DATE(BW2,1,1))/7)</f>
        <v>-1</v>
      </c>
      <c r="BX3" s="274">
        <f>INT(('1 Enterprises'!BX20-DATE(BX2,1,1))/7)</f>
        <v>-1</v>
      </c>
      <c r="BY3" s="274">
        <f>INT(('1 Enterprises'!BY20-DATE(BY2,1,1))/7)</f>
        <v>-1</v>
      </c>
      <c r="BZ3" s="274">
        <f>INT(('1 Enterprises'!BZ20-DATE(BZ2,1,1))/7)</f>
        <v>-1</v>
      </c>
      <c r="CA3" s="274">
        <f>INT(('1 Enterprises'!CA20-DATE(CA2,1,1))/7)</f>
        <v>-1</v>
      </c>
      <c r="CB3" s="274">
        <f>INT(('1 Enterprises'!CB20-DATE(CB2,1,1))/7)</f>
        <v>-1</v>
      </c>
      <c r="CC3" s="274">
        <f>INT(('1 Enterprises'!CC20-DATE(CC2,1,1))/7)</f>
        <v>-1</v>
      </c>
      <c r="CD3" s="274">
        <f>INT(('1 Enterprises'!CD20-DATE(CD2,1,1))/7)</f>
        <v>-1</v>
      </c>
      <c r="CE3" s="274">
        <f>INT(('1 Enterprises'!CE20-DATE(CE2,1,1))/7)</f>
        <v>-1</v>
      </c>
      <c r="CF3" s="274">
        <f>INT(('1 Enterprises'!CF20-DATE(CF2,1,1))/7)</f>
        <v>-1</v>
      </c>
      <c r="CG3" s="274">
        <f>INT(('1 Enterprises'!CG20-DATE(CG2,1,1))/7)</f>
        <v>-1</v>
      </c>
      <c r="CH3" s="274">
        <f>INT(('1 Enterprises'!CH20-DATE(CH2,1,1))/7)</f>
        <v>-1</v>
      </c>
      <c r="CI3" s="274">
        <f>INT(('1 Enterprises'!CI20-DATE(CI2,1,1))/7)</f>
        <v>-1</v>
      </c>
      <c r="CJ3" s="274">
        <f>INT(('1 Enterprises'!CJ20-DATE(CJ2,1,1))/7)</f>
        <v>-1</v>
      </c>
      <c r="CK3" s="274">
        <f>INT(('1 Enterprises'!CK20-DATE(CK2,1,1))/7)</f>
        <v>-1</v>
      </c>
      <c r="CL3" s="274">
        <f>INT(('1 Enterprises'!CL20-DATE(CL2,1,1))/7)</f>
        <v>-1</v>
      </c>
      <c r="CM3" s="274">
        <f>INT(('1 Enterprises'!CM20-DATE(CM2,1,1))/7)</f>
        <v>-1</v>
      </c>
      <c r="CN3" s="274">
        <f>INT(('1 Enterprises'!CN20-DATE(CN2,1,1))/7)</f>
        <v>-1</v>
      </c>
      <c r="CO3" s="274">
        <f>INT(('1 Enterprises'!CO20-DATE(CO2,1,1))/7)</f>
        <v>-1</v>
      </c>
      <c r="CP3" s="274">
        <f>INT(('1 Enterprises'!CP20-DATE(CP2,1,1))/7)</f>
        <v>-1</v>
      </c>
      <c r="CQ3" s="274">
        <f>INT(('1 Enterprises'!CQ20-DATE(CQ2,1,1))/7)</f>
        <v>-1</v>
      </c>
      <c r="CR3" s="274">
        <f>INT(('1 Enterprises'!CR20-DATE(CR2,1,1))/7)</f>
        <v>-1</v>
      </c>
      <c r="CS3" s="274">
        <f>INT(('1 Enterprises'!CS20-DATE(CS2,1,1))/7)</f>
        <v>-1</v>
      </c>
      <c r="CT3" s="274">
        <f>INT(('1 Enterprises'!CT20-DATE(CT2,1,1))/7)</f>
        <v>-1</v>
      </c>
      <c r="CU3" s="274">
        <f>INT(('1 Enterprises'!CU20-DATE(CU2,1,1))/7)</f>
        <v>-1</v>
      </c>
      <c r="CV3" s="274">
        <f>INT(('1 Enterprises'!CV20-DATE(CV2,1,1))/7)</f>
        <v>-1</v>
      </c>
      <c r="CW3" s="274">
        <f>INT(('1 Enterprises'!CW20-DATE(CW2,1,1))/7)</f>
        <v>-1</v>
      </c>
      <c r="CX3" s="274">
        <f>INT(('1 Enterprises'!CX20-DATE(CX2,1,1))/7)</f>
        <v>-1</v>
      </c>
      <c r="CY3" s="274">
        <f>INT(('1 Enterprises'!CY20-DATE(CY2,1,1))/7)</f>
        <v>-1</v>
      </c>
    </row>
    <row r="4" spans="1:103" x14ac:dyDescent="0.2">
      <c r="C4" s="22" t="s">
        <v>641</v>
      </c>
      <c r="D4" s="274">
        <f>ROUNDUP(('1 Enterprises'!D21-DATE('11 heat by week'!D2,1,1))/7,0)</f>
        <v>15</v>
      </c>
      <c r="E4" s="274">
        <f>ROUNDUP(('1 Enterprises'!E21-DATE('11 heat by week'!E2,1,1))/7,0)</f>
        <v>9</v>
      </c>
      <c r="F4" s="274">
        <f>ROUNDUP(('1 Enterprises'!F21-DATE('11 heat by week'!F2,1,1))/7,0)</f>
        <v>17</v>
      </c>
      <c r="G4" s="274">
        <f>ROUNDUP(('1 Enterprises'!G21-DATE('11 heat by week'!G2,1,1))/7,0)</f>
        <v>70</v>
      </c>
      <c r="H4" s="274">
        <f>ROUNDUP(('1 Enterprises'!H21-DATE('11 heat by week'!H2,1,1))/7,0)</f>
        <v>-1</v>
      </c>
      <c r="I4" s="274">
        <f>ROUNDUP(('1 Enterprises'!I21-DATE('11 heat by week'!I2,1,1))/7,0)</f>
        <v>-1</v>
      </c>
      <c r="J4" s="274">
        <f>ROUNDUP(('1 Enterprises'!J21-DATE('11 heat by week'!J2,1,1))/7,0)</f>
        <v>-1</v>
      </c>
      <c r="K4" s="274">
        <f>ROUNDUP(('1 Enterprises'!K21-DATE('11 heat by week'!K2,1,1))/7,0)</f>
        <v>-1</v>
      </c>
      <c r="L4" s="274">
        <f>ROUNDUP(('1 Enterprises'!L21-DATE('11 heat by week'!L2,1,1))/7,0)</f>
        <v>-1</v>
      </c>
      <c r="M4" s="274">
        <f>ROUNDUP(('1 Enterprises'!M21-DATE('11 heat by week'!M2,1,1))/7,0)</f>
        <v>-1</v>
      </c>
      <c r="N4" s="274">
        <f>ROUNDUP(('1 Enterprises'!N21-DATE('11 heat by week'!N2,1,1))/7,0)</f>
        <v>-1</v>
      </c>
      <c r="O4" s="274">
        <f>ROUNDUP(('1 Enterprises'!O21-DATE('11 heat by week'!O2,1,1))/7,0)</f>
        <v>-1</v>
      </c>
      <c r="P4" s="274">
        <f>ROUNDUP(('1 Enterprises'!P21-DATE('11 heat by week'!P2,1,1))/7,0)</f>
        <v>-1</v>
      </c>
      <c r="Q4" s="274">
        <f>ROUNDUP(('1 Enterprises'!Q21-DATE('11 heat by week'!Q2,1,1))/7,0)</f>
        <v>-1</v>
      </c>
      <c r="R4" s="274">
        <f>ROUNDUP(('1 Enterprises'!R21-DATE('11 heat by week'!R2,1,1))/7,0)</f>
        <v>-1</v>
      </c>
      <c r="S4" s="274">
        <f>ROUNDUP(('1 Enterprises'!S21-DATE('11 heat by week'!S2,1,1))/7,0)</f>
        <v>-1</v>
      </c>
      <c r="T4" s="274">
        <f>ROUNDUP(('1 Enterprises'!T21-DATE('11 heat by week'!T2,1,1))/7,0)</f>
        <v>-1</v>
      </c>
      <c r="U4" s="274">
        <f>ROUNDUP(('1 Enterprises'!U21-DATE('11 heat by week'!U2,1,1))/7,0)</f>
        <v>-1</v>
      </c>
      <c r="V4" s="274">
        <f>ROUNDUP(('1 Enterprises'!V21-DATE('11 heat by week'!V2,1,1))/7,0)</f>
        <v>-1</v>
      </c>
      <c r="W4" s="274">
        <f>ROUNDUP(('1 Enterprises'!W21-DATE('11 heat by week'!W2,1,1))/7,0)</f>
        <v>-1</v>
      </c>
      <c r="X4" s="274">
        <f>ROUNDUP(('1 Enterprises'!X21-DATE('11 heat by week'!X2,1,1))/7,0)</f>
        <v>-1</v>
      </c>
      <c r="Y4" s="274">
        <f>ROUNDUP(('1 Enterprises'!Y21-DATE('11 heat by week'!Y2,1,1))/7,0)</f>
        <v>-1</v>
      </c>
      <c r="Z4" s="274">
        <f>ROUNDUP(('1 Enterprises'!Z21-DATE('11 heat by week'!Z2,1,1))/7,0)</f>
        <v>-1</v>
      </c>
      <c r="AA4" s="274">
        <f>ROUNDUP(('1 Enterprises'!AA21-DATE('11 heat by week'!AA2,1,1))/7,0)</f>
        <v>-1</v>
      </c>
      <c r="AB4" s="274">
        <f>ROUNDUP(('1 Enterprises'!AB21-DATE('11 heat by week'!AB2,1,1))/7,0)</f>
        <v>-1</v>
      </c>
      <c r="AC4" s="274">
        <f>ROUNDUP(('1 Enterprises'!AC21-DATE('11 heat by week'!AC2,1,1))/7,0)</f>
        <v>-1</v>
      </c>
      <c r="AD4" s="274">
        <f>ROUNDUP(('1 Enterprises'!AD21-DATE('11 heat by week'!AD2,1,1))/7,0)</f>
        <v>-1</v>
      </c>
      <c r="AE4" s="274">
        <f>ROUNDUP(('1 Enterprises'!AE21-DATE('11 heat by week'!AE2,1,1))/7,0)</f>
        <v>-1</v>
      </c>
      <c r="AF4" s="274">
        <f>ROUNDUP(('1 Enterprises'!AF21-DATE('11 heat by week'!AF2,1,1))/7,0)</f>
        <v>-1</v>
      </c>
      <c r="AG4" s="274">
        <f>ROUNDUP(('1 Enterprises'!AG21-DATE('11 heat by week'!AG2,1,1))/7,0)</f>
        <v>-1</v>
      </c>
      <c r="AH4" s="274">
        <f>ROUNDUP(('1 Enterprises'!AH21-DATE('11 heat by week'!AH2,1,1))/7,0)</f>
        <v>-1</v>
      </c>
      <c r="AI4" s="274">
        <f>ROUNDUP(('1 Enterprises'!AI21-DATE('11 heat by week'!AI2,1,1))/7,0)</f>
        <v>-1</v>
      </c>
      <c r="AJ4" s="274">
        <f>ROUNDUP(('1 Enterprises'!AJ21-DATE('11 heat by week'!AJ2,1,1))/7,0)</f>
        <v>-1</v>
      </c>
      <c r="AK4" s="274">
        <f>ROUNDUP(('1 Enterprises'!AK21-DATE('11 heat by week'!AK2,1,1))/7,0)</f>
        <v>-1</v>
      </c>
      <c r="AL4" s="274">
        <f>ROUNDUP(('1 Enterprises'!AL21-DATE('11 heat by week'!AL2,1,1))/7,0)</f>
        <v>-1</v>
      </c>
      <c r="AM4" s="274">
        <f>ROUNDUP(('1 Enterprises'!AM21-DATE('11 heat by week'!AM2,1,1))/7,0)</f>
        <v>-1</v>
      </c>
      <c r="AN4" s="274">
        <f>ROUNDUP(('1 Enterprises'!AN21-DATE('11 heat by week'!AN2,1,1))/7,0)</f>
        <v>-1</v>
      </c>
      <c r="AO4" s="274">
        <f>ROUNDUP(('1 Enterprises'!AO21-DATE('11 heat by week'!AO2,1,1))/7,0)</f>
        <v>-1</v>
      </c>
      <c r="AP4" s="274">
        <f>ROUNDUP(('1 Enterprises'!AP21-DATE('11 heat by week'!AP2,1,1))/7,0)</f>
        <v>-1</v>
      </c>
      <c r="AQ4" s="274">
        <f>ROUNDUP(('1 Enterprises'!AQ21-DATE('11 heat by week'!AQ2,1,1))/7,0)</f>
        <v>-1</v>
      </c>
      <c r="AR4" s="274">
        <f>ROUNDUP(('1 Enterprises'!AR21-DATE('11 heat by week'!AR2,1,1))/7,0)</f>
        <v>-1</v>
      </c>
      <c r="AS4" s="274">
        <f>ROUNDUP(('1 Enterprises'!AS21-DATE('11 heat by week'!AS2,1,1))/7,0)</f>
        <v>-1</v>
      </c>
      <c r="AT4" s="274">
        <f>ROUNDUP(('1 Enterprises'!AT21-DATE('11 heat by week'!AT2,1,1))/7,0)</f>
        <v>-1</v>
      </c>
      <c r="AU4" s="274">
        <f>ROUNDUP(('1 Enterprises'!AU21-DATE('11 heat by week'!AU2,1,1))/7,0)</f>
        <v>-1</v>
      </c>
      <c r="AV4" s="274">
        <f>ROUNDUP(('1 Enterprises'!AV21-DATE('11 heat by week'!AV2,1,1))/7,0)</f>
        <v>-1</v>
      </c>
      <c r="AW4" s="274">
        <f>ROUNDUP(('1 Enterprises'!AW21-DATE('11 heat by week'!AW2,1,1))/7,0)</f>
        <v>-1</v>
      </c>
      <c r="AX4" s="274">
        <f>ROUNDUP(('1 Enterprises'!AX21-DATE('11 heat by week'!AX2,1,1))/7,0)</f>
        <v>-1</v>
      </c>
      <c r="AY4" s="274">
        <f>ROUNDUP(('1 Enterprises'!AY21-DATE('11 heat by week'!AY2,1,1))/7,0)</f>
        <v>-1</v>
      </c>
      <c r="AZ4" s="274">
        <f>ROUNDUP(('1 Enterprises'!AZ21-DATE('11 heat by week'!AZ2,1,1))/7,0)</f>
        <v>-1</v>
      </c>
      <c r="BA4" s="274">
        <f>ROUNDUP(('1 Enterprises'!BA21-DATE('11 heat by week'!BA2,1,1))/7,0)</f>
        <v>-1</v>
      </c>
      <c r="BB4" s="274">
        <f>ROUNDUP(('1 Enterprises'!BB21-DATE('11 heat by week'!BB2,1,1))/7,0)</f>
        <v>-1</v>
      </c>
      <c r="BC4" s="274">
        <f>ROUNDUP(('1 Enterprises'!BC21-DATE('11 heat by week'!BC2,1,1))/7,0)</f>
        <v>-1</v>
      </c>
      <c r="BD4" s="274">
        <f>ROUNDUP(('1 Enterprises'!BD21-DATE('11 heat by week'!BD2,1,1))/7,0)</f>
        <v>-1</v>
      </c>
      <c r="BE4" s="274">
        <f>ROUNDUP(('1 Enterprises'!BE21-DATE('11 heat by week'!BE2,1,1))/7,0)</f>
        <v>-1</v>
      </c>
      <c r="BF4" s="274">
        <f>ROUNDUP(('1 Enterprises'!BF21-DATE('11 heat by week'!BF2,1,1))/7,0)</f>
        <v>-1</v>
      </c>
      <c r="BG4" s="274">
        <f>ROUNDUP(('1 Enterprises'!BG21-DATE('11 heat by week'!BG2,1,1))/7,0)</f>
        <v>-1</v>
      </c>
      <c r="BH4" s="274">
        <f>ROUNDUP(('1 Enterprises'!BH21-DATE('11 heat by week'!BH2,1,1))/7,0)</f>
        <v>-1</v>
      </c>
      <c r="BI4" s="274">
        <f>ROUNDUP(('1 Enterprises'!BI21-DATE('11 heat by week'!BI2,1,1))/7,0)</f>
        <v>-1</v>
      </c>
      <c r="BJ4" s="274">
        <f>ROUNDUP(('1 Enterprises'!BJ21-DATE('11 heat by week'!BJ2,1,1))/7,0)</f>
        <v>-1</v>
      </c>
      <c r="BK4" s="274">
        <f>ROUNDUP(('1 Enterprises'!BK21-DATE('11 heat by week'!BK2,1,1))/7,0)</f>
        <v>-1</v>
      </c>
      <c r="BL4" s="274">
        <f>ROUNDUP(('1 Enterprises'!BL21-DATE('11 heat by week'!BL2,1,1))/7,0)</f>
        <v>-1</v>
      </c>
      <c r="BM4" s="274">
        <f>ROUNDUP(('1 Enterprises'!BM21-DATE('11 heat by week'!BM2,1,1))/7,0)</f>
        <v>-1</v>
      </c>
      <c r="BN4" s="274">
        <f>ROUNDUP(('1 Enterprises'!BN21-DATE('11 heat by week'!BN2,1,1))/7,0)</f>
        <v>-1</v>
      </c>
      <c r="BO4" s="274">
        <f>ROUNDUP(('1 Enterprises'!BO21-DATE('11 heat by week'!BO2,1,1))/7,0)</f>
        <v>-1</v>
      </c>
      <c r="BP4" s="274">
        <f>ROUNDUP(('1 Enterprises'!BP21-DATE('11 heat by week'!BP2,1,1))/7,0)</f>
        <v>-1</v>
      </c>
      <c r="BQ4" s="274">
        <f>ROUNDUP(('1 Enterprises'!BQ21-DATE('11 heat by week'!BQ2,1,1))/7,0)</f>
        <v>-1</v>
      </c>
      <c r="BR4" s="274">
        <f>ROUNDUP(('1 Enterprises'!BR21-DATE('11 heat by week'!BR2,1,1))/7,0)</f>
        <v>-1</v>
      </c>
      <c r="BS4" s="274">
        <f>ROUNDUP(('1 Enterprises'!BS21-DATE('11 heat by week'!BS2,1,1))/7,0)</f>
        <v>-1</v>
      </c>
      <c r="BT4" s="274">
        <f>ROUNDUP(('1 Enterprises'!BT21-DATE('11 heat by week'!BT2,1,1))/7,0)</f>
        <v>-1</v>
      </c>
      <c r="BU4" s="274">
        <f>ROUNDUP(('1 Enterprises'!BU21-DATE('11 heat by week'!BU2,1,1))/7,0)</f>
        <v>-1</v>
      </c>
      <c r="BV4" s="274">
        <f>ROUNDUP(('1 Enterprises'!BV21-DATE('11 heat by week'!BV2,1,1))/7,0)</f>
        <v>-1</v>
      </c>
      <c r="BW4" s="274">
        <f>ROUNDUP(('1 Enterprises'!BW21-DATE('11 heat by week'!BW2,1,1))/7,0)</f>
        <v>-1</v>
      </c>
      <c r="BX4" s="274">
        <f>ROUNDUP(('1 Enterprises'!BX21-DATE('11 heat by week'!BX2,1,1))/7,0)</f>
        <v>-1</v>
      </c>
      <c r="BY4" s="274">
        <f>ROUNDUP(('1 Enterprises'!BY21-DATE('11 heat by week'!BY2,1,1))/7,0)</f>
        <v>-1</v>
      </c>
      <c r="BZ4" s="274">
        <f>ROUNDUP(('1 Enterprises'!BZ21-DATE('11 heat by week'!BZ2,1,1))/7,0)</f>
        <v>-1</v>
      </c>
      <c r="CA4" s="274">
        <f>ROUNDUP(('1 Enterprises'!CA21-DATE('11 heat by week'!CA2,1,1))/7,0)</f>
        <v>-1</v>
      </c>
      <c r="CB4" s="274">
        <f>ROUNDUP(('1 Enterprises'!CB21-DATE('11 heat by week'!CB2,1,1))/7,0)</f>
        <v>-1</v>
      </c>
      <c r="CC4" s="274">
        <f>ROUNDUP(('1 Enterprises'!CC21-DATE('11 heat by week'!CC2,1,1))/7,0)</f>
        <v>-1</v>
      </c>
      <c r="CD4" s="274">
        <f>ROUNDUP(('1 Enterprises'!CD21-DATE('11 heat by week'!CD2,1,1))/7,0)</f>
        <v>-1</v>
      </c>
      <c r="CE4" s="274">
        <f>ROUNDUP(('1 Enterprises'!CE21-DATE('11 heat by week'!CE2,1,1))/7,0)</f>
        <v>-1</v>
      </c>
      <c r="CF4" s="274">
        <f>ROUNDUP(('1 Enterprises'!CF21-DATE('11 heat by week'!CF2,1,1))/7,0)</f>
        <v>-1</v>
      </c>
      <c r="CG4" s="274">
        <f>ROUNDUP(('1 Enterprises'!CG21-DATE('11 heat by week'!CG2,1,1))/7,0)</f>
        <v>-1</v>
      </c>
      <c r="CH4" s="274">
        <f>ROUNDUP(('1 Enterprises'!CH21-DATE('11 heat by week'!CH2,1,1))/7,0)</f>
        <v>-1</v>
      </c>
      <c r="CI4" s="274">
        <f>ROUNDUP(('1 Enterprises'!CI21-DATE('11 heat by week'!CI2,1,1))/7,0)</f>
        <v>-1</v>
      </c>
      <c r="CJ4" s="274">
        <f>ROUNDUP(('1 Enterprises'!CJ21-DATE('11 heat by week'!CJ2,1,1))/7,0)</f>
        <v>-1</v>
      </c>
      <c r="CK4" s="274">
        <f>ROUNDUP(('1 Enterprises'!CK21-DATE('11 heat by week'!CK2,1,1))/7,0)</f>
        <v>-1</v>
      </c>
      <c r="CL4" s="274">
        <f>ROUNDUP(('1 Enterprises'!CL21-DATE('11 heat by week'!CL2,1,1))/7,0)</f>
        <v>-1</v>
      </c>
      <c r="CM4" s="274">
        <f>ROUNDUP(('1 Enterprises'!CM21-DATE('11 heat by week'!CM2,1,1))/7,0)</f>
        <v>-1</v>
      </c>
      <c r="CN4" s="274">
        <f>ROUNDUP(('1 Enterprises'!CN21-DATE('11 heat by week'!CN2,1,1))/7,0)</f>
        <v>-1</v>
      </c>
      <c r="CO4" s="274">
        <f>ROUNDUP(('1 Enterprises'!CO21-DATE('11 heat by week'!CO2,1,1))/7,0)</f>
        <v>-1</v>
      </c>
      <c r="CP4" s="274">
        <f>ROUNDUP(('1 Enterprises'!CP21-DATE('11 heat by week'!CP2,1,1))/7,0)</f>
        <v>-1</v>
      </c>
      <c r="CQ4" s="274">
        <f>ROUNDUP(('1 Enterprises'!CQ21-DATE('11 heat by week'!CQ2,1,1))/7,0)</f>
        <v>-1</v>
      </c>
      <c r="CR4" s="274">
        <f>ROUNDUP(('1 Enterprises'!CR21-DATE('11 heat by week'!CR2,1,1))/7,0)</f>
        <v>-1</v>
      </c>
      <c r="CS4" s="274">
        <f>ROUNDUP(('1 Enterprises'!CS21-DATE('11 heat by week'!CS2,1,1))/7,0)</f>
        <v>-1</v>
      </c>
      <c r="CT4" s="274">
        <f>ROUNDUP(('1 Enterprises'!CT21-DATE('11 heat by week'!CT2,1,1))/7,0)</f>
        <v>-1</v>
      </c>
      <c r="CU4" s="274">
        <f>ROUNDUP(('1 Enterprises'!CU21-DATE('11 heat by week'!CU2,1,1))/7,0)</f>
        <v>-1</v>
      </c>
      <c r="CV4" s="274">
        <f>ROUNDUP(('1 Enterprises'!CV21-DATE('11 heat by week'!CV2,1,1))/7,0)</f>
        <v>-1</v>
      </c>
      <c r="CW4" s="274">
        <f>ROUNDUP(('1 Enterprises'!CW21-DATE('11 heat by week'!CW2,1,1))/7,0)</f>
        <v>-1</v>
      </c>
      <c r="CX4" s="274">
        <f>ROUNDUP(('1 Enterprises'!CX21-DATE('11 heat by week'!CX2,1,1))/7,0)</f>
        <v>-1</v>
      </c>
      <c r="CY4" s="274">
        <f>ROUNDUP(('1 Enterprises'!CY21-DATE('11 heat by week'!CY2,1,1))/7,0)</f>
        <v>-1</v>
      </c>
    </row>
    <row r="5" spans="1:103" x14ac:dyDescent="0.2">
      <c r="C5" s="22" t="s">
        <v>642</v>
      </c>
      <c r="D5" s="274">
        <f>SUM(D12:D185)</f>
        <v>0.46645999999999999</v>
      </c>
      <c r="E5" s="274">
        <f t="shared" ref="E5:R5" si="0">SUM(E12:E185)</f>
        <v>0.34195999999999999</v>
      </c>
      <c r="F5" s="274">
        <f t="shared" si="0"/>
        <v>0.20999000000000001</v>
      </c>
      <c r="G5" s="274">
        <f t="shared" si="0"/>
        <v>0.75298999999999983</v>
      </c>
      <c r="H5" s="274">
        <f t="shared" si="0"/>
        <v>0</v>
      </c>
      <c r="I5" s="274">
        <f t="shared" si="0"/>
        <v>0</v>
      </c>
      <c r="J5" s="274">
        <f t="shared" si="0"/>
        <v>0</v>
      </c>
      <c r="K5" s="274">
        <f t="shared" si="0"/>
        <v>0</v>
      </c>
      <c r="L5" s="274">
        <f t="shared" si="0"/>
        <v>0</v>
      </c>
      <c r="M5" s="274">
        <f t="shared" si="0"/>
        <v>0</v>
      </c>
      <c r="N5" s="274">
        <f t="shared" si="0"/>
        <v>0</v>
      </c>
      <c r="O5" s="274">
        <f t="shared" si="0"/>
        <v>0</v>
      </c>
      <c r="P5" s="274">
        <f t="shared" si="0"/>
        <v>0</v>
      </c>
      <c r="Q5" s="274">
        <f t="shared" si="0"/>
        <v>0</v>
      </c>
      <c r="R5" s="274">
        <f t="shared" si="0"/>
        <v>0</v>
      </c>
      <c r="S5" s="274">
        <f t="shared" ref="S5:CD5" si="1">SUM(S12:S185)</f>
        <v>0</v>
      </c>
      <c r="T5" s="274">
        <f t="shared" si="1"/>
        <v>0</v>
      </c>
      <c r="U5" s="274">
        <f t="shared" si="1"/>
        <v>0</v>
      </c>
      <c r="V5" s="274">
        <f t="shared" si="1"/>
        <v>0</v>
      </c>
      <c r="W5" s="274">
        <f t="shared" si="1"/>
        <v>0</v>
      </c>
      <c r="X5" s="274">
        <f t="shared" si="1"/>
        <v>0</v>
      </c>
      <c r="Y5" s="274">
        <f t="shared" si="1"/>
        <v>0</v>
      </c>
      <c r="Z5" s="274">
        <f t="shared" si="1"/>
        <v>0</v>
      </c>
      <c r="AA5" s="274">
        <f t="shared" si="1"/>
        <v>0</v>
      </c>
      <c r="AB5" s="274">
        <f t="shared" si="1"/>
        <v>0</v>
      </c>
      <c r="AC5" s="274">
        <f t="shared" si="1"/>
        <v>0</v>
      </c>
      <c r="AD5" s="274">
        <f t="shared" si="1"/>
        <v>0</v>
      </c>
      <c r="AE5" s="274">
        <f t="shared" si="1"/>
        <v>0</v>
      </c>
      <c r="AF5" s="274">
        <f t="shared" si="1"/>
        <v>0</v>
      </c>
      <c r="AG5" s="274">
        <f t="shared" si="1"/>
        <v>0</v>
      </c>
      <c r="AH5" s="274">
        <f t="shared" si="1"/>
        <v>0</v>
      </c>
      <c r="AI5" s="274">
        <f t="shared" si="1"/>
        <v>0</v>
      </c>
      <c r="AJ5" s="274">
        <f t="shared" si="1"/>
        <v>0</v>
      </c>
      <c r="AK5" s="274">
        <f t="shared" si="1"/>
        <v>0</v>
      </c>
      <c r="AL5" s="274">
        <f t="shared" si="1"/>
        <v>0</v>
      </c>
      <c r="AM5" s="274">
        <f t="shared" si="1"/>
        <v>0</v>
      </c>
      <c r="AN5" s="274">
        <f t="shared" si="1"/>
        <v>0</v>
      </c>
      <c r="AO5" s="274">
        <f t="shared" si="1"/>
        <v>0</v>
      </c>
      <c r="AP5" s="274">
        <f t="shared" si="1"/>
        <v>0</v>
      </c>
      <c r="AQ5" s="274">
        <f t="shared" si="1"/>
        <v>0</v>
      </c>
      <c r="AR5" s="274">
        <f t="shared" si="1"/>
        <v>0</v>
      </c>
      <c r="AS5" s="274">
        <f t="shared" si="1"/>
        <v>0</v>
      </c>
      <c r="AT5" s="274">
        <f t="shared" si="1"/>
        <v>0</v>
      </c>
      <c r="AU5" s="274">
        <f t="shared" si="1"/>
        <v>0</v>
      </c>
      <c r="AV5" s="274">
        <f t="shared" si="1"/>
        <v>0</v>
      </c>
      <c r="AW5" s="274">
        <f t="shared" si="1"/>
        <v>0</v>
      </c>
      <c r="AX5" s="274">
        <f t="shared" si="1"/>
        <v>0</v>
      </c>
      <c r="AY5" s="274">
        <f t="shared" si="1"/>
        <v>0</v>
      </c>
      <c r="AZ5" s="274">
        <f t="shared" si="1"/>
        <v>0</v>
      </c>
      <c r="BA5" s="274">
        <f t="shared" si="1"/>
        <v>0</v>
      </c>
      <c r="BB5" s="274">
        <f t="shared" si="1"/>
        <v>0</v>
      </c>
      <c r="BC5" s="274">
        <f t="shared" si="1"/>
        <v>0</v>
      </c>
      <c r="BD5" s="274">
        <f t="shared" si="1"/>
        <v>0</v>
      </c>
      <c r="BE5" s="274">
        <f t="shared" si="1"/>
        <v>0</v>
      </c>
      <c r="BF5" s="274">
        <f t="shared" si="1"/>
        <v>0</v>
      </c>
      <c r="BG5" s="274">
        <f t="shared" si="1"/>
        <v>0</v>
      </c>
      <c r="BH5" s="274">
        <f t="shared" si="1"/>
        <v>0</v>
      </c>
      <c r="BI5" s="274">
        <f t="shared" si="1"/>
        <v>0</v>
      </c>
      <c r="BJ5" s="274">
        <f t="shared" si="1"/>
        <v>0</v>
      </c>
      <c r="BK5" s="274">
        <f t="shared" si="1"/>
        <v>0</v>
      </c>
      <c r="BL5" s="274">
        <f t="shared" si="1"/>
        <v>0</v>
      </c>
      <c r="BM5" s="274">
        <f t="shared" si="1"/>
        <v>0</v>
      </c>
      <c r="BN5" s="274">
        <f t="shared" si="1"/>
        <v>0</v>
      </c>
      <c r="BO5" s="274">
        <f t="shared" si="1"/>
        <v>0</v>
      </c>
      <c r="BP5" s="274">
        <f t="shared" si="1"/>
        <v>0</v>
      </c>
      <c r="BQ5" s="274">
        <f t="shared" si="1"/>
        <v>0</v>
      </c>
      <c r="BR5" s="274">
        <f t="shared" si="1"/>
        <v>0</v>
      </c>
      <c r="BS5" s="274">
        <f t="shared" si="1"/>
        <v>0</v>
      </c>
      <c r="BT5" s="274">
        <f t="shared" si="1"/>
        <v>0</v>
      </c>
      <c r="BU5" s="274">
        <f t="shared" si="1"/>
        <v>0</v>
      </c>
      <c r="BV5" s="274">
        <f t="shared" si="1"/>
        <v>0</v>
      </c>
      <c r="BW5" s="274">
        <f t="shared" si="1"/>
        <v>0</v>
      </c>
      <c r="BX5" s="274">
        <f t="shared" si="1"/>
        <v>0</v>
      </c>
      <c r="BY5" s="274">
        <f t="shared" si="1"/>
        <v>0</v>
      </c>
      <c r="BZ5" s="274">
        <f t="shared" si="1"/>
        <v>0</v>
      </c>
      <c r="CA5" s="274">
        <f t="shared" si="1"/>
        <v>0</v>
      </c>
      <c r="CB5" s="274">
        <f t="shared" si="1"/>
        <v>0</v>
      </c>
      <c r="CC5" s="274">
        <f t="shared" si="1"/>
        <v>0</v>
      </c>
      <c r="CD5" s="274">
        <f t="shared" si="1"/>
        <v>0</v>
      </c>
      <c r="CE5" s="274">
        <f t="shared" ref="CE5:CY5" si="2">SUM(CE12:CE185)</f>
        <v>0</v>
      </c>
      <c r="CF5" s="274">
        <f t="shared" si="2"/>
        <v>0</v>
      </c>
      <c r="CG5" s="274">
        <f t="shared" si="2"/>
        <v>0</v>
      </c>
      <c r="CH5" s="274">
        <f t="shared" si="2"/>
        <v>0</v>
      </c>
      <c r="CI5" s="274">
        <f t="shared" si="2"/>
        <v>0</v>
      </c>
      <c r="CJ5" s="274">
        <f t="shared" si="2"/>
        <v>0</v>
      </c>
      <c r="CK5" s="274">
        <f t="shared" si="2"/>
        <v>0</v>
      </c>
      <c r="CL5" s="274">
        <f t="shared" si="2"/>
        <v>0</v>
      </c>
      <c r="CM5" s="274">
        <f t="shared" si="2"/>
        <v>0</v>
      </c>
      <c r="CN5" s="274">
        <f t="shared" si="2"/>
        <v>0</v>
      </c>
      <c r="CO5" s="274">
        <f t="shared" si="2"/>
        <v>0</v>
      </c>
      <c r="CP5" s="274">
        <f t="shared" si="2"/>
        <v>0</v>
      </c>
      <c r="CQ5" s="274">
        <f t="shared" si="2"/>
        <v>0</v>
      </c>
      <c r="CR5" s="274">
        <f t="shared" si="2"/>
        <v>0</v>
      </c>
      <c r="CS5" s="274">
        <f t="shared" si="2"/>
        <v>0</v>
      </c>
      <c r="CT5" s="274">
        <f t="shared" si="2"/>
        <v>0</v>
      </c>
      <c r="CU5" s="274">
        <f t="shared" si="2"/>
        <v>0</v>
      </c>
      <c r="CV5" s="274">
        <f t="shared" si="2"/>
        <v>0</v>
      </c>
      <c r="CW5" s="274">
        <f t="shared" si="2"/>
        <v>0</v>
      </c>
      <c r="CX5" s="274">
        <f t="shared" si="2"/>
        <v>0</v>
      </c>
      <c r="CY5" s="274">
        <f t="shared" si="2"/>
        <v>0</v>
      </c>
    </row>
    <row r="6" spans="1:103" x14ac:dyDescent="0.2">
      <c r="C6" s="22" t="s">
        <v>643</v>
      </c>
      <c r="D6" s="149">
        <f>'8 Cost of Production'!D5</f>
        <v>500992.06349206343</v>
      </c>
      <c r="E6" s="149">
        <f>'8 Cost of Production'!E5</f>
        <v>3088972.431077695</v>
      </c>
      <c r="F6" s="149">
        <f>'8 Cost of Production'!F5</f>
        <v>3088972.431077695</v>
      </c>
      <c r="G6" s="149">
        <f>'8 Cost of Production'!G5</f>
        <v>126148.70509607352</v>
      </c>
      <c r="H6" s="149">
        <f>'8 Cost of Production'!H5</f>
        <v>0</v>
      </c>
      <c r="I6" s="149">
        <f>'8 Cost of Production'!I5</f>
        <v>0</v>
      </c>
      <c r="J6" s="149">
        <f>'8 Cost of Production'!J5</f>
        <v>0</v>
      </c>
      <c r="K6" s="149">
        <f>'8 Cost of Production'!K5</f>
        <v>0</v>
      </c>
      <c r="L6" s="149">
        <f>'8 Cost of Production'!L5</f>
        <v>0</v>
      </c>
      <c r="M6" s="149">
        <f>'8 Cost of Production'!M5</f>
        <v>0</v>
      </c>
      <c r="N6" s="149">
        <f>'8 Cost of Production'!N5</f>
        <v>0</v>
      </c>
      <c r="O6" s="149">
        <f>'8 Cost of Production'!O5</f>
        <v>0</v>
      </c>
      <c r="P6" s="149">
        <f>'8 Cost of Production'!P5</f>
        <v>0</v>
      </c>
      <c r="Q6" s="149">
        <f>'8 Cost of Production'!Q5</f>
        <v>0</v>
      </c>
      <c r="R6" s="149">
        <f>'8 Cost of Production'!R5</f>
        <v>0</v>
      </c>
      <c r="S6" s="149">
        <f>'8 Cost of Production'!S5</f>
        <v>0</v>
      </c>
      <c r="T6" s="149">
        <f>'8 Cost of Production'!T5</f>
        <v>0</v>
      </c>
      <c r="U6" s="149">
        <f>'8 Cost of Production'!U5</f>
        <v>0</v>
      </c>
      <c r="V6" s="149">
        <f>'8 Cost of Production'!V5</f>
        <v>0</v>
      </c>
      <c r="W6" s="149">
        <f>'8 Cost of Production'!W5</f>
        <v>0</v>
      </c>
      <c r="X6" s="149">
        <f>'8 Cost of Production'!X5</f>
        <v>0</v>
      </c>
      <c r="Y6" s="149">
        <f>'8 Cost of Production'!Y5</f>
        <v>0</v>
      </c>
      <c r="Z6" s="149">
        <f>'8 Cost of Production'!Z5</f>
        <v>0</v>
      </c>
      <c r="AA6" s="149">
        <f>'8 Cost of Production'!AA5</f>
        <v>0</v>
      </c>
      <c r="AB6" s="149">
        <f>'8 Cost of Production'!AB5</f>
        <v>0</v>
      </c>
      <c r="AC6" s="149">
        <f>'8 Cost of Production'!AC5</f>
        <v>0</v>
      </c>
      <c r="AD6" s="149">
        <f>'8 Cost of Production'!AD5</f>
        <v>0</v>
      </c>
      <c r="AE6" s="149">
        <f>'8 Cost of Production'!AE5</f>
        <v>0</v>
      </c>
      <c r="AF6" s="149">
        <f>'8 Cost of Production'!AF5</f>
        <v>0</v>
      </c>
      <c r="AG6" s="149">
        <f>'8 Cost of Production'!AG5</f>
        <v>0</v>
      </c>
      <c r="AH6" s="149">
        <f>'8 Cost of Production'!AH5</f>
        <v>0</v>
      </c>
      <c r="AI6" s="149">
        <f>'8 Cost of Production'!AI5</f>
        <v>0</v>
      </c>
      <c r="AJ6" s="149">
        <f>'8 Cost of Production'!AJ5</f>
        <v>0</v>
      </c>
      <c r="AK6" s="149">
        <f>'8 Cost of Production'!AK5</f>
        <v>0</v>
      </c>
      <c r="AL6" s="149">
        <f>'8 Cost of Production'!AL5</f>
        <v>0</v>
      </c>
      <c r="AM6" s="149">
        <f>'8 Cost of Production'!AM5</f>
        <v>0</v>
      </c>
      <c r="AN6" s="149">
        <f>'8 Cost of Production'!AN5</f>
        <v>0</v>
      </c>
      <c r="AO6" s="149">
        <f>'8 Cost of Production'!AO5</f>
        <v>0</v>
      </c>
      <c r="AP6" s="149">
        <f>'8 Cost of Production'!AP5</f>
        <v>0</v>
      </c>
      <c r="AQ6" s="149">
        <f>'8 Cost of Production'!AQ5</f>
        <v>0</v>
      </c>
      <c r="AR6" s="149">
        <f>'8 Cost of Production'!AR5</f>
        <v>0</v>
      </c>
      <c r="AS6" s="149">
        <f>'8 Cost of Production'!AS5</f>
        <v>0</v>
      </c>
      <c r="AT6" s="149">
        <f>'8 Cost of Production'!AT5</f>
        <v>0</v>
      </c>
      <c r="AU6" s="149">
        <f>'8 Cost of Production'!AU5</f>
        <v>0</v>
      </c>
      <c r="AV6" s="149">
        <f>'8 Cost of Production'!AV5</f>
        <v>0</v>
      </c>
      <c r="AW6" s="149">
        <f>'8 Cost of Production'!AW5</f>
        <v>0</v>
      </c>
      <c r="AX6" s="149">
        <f>'8 Cost of Production'!AX5</f>
        <v>0</v>
      </c>
      <c r="AY6" s="149">
        <f>'8 Cost of Production'!AY5</f>
        <v>0</v>
      </c>
      <c r="AZ6" s="149">
        <f>'8 Cost of Production'!AZ5</f>
        <v>0</v>
      </c>
      <c r="BA6" s="149">
        <f>'8 Cost of Production'!BA5</f>
        <v>0</v>
      </c>
      <c r="BB6" s="149">
        <f>'8 Cost of Production'!BB5</f>
        <v>0</v>
      </c>
      <c r="BC6" s="149">
        <f>'8 Cost of Production'!BC5</f>
        <v>0</v>
      </c>
      <c r="BD6" s="149">
        <f>'8 Cost of Production'!BD5</f>
        <v>0</v>
      </c>
      <c r="BE6" s="149">
        <f>'8 Cost of Production'!BE5</f>
        <v>0</v>
      </c>
      <c r="BF6" s="149">
        <f>'8 Cost of Production'!BF5</f>
        <v>0</v>
      </c>
      <c r="BG6" s="149">
        <f>'8 Cost of Production'!BG5</f>
        <v>0</v>
      </c>
      <c r="BH6" s="149">
        <f>'8 Cost of Production'!BH5</f>
        <v>0</v>
      </c>
      <c r="BI6" s="149">
        <f>'8 Cost of Production'!BI5</f>
        <v>0</v>
      </c>
      <c r="BJ6" s="149">
        <f>'8 Cost of Production'!BJ5</f>
        <v>0</v>
      </c>
      <c r="BK6" s="149">
        <f>'8 Cost of Production'!BK5</f>
        <v>0</v>
      </c>
      <c r="BL6" s="149">
        <f>'8 Cost of Production'!BL5</f>
        <v>0</v>
      </c>
      <c r="BM6" s="149">
        <f>'8 Cost of Production'!BM5</f>
        <v>0</v>
      </c>
      <c r="BN6" s="149">
        <f>'8 Cost of Production'!BN5</f>
        <v>0</v>
      </c>
      <c r="BO6" s="149">
        <f>'8 Cost of Production'!BO5</f>
        <v>0</v>
      </c>
      <c r="BP6" s="149">
        <f>'8 Cost of Production'!BP5</f>
        <v>0</v>
      </c>
      <c r="BQ6" s="149">
        <f>'8 Cost of Production'!BQ5</f>
        <v>0</v>
      </c>
      <c r="BR6" s="149">
        <f>'8 Cost of Production'!BR5</f>
        <v>0</v>
      </c>
      <c r="BS6" s="149">
        <f>'8 Cost of Production'!BS5</f>
        <v>0</v>
      </c>
      <c r="BT6" s="149">
        <f>'8 Cost of Production'!BT5</f>
        <v>0</v>
      </c>
      <c r="BU6" s="149">
        <f>'8 Cost of Production'!BU5</f>
        <v>0</v>
      </c>
      <c r="BV6" s="149">
        <f>'8 Cost of Production'!BV5</f>
        <v>0</v>
      </c>
      <c r="BW6" s="149">
        <f>'8 Cost of Production'!BW5</f>
        <v>0</v>
      </c>
      <c r="BX6" s="149">
        <f>'8 Cost of Production'!BX5</f>
        <v>0</v>
      </c>
      <c r="BY6" s="149">
        <f>'8 Cost of Production'!BY5</f>
        <v>0</v>
      </c>
      <c r="BZ6" s="149">
        <f>'8 Cost of Production'!BZ5</f>
        <v>0</v>
      </c>
      <c r="CA6" s="149">
        <f>'8 Cost of Production'!CA5</f>
        <v>0</v>
      </c>
      <c r="CB6" s="149">
        <f>'8 Cost of Production'!CB5</f>
        <v>0</v>
      </c>
      <c r="CC6" s="149">
        <f>'8 Cost of Production'!CC5</f>
        <v>0</v>
      </c>
      <c r="CD6" s="149">
        <f>'8 Cost of Production'!CD5</f>
        <v>0</v>
      </c>
      <c r="CE6" s="149">
        <f>'8 Cost of Production'!CE5</f>
        <v>0</v>
      </c>
      <c r="CF6" s="149">
        <f>'8 Cost of Production'!CF5</f>
        <v>0</v>
      </c>
      <c r="CG6" s="149">
        <f>'8 Cost of Production'!CG5</f>
        <v>0</v>
      </c>
      <c r="CH6" s="149">
        <f>'8 Cost of Production'!CH5</f>
        <v>0</v>
      </c>
      <c r="CI6" s="149">
        <f>'8 Cost of Production'!CI5</f>
        <v>0</v>
      </c>
      <c r="CJ6" s="149">
        <f>'8 Cost of Production'!CJ5</f>
        <v>0</v>
      </c>
      <c r="CK6" s="149">
        <f>'8 Cost of Production'!CK5</f>
        <v>0</v>
      </c>
      <c r="CL6" s="149">
        <f>'8 Cost of Production'!CL5</f>
        <v>0</v>
      </c>
      <c r="CM6" s="149">
        <f>'8 Cost of Production'!CM5</f>
        <v>0</v>
      </c>
      <c r="CN6" s="149">
        <f>'8 Cost of Production'!CN5</f>
        <v>0</v>
      </c>
      <c r="CO6" s="149">
        <f>'8 Cost of Production'!CO5</f>
        <v>0</v>
      </c>
      <c r="CP6" s="149">
        <f>'8 Cost of Production'!CP5</f>
        <v>0</v>
      </c>
      <c r="CQ6" s="149">
        <f>'8 Cost of Production'!CQ5</f>
        <v>0</v>
      </c>
      <c r="CR6" s="149">
        <f>'8 Cost of Production'!CR5</f>
        <v>0</v>
      </c>
      <c r="CS6" s="149">
        <f>'8 Cost of Production'!CS5</f>
        <v>0</v>
      </c>
      <c r="CT6" s="149">
        <f>'8 Cost of Production'!CT5</f>
        <v>0</v>
      </c>
      <c r="CU6" s="149">
        <f>'8 Cost of Production'!CU5</f>
        <v>0</v>
      </c>
      <c r="CV6" s="149">
        <f>'8 Cost of Production'!CV5</f>
        <v>0</v>
      </c>
      <c r="CW6" s="149">
        <f>'8 Cost of Production'!CW5</f>
        <v>0</v>
      </c>
      <c r="CX6" s="149">
        <f>'8 Cost of Production'!CX5</f>
        <v>0</v>
      </c>
      <c r="CY6" s="149">
        <f>'8 Cost of Production'!CY5</f>
        <v>0</v>
      </c>
    </row>
    <row r="7" spans="1:103" x14ac:dyDescent="0.2">
      <c r="C7" s="277" t="s">
        <v>644</v>
      </c>
      <c r="D7" s="149">
        <f>D5*D6</f>
        <v>233692.7579365079</v>
      </c>
      <c r="E7" s="149">
        <f t="shared" ref="E7:R7" si="3">E5*E6</f>
        <v>1056305.0125313285</v>
      </c>
      <c r="F7" s="149">
        <f t="shared" si="3"/>
        <v>648653.32080200524</v>
      </c>
      <c r="G7" s="149">
        <f t="shared" si="3"/>
        <v>94988.713450292373</v>
      </c>
      <c r="H7" s="149">
        <f t="shared" si="3"/>
        <v>0</v>
      </c>
      <c r="I7" s="149">
        <f t="shared" si="3"/>
        <v>0</v>
      </c>
      <c r="J7" s="149">
        <f t="shared" si="3"/>
        <v>0</v>
      </c>
      <c r="K7" s="149">
        <f t="shared" si="3"/>
        <v>0</v>
      </c>
      <c r="L7" s="149">
        <f t="shared" si="3"/>
        <v>0</v>
      </c>
      <c r="M7" s="149">
        <f t="shared" si="3"/>
        <v>0</v>
      </c>
      <c r="N7" s="149">
        <f t="shared" si="3"/>
        <v>0</v>
      </c>
      <c r="O7" s="149">
        <f t="shared" si="3"/>
        <v>0</v>
      </c>
      <c r="P7" s="149">
        <f t="shared" si="3"/>
        <v>0</v>
      </c>
      <c r="Q7" s="149">
        <f t="shared" si="3"/>
        <v>0</v>
      </c>
      <c r="R7" s="149">
        <f t="shared" si="3"/>
        <v>0</v>
      </c>
      <c r="S7" s="149">
        <f t="shared" ref="S7:AX7" si="4">S5*S6</f>
        <v>0</v>
      </c>
      <c r="T7" s="149">
        <f t="shared" si="4"/>
        <v>0</v>
      </c>
      <c r="U7" s="149">
        <f t="shared" si="4"/>
        <v>0</v>
      </c>
      <c r="V7" s="149">
        <f t="shared" si="4"/>
        <v>0</v>
      </c>
      <c r="W7" s="149">
        <f t="shared" si="4"/>
        <v>0</v>
      </c>
      <c r="X7" s="149">
        <f t="shared" si="4"/>
        <v>0</v>
      </c>
      <c r="Y7" s="149">
        <f t="shared" si="4"/>
        <v>0</v>
      </c>
      <c r="Z7" s="149">
        <f t="shared" si="4"/>
        <v>0</v>
      </c>
      <c r="AA7" s="149">
        <f t="shared" si="4"/>
        <v>0</v>
      </c>
      <c r="AB7" s="149">
        <f t="shared" si="4"/>
        <v>0</v>
      </c>
      <c r="AC7" s="149">
        <f t="shared" si="4"/>
        <v>0</v>
      </c>
      <c r="AD7" s="149">
        <f t="shared" si="4"/>
        <v>0</v>
      </c>
      <c r="AE7" s="149">
        <f t="shared" si="4"/>
        <v>0</v>
      </c>
      <c r="AF7" s="149">
        <f t="shared" si="4"/>
        <v>0</v>
      </c>
      <c r="AG7" s="149">
        <f t="shared" si="4"/>
        <v>0</v>
      </c>
      <c r="AH7" s="149">
        <f t="shared" si="4"/>
        <v>0</v>
      </c>
      <c r="AI7" s="149">
        <f t="shared" si="4"/>
        <v>0</v>
      </c>
      <c r="AJ7" s="149">
        <f t="shared" si="4"/>
        <v>0</v>
      </c>
      <c r="AK7" s="149">
        <f t="shared" si="4"/>
        <v>0</v>
      </c>
      <c r="AL7" s="149">
        <f t="shared" si="4"/>
        <v>0</v>
      </c>
      <c r="AM7" s="149">
        <f t="shared" si="4"/>
        <v>0</v>
      </c>
      <c r="AN7" s="149">
        <f t="shared" si="4"/>
        <v>0</v>
      </c>
      <c r="AO7" s="149">
        <f t="shared" si="4"/>
        <v>0</v>
      </c>
      <c r="AP7" s="149">
        <f t="shared" si="4"/>
        <v>0</v>
      </c>
      <c r="AQ7" s="149">
        <f t="shared" si="4"/>
        <v>0</v>
      </c>
      <c r="AR7" s="149">
        <f t="shared" si="4"/>
        <v>0</v>
      </c>
      <c r="AS7" s="149">
        <f t="shared" si="4"/>
        <v>0</v>
      </c>
      <c r="AT7" s="149">
        <f t="shared" si="4"/>
        <v>0</v>
      </c>
      <c r="AU7" s="149">
        <f t="shared" si="4"/>
        <v>0</v>
      </c>
      <c r="AV7" s="149">
        <f t="shared" si="4"/>
        <v>0</v>
      </c>
      <c r="AW7" s="149">
        <f t="shared" si="4"/>
        <v>0</v>
      </c>
      <c r="AX7" s="149">
        <f t="shared" si="4"/>
        <v>0</v>
      </c>
      <c r="AY7" s="149">
        <f t="shared" ref="AY7:CD7" si="5">AY5*AY6</f>
        <v>0</v>
      </c>
      <c r="AZ7" s="149">
        <f t="shared" si="5"/>
        <v>0</v>
      </c>
      <c r="BA7" s="149">
        <f t="shared" si="5"/>
        <v>0</v>
      </c>
      <c r="BB7" s="149">
        <f t="shared" si="5"/>
        <v>0</v>
      </c>
      <c r="BC7" s="149">
        <f t="shared" si="5"/>
        <v>0</v>
      </c>
      <c r="BD7" s="149">
        <f t="shared" si="5"/>
        <v>0</v>
      </c>
      <c r="BE7" s="149">
        <f t="shared" si="5"/>
        <v>0</v>
      </c>
      <c r="BF7" s="149">
        <f t="shared" si="5"/>
        <v>0</v>
      </c>
      <c r="BG7" s="149">
        <f t="shared" si="5"/>
        <v>0</v>
      </c>
      <c r="BH7" s="149">
        <f t="shared" si="5"/>
        <v>0</v>
      </c>
      <c r="BI7" s="149">
        <f t="shared" si="5"/>
        <v>0</v>
      </c>
      <c r="BJ7" s="149">
        <f t="shared" si="5"/>
        <v>0</v>
      </c>
      <c r="BK7" s="149">
        <f t="shared" si="5"/>
        <v>0</v>
      </c>
      <c r="BL7" s="149">
        <f t="shared" si="5"/>
        <v>0</v>
      </c>
      <c r="BM7" s="149">
        <f t="shared" si="5"/>
        <v>0</v>
      </c>
      <c r="BN7" s="149">
        <f t="shared" si="5"/>
        <v>0</v>
      </c>
      <c r="BO7" s="149">
        <f t="shared" si="5"/>
        <v>0</v>
      </c>
      <c r="BP7" s="149">
        <f t="shared" si="5"/>
        <v>0</v>
      </c>
      <c r="BQ7" s="149">
        <f t="shared" si="5"/>
        <v>0</v>
      </c>
      <c r="BR7" s="149">
        <f t="shared" si="5"/>
        <v>0</v>
      </c>
      <c r="BS7" s="149">
        <f t="shared" si="5"/>
        <v>0</v>
      </c>
      <c r="BT7" s="149">
        <f t="shared" si="5"/>
        <v>0</v>
      </c>
      <c r="BU7" s="149">
        <f t="shared" si="5"/>
        <v>0</v>
      </c>
      <c r="BV7" s="149">
        <f t="shared" si="5"/>
        <v>0</v>
      </c>
      <c r="BW7" s="149">
        <f t="shared" si="5"/>
        <v>0</v>
      </c>
      <c r="BX7" s="149">
        <f t="shared" si="5"/>
        <v>0</v>
      </c>
      <c r="BY7" s="149">
        <f t="shared" si="5"/>
        <v>0</v>
      </c>
      <c r="BZ7" s="149">
        <f t="shared" si="5"/>
        <v>0</v>
      </c>
      <c r="CA7" s="149">
        <f t="shared" si="5"/>
        <v>0</v>
      </c>
      <c r="CB7" s="149">
        <f t="shared" si="5"/>
        <v>0</v>
      </c>
      <c r="CC7" s="149">
        <f t="shared" si="5"/>
        <v>0</v>
      </c>
      <c r="CD7" s="149">
        <f t="shared" si="5"/>
        <v>0</v>
      </c>
      <c r="CE7" s="149">
        <f t="shared" ref="CE7:CY7" si="6">CE5*CE6</f>
        <v>0</v>
      </c>
      <c r="CF7" s="149">
        <f t="shared" si="6"/>
        <v>0</v>
      </c>
      <c r="CG7" s="149">
        <f t="shared" si="6"/>
        <v>0</v>
      </c>
      <c r="CH7" s="149">
        <f t="shared" si="6"/>
        <v>0</v>
      </c>
      <c r="CI7" s="149">
        <f t="shared" si="6"/>
        <v>0</v>
      </c>
      <c r="CJ7" s="149">
        <f t="shared" si="6"/>
        <v>0</v>
      </c>
      <c r="CK7" s="149">
        <f t="shared" si="6"/>
        <v>0</v>
      </c>
      <c r="CL7" s="149">
        <f t="shared" si="6"/>
        <v>0</v>
      </c>
      <c r="CM7" s="149">
        <f t="shared" si="6"/>
        <v>0</v>
      </c>
      <c r="CN7" s="149">
        <f t="shared" si="6"/>
        <v>0</v>
      </c>
      <c r="CO7" s="149">
        <f t="shared" si="6"/>
        <v>0</v>
      </c>
      <c r="CP7" s="149">
        <f t="shared" si="6"/>
        <v>0</v>
      </c>
      <c r="CQ7" s="149">
        <f t="shared" si="6"/>
        <v>0</v>
      </c>
      <c r="CR7" s="149">
        <f t="shared" si="6"/>
        <v>0</v>
      </c>
      <c r="CS7" s="149">
        <f t="shared" si="6"/>
        <v>0</v>
      </c>
      <c r="CT7" s="149">
        <f t="shared" si="6"/>
        <v>0</v>
      </c>
      <c r="CU7" s="149">
        <f t="shared" si="6"/>
        <v>0</v>
      </c>
      <c r="CV7" s="149">
        <f t="shared" si="6"/>
        <v>0</v>
      </c>
      <c r="CW7" s="149">
        <f t="shared" si="6"/>
        <v>0</v>
      </c>
      <c r="CX7" s="149">
        <f t="shared" si="6"/>
        <v>0</v>
      </c>
      <c r="CY7" s="149">
        <f t="shared" si="6"/>
        <v>0</v>
      </c>
    </row>
    <row r="8" spans="1:103" x14ac:dyDescent="0.2">
      <c r="C8" s="22" t="s">
        <v>645</v>
      </c>
      <c r="D8" s="61">
        <f>D7/$C$9</f>
        <v>0.11491354437206656</v>
      </c>
      <c r="E8" s="61">
        <f t="shared" ref="E8:R8" si="7">E7/$C$9</f>
        <v>0.51941598019453372</v>
      </c>
      <c r="F8" s="61">
        <f t="shared" si="7"/>
        <v>0.31896175482819672</v>
      </c>
      <c r="G8" s="61">
        <f t="shared" si="7"/>
        <v>4.6708720605203022E-2</v>
      </c>
      <c r="H8" s="61">
        <f t="shared" si="7"/>
        <v>0</v>
      </c>
      <c r="I8" s="61">
        <f t="shared" si="7"/>
        <v>0</v>
      </c>
      <c r="J8" s="61">
        <f t="shared" si="7"/>
        <v>0</v>
      </c>
      <c r="K8" s="61">
        <f t="shared" si="7"/>
        <v>0</v>
      </c>
      <c r="L8" s="61">
        <f t="shared" si="7"/>
        <v>0</v>
      </c>
      <c r="M8" s="61">
        <f t="shared" si="7"/>
        <v>0</v>
      </c>
      <c r="N8" s="61">
        <f t="shared" si="7"/>
        <v>0</v>
      </c>
      <c r="O8" s="61">
        <f t="shared" si="7"/>
        <v>0</v>
      </c>
      <c r="P8" s="61">
        <f t="shared" si="7"/>
        <v>0</v>
      </c>
      <c r="Q8" s="61">
        <f t="shared" si="7"/>
        <v>0</v>
      </c>
      <c r="R8" s="61">
        <f t="shared" si="7"/>
        <v>0</v>
      </c>
      <c r="S8" s="61">
        <f t="shared" ref="S8:AX8" si="8">S7/$C$9</f>
        <v>0</v>
      </c>
      <c r="T8" s="61">
        <f t="shared" si="8"/>
        <v>0</v>
      </c>
      <c r="U8" s="61">
        <f t="shared" si="8"/>
        <v>0</v>
      </c>
      <c r="V8" s="61">
        <f t="shared" si="8"/>
        <v>0</v>
      </c>
      <c r="W8" s="61">
        <f t="shared" si="8"/>
        <v>0</v>
      </c>
      <c r="X8" s="61">
        <f t="shared" si="8"/>
        <v>0</v>
      </c>
      <c r="Y8" s="61">
        <f t="shared" si="8"/>
        <v>0</v>
      </c>
      <c r="Z8" s="61">
        <f t="shared" si="8"/>
        <v>0</v>
      </c>
      <c r="AA8" s="61">
        <f t="shared" si="8"/>
        <v>0</v>
      </c>
      <c r="AB8" s="61">
        <f t="shared" si="8"/>
        <v>0</v>
      </c>
      <c r="AC8" s="61">
        <f t="shared" si="8"/>
        <v>0</v>
      </c>
      <c r="AD8" s="61">
        <f t="shared" si="8"/>
        <v>0</v>
      </c>
      <c r="AE8" s="61">
        <f t="shared" si="8"/>
        <v>0</v>
      </c>
      <c r="AF8" s="61">
        <f t="shared" si="8"/>
        <v>0</v>
      </c>
      <c r="AG8" s="61">
        <f t="shared" si="8"/>
        <v>0</v>
      </c>
      <c r="AH8" s="61">
        <f t="shared" si="8"/>
        <v>0</v>
      </c>
      <c r="AI8" s="61">
        <f t="shared" si="8"/>
        <v>0</v>
      </c>
      <c r="AJ8" s="61">
        <f t="shared" si="8"/>
        <v>0</v>
      </c>
      <c r="AK8" s="61">
        <f t="shared" si="8"/>
        <v>0</v>
      </c>
      <c r="AL8" s="61">
        <f t="shared" si="8"/>
        <v>0</v>
      </c>
      <c r="AM8" s="61">
        <f t="shared" si="8"/>
        <v>0</v>
      </c>
      <c r="AN8" s="61">
        <f t="shared" si="8"/>
        <v>0</v>
      </c>
      <c r="AO8" s="61">
        <f t="shared" si="8"/>
        <v>0</v>
      </c>
      <c r="AP8" s="61">
        <f t="shared" si="8"/>
        <v>0</v>
      </c>
      <c r="AQ8" s="61">
        <f t="shared" si="8"/>
        <v>0</v>
      </c>
      <c r="AR8" s="61">
        <f t="shared" si="8"/>
        <v>0</v>
      </c>
      <c r="AS8" s="61">
        <f t="shared" si="8"/>
        <v>0</v>
      </c>
      <c r="AT8" s="61">
        <f t="shared" si="8"/>
        <v>0</v>
      </c>
      <c r="AU8" s="61">
        <f t="shared" si="8"/>
        <v>0</v>
      </c>
      <c r="AV8" s="61">
        <f t="shared" si="8"/>
        <v>0</v>
      </c>
      <c r="AW8" s="61">
        <f t="shared" si="8"/>
        <v>0</v>
      </c>
      <c r="AX8" s="61">
        <f t="shared" si="8"/>
        <v>0</v>
      </c>
      <c r="AY8" s="61">
        <f t="shared" ref="AY8:CD8" si="9">AY7/$C$9</f>
        <v>0</v>
      </c>
      <c r="AZ8" s="61">
        <f t="shared" si="9"/>
        <v>0</v>
      </c>
      <c r="BA8" s="61">
        <f t="shared" si="9"/>
        <v>0</v>
      </c>
      <c r="BB8" s="61">
        <f t="shared" si="9"/>
        <v>0</v>
      </c>
      <c r="BC8" s="61">
        <f t="shared" si="9"/>
        <v>0</v>
      </c>
      <c r="BD8" s="61">
        <f t="shared" si="9"/>
        <v>0</v>
      </c>
      <c r="BE8" s="61">
        <f t="shared" si="9"/>
        <v>0</v>
      </c>
      <c r="BF8" s="61">
        <f t="shared" si="9"/>
        <v>0</v>
      </c>
      <c r="BG8" s="61">
        <f t="shared" si="9"/>
        <v>0</v>
      </c>
      <c r="BH8" s="61">
        <f t="shared" si="9"/>
        <v>0</v>
      </c>
      <c r="BI8" s="61">
        <f t="shared" si="9"/>
        <v>0</v>
      </c>
      <c r="BJ8" s="61">
        <f t="shared" si="9"/>
        <v>0</v>
      </c>
      <c r="BK8" s="61">
        <f t="shared" si="9"/>
        <v>0</v>
      </c>
      <c r="BL8" s="61">
        <f t="shared" si="9"/>
        <v>0</v>
      </c>
      <c r="BM8" s="61">
        <f t="shared" si="9"/>
        <v>0</v>
      </c>
      <c r="BN8" s="61">
        <f t="shared" si="9"/>
        <v>0</v>
      </c>
      <c r="BO8" s="61">
        <f t="shared" si="9"/>
        <v>0</v>
      </c>
      <c r="BP8" s="61">
        <f t="shared" si="9"/>
        <v>0</v>
      </c>
      <c r="BQ8" s="61">
        <f t="shared" si="9"/>
        <v>0</v>
      </c>
      <c r="BR8" s="61">
        <f t="shared" si="9"/>
        <v>0</v>
      </c>
      <c r="BS8" s="61">
        <f t="shared" si="9"/>
        <v>0</v>
      </c>
      <c r="BT8" s="61">
        <f t="shared" si="9"/>
        <v>0</v>
      </c>
      <c r="BU8" s="61">
        <f t="shared" si="9"/>
        <v>0</v>
      </c>
      <c r="BV8" s="61">
        <f t="shared" si="9"/>
        <v>0</v>
      </c>
      <c r="BW8" s="61">
        <f t="shared" si="9"/>
        <v>0</v>
      </c>
      <c r="BX8" s="61">
        <f t="shared" si="9"/>
        <v>0</v>
      </c>
      <c r="BY8" s="61">
        <f t="shared" si="9"/>
        <v>0</v>
      </c>
      <c r="BZ8" s="61">
        <f t="shared" si="9"/>
        <v>0</v>
      </c>
      <c r="CA8" s="61">
        <f t="shared" si="9"/>
        <v>0</v>
      </c>
      <c r="CB8" s="61">
        <f t="shared" si="9"/>
        <v>0</v>
      </c>
      <c r="CC8" s="61">
        <f t="shared" si="9"/>
        <v>0</v>
      </c>
      <c r="CD8" s="61">
        <f t="shared" si="9"/>
        <v>0</v>
      </c>
      <c r="CE8" s="61">
        <f t="shared" ref="CE8:CY8" si="10">CE7/$C$9</f>
        <v>0</v>
      </c>
      <c r="CF8" s="61">
        <f t="shared" si="10"/>
        <v>0</v>
      </c>
      <c r="CG8" s="61">
        <f t="shared" si="10"/>
        <v>0</v>
      </c>
      <c r="CH8" s="61">
        <f t="shared" si="10"/>
        <v>0</v>
      </c>
      <c r="CI8" s="61">
        <f t="shared" si="10"/>
        <v>0</v>
      </c>
      <c r="CJ8" s="61">
        <f t="shared" si="10"/>
        <v>0</v>
      </c>
      <c r="CK8" s="61">
        <f t="shared" si="10"/>
        <v>0</v>
      </c>
      <c r="CL8" s="61">
        <f t="shared" si="10"/>
        <v>0</v>
      </c>
      <c r="CM8" s="61">
        <f t="shared" si="10"/>
        <v>0</v>
      </c>
      <c r="CN8" s="61">
        <f t="shared" si="10"/>
        <v>0</v>
      </c>
      <c r="CO8" s="61">
        <f t="shared" si="10"/>
        <v>0</v>
      </c>
      <c r="CP8" s="61">
        <f t="shared" si="10"/>
        <v>0</v>
      </c>
      <c r="CQ8" s="61">
        <f t="shared" si="10"/>
        <v>0</v>
      </c>
      <c r="CR8" s="61">
        <f t="shared" si="10"/>
        <v>0</v>
      </c>
      <c r="CS8" s="61">
        <f t="shared" si="10"/>
        <v>0</v>
      </c>
      <c r="CT8" s="61">
        <f t="shared" si="10"/>
        <v>0</v>
      </c>
      <c r="CU8" s="61">
        <f t="shared" si="10"/>
        <v>0</v>
      </c>
      <c r="CV8" s="61">
        <f t="shared" si="10"/>
        <v>0</v>
      </c>
      <c r="CW8" s="61">
        <f t="shared" si="10"/>
        <v>0</v>
      </c>
      <c r="CX8" s="61">
        <f t="shared" si="10"/>
        <v>0</v>
      </c>
      <c r="CY8" s="61">
        <f t="shared" si="10"/>
        <v>0</v>
      </c>
    </row>
    <row r="9" spans="1:103" x14ac:dyDescent="0.2">
      <c r="C9" s="276">
        <f>SUM(D7:CY7)</f>
        <v>2033639.804720134</v>
      </c>
      <c r="D9" s="274"/>
      <c r="E9" s="274"/>
      <c r="F9" s="274"/>
      <c r="G9" s="274"/>
      <c r="H9" s="274"/>
      <c r="I9" s="274"/>
      <c r="J9" s="274"/>
      <c r="K9" s="274"/>
      <c r="L9" s="274"/>
      <c r="M9" s="274"/>
    </row>
    <row r="10" spans="1:103" x14ac:dyDescent="0.2">
      <c r="A10" s="264" t="s">
        <v>638</v>
      </c>
      <c r="C10" s="22"/>
      <c r="D10" s="274"/>
      <c r="E10" s="274"/>
      <c r="F10" s="274"/>
      <c r="G10" s="274"/>
      <c r="H10" s="274"/>
      <c r="I10" s="274"/>
      <c r="J10" s="274"/>
      <c r="K10" s="274"/>
      <c r="L10" s="274"/>
      <c r="M10" s="274"/>
    </row>
    <row r="11" spans="1:103" x14ac:dyDescent="0.2">
      <c r="A11" t="s">
        <v>636</v>
      </c>
      <c r="B11" t="s">
        <v>637</v>
      </c>
    </row>
    <row r="12" spans="1:103" x14ac:dyDescent="0.2">
      <c r="A12">
        <v>1</v>
      </c>
      <c r="B12" s="272">
        <v>4.3989999999999994E-2</v>
      </c>
      <c r="D12" s="275">
        <f t="shared" ref="D12:S12" si="11">IF(AND($A12&gt;=D$3,$A12&lt;=D$4),$B12,"")</f>
        <v>4.3989999999999994E-2</v>
      </c>
      <c r="E12" s="275">
        <f t="shared" si="11"/>
        <v>4.3989999999999994E-2</v>
      </c>
      <c r="F12" s="275" t="str">
        <f t="shared" si="11"/>
        <v/>
      </c>
      <c r="G12" s="275" t="str">
        <f t="shared" si="11"/>
        <v/>
      </c>
      <c r="H12" s="275" t="str">
        <f t="shared" si="11"/>
        <v/>
      </c>
      <c r="I12" s="275" t="str">
        <f t="shared" si="11"/>
        <v/>
      </c>
      <c r="J12" s="275" t="str">
        <f t="shared" si="11"/>
        <v/>
      </c>
      <c r="K12" s="275" t="str">
        <f t="shared" si="11"/>
        <v/>
      </c>
      <c r="L12" s="275" t="str">
        <f t="shared" si="11"/>
        <v/>
      </c>
      <c r="M12" s="275" t="str">
        <f t="shared" si="11"/>
        <v/>
      </c>
      <c r="N12" s="275" t="str">
        <f t="shared" si="11"/>
        <v/>
      </c>
      <c r="O12" s="275" t="str">
        <f t="shared" si="11"/>
        <v/>
      </c>
      <c r="P12" s="275" t="str">
        <f t="shared" si="11"/>
        <v/>
      </c>
      <c r="Q12" s="275" t="str">
        <f t="shared" si="11"/>
        <v/>
      </c>
      <c r="R12" s="275" t="str">
        <f t="shared" si="11"/>
        <v/>
      </c>
      <c r="S12" s="275" t="str">
        <f t="shared" si="11"/>
        <v/>
      </c>
      <c r="T12" s="275" t="str">
        <f t="shared" ref="T12:AY12" si="12">IF(AND($A12&gt;=T$3,$A12&lt;=T$4),$B12,"")</f>
        <v/>
      </c>
      <c r="U12" s="275" t="str">
        <f t="shared" si="12"/>
        <v/>
      </c>
      <c r="V12" s="275" t="str">
        <f t="shared" si="12"/>
        <v/>
      </c>
      <c r="W12" s="275" t="str">
        <f t="shared" si="12"/>
        <v/>
      </c>
      <c r="X12" s="275" t="str">
        <f t="shared" si="12"/>
        <v/>
      </c>
      <c r="Y12" s="275" t="str">
        <f t="shared" si="12"/>
        <v/>
      </c>
      <c r="Z12" s="275" t="str">
        <f t="shared" si="12"/>
        <v/>
      </c>
      <c r="AA12" s="275" t="str">
        <f t="shared" si="12"/>
        <v/>
      </c>
      <c r="AB12" s="275" t="str">
        <f t="shared" si="12"/>
        <v/>
      </c>
      <c r="AC12" s="275" t="str">
        <f t="shared" si="12"/>
        <v/>
      </c>
      <c r="AD12" s="275" t="str">
        <f t="shared" si="12"/>
        <v/>
      </c>
      <c r="AE12" s="275" t="str">
        <f t="shared" si="12"/>
        <v/>
      </c>
      <c r="AF12" s="275" t="str">
        <f t="shared" si="12"/>
        <v/>
      </c>
      <c r="AG12" s="275" t="str">
        <f t="shared" si="12"/>
        <v/>
      </c>
      <c r="AH12" s="275" t="str">
        <f t="shared" si="12"/>
        <v/>
      </c>
      <c r="AI12" s="275" t="str">
        <f t="shared" si="12"/>
        <v/>
      </c>
      <c r="AJ12" s="275" t="str">
        <f t="shared" si="12"/>
        <v/>
      </c>
      <c r="AK12" s="275" t="str">
        <f t="shared" si="12"/>
        <v/>
      </c>
      <c r="AL12" s="275" t="str">
        <f t="shared" si="12"/>
        <v/>
      </c>
      <c r="AM12" s="275" t="str">
        <f t="shared" si="12"/>
        <v/>
      </c>
      <c r="AN12" s="275" t="str">
        <f t="shared" si="12"/>
        <v/>
      </c>
      <c r="AO12" s="275" t="str">
        <f t="shared" si="12"/>
        <v/>
      </c>
      <c r="AP12" s="275" t="str">
        <f t="shared" si="12"/>
        <v/>
      </c>
      <c r="AQ12" s="275" t="str">
        <f t="shared" si="12"/>
        <v/>
      </c>
      <c r="AR12" s="275" t="str">
        <f t="shared" si="12"/>
        <v/>
      </c>
      <c r="AS12" s="275" t="str">
        <f t="shared" si="12"/>
        <v/>
      </c>
      <c r="AT12" s="275" t="str">
        <f t="shared" si="12"/>
        <v/>
      </c>
      <c r="AU12" s="275" t="str">
        <f t="shared" si="12"/>
        <v/>
      </c>
      <c r="AV12" s="275" t="str">
        <f t="shared" si="12"/>
        <v/>
      </c>
      <c r="AW12" s="275" t="str">
        <f t="shared" si="12"/>
        <v/>
      </c>
      <c r="AX12" s="275" t="str">
        <f t="shared" si="12"/>
        <v/>
      </c>
      <c r="AY12" s="275" t="str">
        <f t="shared" si="12"/>
        <v/>
      </c>
      <c r="AZ12" s="275" t="str">
        <f t="shared" ref="AZ12:CE12" si="13">IF(AND($A12&gt;=AZ$3,$A12&lt;=AZ$4),$B12,"")</f>
        <v/>
      </c>
      <c r="BA12" s="275" t="str">
        <f t="shared" si="13"/>
        <v/>
      </c>
      <c r="BB12" s="275" t="str">
        <f t="shared" si="13"/>
        <v/>
      </c>
      <c r="BC12" s="275" t="str">
        <f t="shared" si="13"/>
        <v/>
      </c>
      <c r="BD12" s="275" t="str">
        <f t="shared" si="13"/>
        <v/>
      </c>
      <c r="BE12" s="275" t="str">
        <f t="shared" si="13"/>
        <v/>
      </c>
      <c r="BF12" s="275" t="str">
        <f t="shared" si="13"/>
        <v/>
      </c>
      <c r="BG12" s="275" t="str">
        <f t="shared" si="13"/>
        <v/>
      </c>
      <c r="BH12" s="275" t="str">
        <f t="shared" si="13"/>
        <v/>
      </c>
      <c r="BI12" s="275" t="str">
        <f t="shared" si="13"/>
        <v/>
      </c>
      <c r="BJ12" s="275" t="str">
        <f t="shared" si="13"/>
        <v/>
      </c>
      <c r="BK12" s="275" t="str">
        <f t="shared" si="13"/>
        <v/>
      </c>
      <c r="BL12" s="275" t="str">
        <f t="shared" si="13"/>
        <v/>
      </c>
      <c r="BM12" s="275" t="str">
        <f t="shared" si="13"/>
        <v/>
      </c>
      <c r="BN12" s="275" t="str">
        <f t="shared" si="13"/>
        <v/>
      </c>
      <c r="BO12" s="275" t="str">
        <f t="shared" si="13"/>
        <v/>
      </c>
      <c r="BP12" s="275" t="str">
        <f t="shared" si="13"/>
        <v/>
      </c>
      <c r="BQ12" s="275" t="str">
        <f t="shared" si="13"/>
        <v/>
      </c>
      <c r="BR12" s="275" t="str">
        <f t="shared" si="13"/>
        <v/>
      </c>
      <c r="BS12" s="275" t="str">
        <f t="shared" si="13"/>
        <v/>
      </c>
      <c r="BT12" s="275" t="str">
        <f t="shared" si="13"/>
        <v/>
      </c>
      <c r="BU12" s="275" t="str">
        <f t="shared" si="13"/>
        <v/>
      </c>
      <c r="BV12" s="275" t="str">
        <f t="shared" si="13"/>
        <v/>
      </c>
      <c r="BW12" s="275" t="str">
        <f t="shared" si="13"/>
        <v/>
      </c>
      <c r="BX12" s="275" t="str">
        <f t="shared" si="13"/>
        <v/>
      </c>
      <c r="BY12" s="275" t="str">
        <f t="shared" si="13"/>
        <v/>
      </c>
      <c r="BZ12" s="275" t="str">
        <f t="shared" si="13"/>
        <v/>
      </c>
      <c r="CA12" s="275" t="str">
        <f t="shared" si="13"/>
        <v/>
      </c>
      <c r="CB12" s="275" t="str">
        <f t="shared" si="13"/>
        <v/>
      </c>
      <c r="CC12" s="275" t="str">
        <f t="shared" si="13"/>
        <v/>
      </c>
      <c r="CD12" s="275" t="str">
        <f t="shared" si="13"/>
        <v/>
      </c>
      <c r="CE12" s="275" t="str">
        <f t="shared" si="13"/>
        <v/>
      </c>
      <c r="CF12" s="275" t="str">
        <f t="shared" ref="CF12:CY15" si="14">IF(AND($A12&gt;=CF$3,$A12&lt;=CF$4),$B12,"")</f>
        <v/>
      </c>
      <c r="CG12" s="275" t="str">
        <f t="shared" si="14"/>
        <v/>
      </c>
      <c r="CH12" s="275" t="str">
        <f t="shared" si="14"/>
        <v/>
      </c>
      <c r="CI12" s="275" t="str">
        <f t="shared" si="14"/>
        <v/>
      </c>
      <c r="CJ12" s="275" t="str">
        <f t="shared" si="14"/>
        <v/>
      </c>
      <c r="CK12" s="275" t="str">
        <f t="shared" si="14"/>
        <v/>
      </c>
      <c r="CL12" s="275" t="str">
        <f t="shared" si="14"/>
        <v/>
      </c>
      <c r="CM12" s="275" t="str">
        <f t="shared" si="14"/>
        <v/>
      </c>
      <c r="CN12" s="275" t="str">
        <f t="shared" si="14"/>
        <v/>
      </c>
      <c r="CO12" s="275" t="str">
        <f t="shared" si="14"/>
        <v/>
      </c>
      <c r="CP12" s="275" t="str">
        <f t="shared" si="14"/>
        <v/>
      </c>
      <c r="CQ12" s="275" t="str">
        <f t="shared" si="14"/>
        <v/>
      </c>
      <c r="CR12" s="275" t="str">
        <f t="shared" si="14"/>
        <v/>
      </c>
      <c r="CS12" s="275" t="str">
        <f t="shared" si="14"/>
        <v/>
      </c>
      <c r="CT12" s="275" t="str">
        <f t="shared" si="14"/>
        <v/>
      </c>
      <c r="CU12" s="275" t="str">
        <f t="shared" si="14"/>
        <v/>
      </c>
      <c r="CV12" s="275" t="str">
        <f t="shared" si="14"/>
        <v/>
      </c>
      <c r="CW12" s="275" t="str">
        <f t="shared" si="14"/>
        <v/>
      </c>
      <c r="CX12" s="275" t="str">
        <f t="shared" si="14"/>
        <v/>
      </c>
      <c r="CY12" s="275" t="str">
        <f t="shared" si="14"/>
        <v/>
      </c>
    </row>
    <row r="13" spans="1:103" x14ac:dyDescent="0.2">
      <c r="A13">
        <f>+A12+1</f>
        <v>2</v>
      </c>
      <c r="B13" s="272">
        <v>4.3159999999999997E-2</v>
      </c>
      <c r="D13" s="275">
        <f t="shared" ref="D13:BO16" si="15">IF(AND($A13&gt;=D$3,$A13&lt;=D$4),$B13,"")</f>
        <v>4.3159999999999997E-2</v>
      </c>
      <c r="E13" s="275">
        <f t="shared" si="15"/>
        <v>4.3159999999999997E-2</v>
      </c>
      <c r="F13" s="275" t="str">
        <f t="shared" si="15"/>
        <v/>
      </c>
      <c r="G13" s="275" t="str">
        <f t="shared" si="15"/>
        <v/>
      </c>
      <c r="H13" s="275" t="str">
        <f t="shared" si="15"/>
        <v/>
      </c>
      <c r="I13" s="275" t="str">
        <f t="shared" si="15"/>
        <v/>
      </c>
      <c r="J13" s="275" t="str">
        <f t="shared" si="15"/>
        <v/>
      </c>
      <c r="K13" s="275" t="str">
        <f t="shared" si="15"/>
        <v/>
      </c>
      <c r="L13" s="275" t="str">
        <f t="shared" si="15"/>
        <v/>
      </c>
      <c r="M13" s="275" t="str">
        <f t="shared" si="15"/>
        <v/>
      </c>
      <c r="N13" s="275" t="str">
        <f t="shared" si="15"/>
        <v/>
      </c>
      <c r="O13" s="275" t="str">
        <f t="shared" si="15"/>
        <v/>
      </c>
      <c r="P13" s="275" t="str">
        <f t="shared" si="15"/>
        <v/>
      </c>
      <c r="Q13" s="275" t="str">
        <f t="shared" si="15"/>
        <v/>
      </c>
      <c r="R13" s="275" t="str">
        <f t="shared" si="15"/>
        <v/>
      </c>
      <c r="S13" s="275" t="str">
        <f t="shared" si="15"/>
        <v/>
      </c>
      <c r="T13" s="275" t="str">
        <f t="shared" si="15"/>
        <v/>
      </c>
      <c r="U13" s="275" t="str">
        <f t="shared" si="15"/>
        <v/>
      </c>
      <c r="V13" s="275" t="str">
        <f t="shared" si="15"/>
        <v/>
      </c>
      <c r="W13" s="275" t="str">
        <f t="shared" si="15"/>
        <v/>
      </c>
      <c r="X13" s="275" t="str">
        <f t="shared" si="15"/>
        <v/>
      </c>
      <c r="Y13" s="275" t="str">
        <f t="shared" si="15"/>
        <v/>
      </c>
      <c r="Z13" s="275" t="str">
        <f t="shared" si="15"/>
        <v/>
      </c>
      <c r="AA13" s="275" t="str">
        <f t="shared" si="15"/>
        <v/>
      </c>
      <c r="AB13" s="275" t="str">
        <f t="shared" si="15"/>
        <v/>
      </c>
      <c r="AC13" s="275" t="str">
        <f t="shared" si="15"/>
        <v/>
      </c>
      <c r="AD13" s="275" t="str">
        <f t="shared" si="15"/>
        <v/>
      </c>
      <c r="AE13" s="275" t="str">
        <f t="shared" si="15"/>
        <v/>
      </c>
      <c r="AF13" s="275" t="str">
        <f t="shared" si="15"/>
        <v/>
      </c>
      <c r="AG13" s="275" t="str">
        <f t="shared" si="15"/>
        <v/>
      </c>
      <c r="AH13" s="275" t="str">
        <f t="shared" si="15"/>
        <v/>
      </c>
      <c r="AI13" s="275" t="str">
        <f t="shared" si="15"/>
        <v/>
      </c>
      <c r="AJ13" s="275" t="str">
        <f t="shared" si="15"/>
        <v/>
      </c>
      <c r="AK13" s="275" t="str">
        <f t="shared" si="15"/>
        <v/>
      </c>
      <c r="AL13" s="275" t="str">
        <f t="shared" si="15"/>
        <v/>
      </c>
      <c r="AM13" s="275" t="str">
        <f t="shared" si="15"/>
        <v/>
      </c>
      <c r="AN13" s="275" t="str">
        <f t="shared" si="15"/>
        <v/>
      </c>
      <c r="AO13" s="275" t="str">
        <f t="shared" si="15"/>
        <v/>
      </c>
      <c r="AP13" s="275" t="str">
        <f t="shared" si="15"/>
        <v/>
      </c>
      <c r="AQ13" s="275" t="str">
        <f t="shared" si="15"/>
        <v/>
      </c>
      <c r="AR13" s="275" t="str">
        <f t="shared" si="15"/>
        <v/>
      </c>
      <c r="AS13" s="275" t="str">
        <f t="shared" si="15"/>
        <v/>
      </c>
      <c r="AT13" s="275" t="str">
        <f t="shared" si="15"/>
        <v/>
      </c>
      <c r="AU13" s="275" t="str">
        <f t="shared" si="15"/>
        <v/>
      </c>
      <c r="AV13" s="275" t="str">
        <f t="shared" si="15"/>
        <v/>
      </c>
      <c r="AW13" s="275" t="str">
        <f t="shared" si="15"/>
        <v/>
      </c>
      <c r="AX13" s="275" t="str">
        <f t="shared" si="15"/>
        <v/>
      </c>
      <c r="AY13" s="275" t="str">
        <f t="shared" si="15"/>
        <v/>
      </c>
      <c r="AZ13" s="275" t="str">
        <f t="shared" si="15"/>
        <v/>
      </c>
      <c r="BA13" s="275" t="str">
        <f t="shared" si="15"/>
        <v/>
      </c>
      <c r="BB13" s="275" t="str">
        <f t="shared" si="15"/>
        <v/>
      </c>
      <c r="BC13" s="275" t="str">
        <f t="shared" si="15"/>
        <v/>
      </c>
      <c r="BD13" s="275" t="str">
        <f t="shared" si="15"/>
        <v/>
      </c>
      <c r="BE13" s="275" t="str">
        <f t="shared" si="15"/>
        <v/>
      </c>
      <c r="BF13" s="275" t="str">
        <f t="shared" si="15"/>
        <v/>
      </c>
      <c r="BG13" s="275" t="str">
        <f t="shared" si="15"/>
        <v/>
      </c>
      <c r="BH13" s="275" t="str">
        <f t="shared" si="15"/>
        <v/>
      </c>
      <c r="BI13" s="275" t="str">
        <f t="shared" si="15"/>
        <v/>
      </c>
      <c r="BJ13" s="275" t="str">
        <f t="shared" si="15"/>
        <v/>
      </c>
      <c r="BK13" s="275" t="str">
        <f t="shared" si="15"/>
        <v/>
      </c>
      <c r="BL13" s="275" t="str">
        <f t="shared" si="15"/>
        <v/>
      </c>
      <c r="BM13" s="275" t="str">
        <f t="shared" si="15"/>
        <v/>
      </c>
      <c r="BN13" s="275" t="str">
        <f t="shared" si="15"/>
        <v/>
      </c>
      <c r="BO13" s="275" t="str">
        <f t="shared" si="15"/>
        <v/>
      </c>
      <c r="BP13" s="275" t="str">
        <f t="shared" ref="BP13:CE15" si="16">IF(AND($A13&gt;=BP$3,$A13&lt;=BP$4),$B13,"")</f>
        <v/>
      </c>
      <c r="BQ13" s="275" t="str">
        <f t="shared" si="16"/>
        <v/>
      </c>
      <c r="BR13" s="275" t="str">
        <f t="shared" si="16"/>
        <v/>
      </c>
      <c r="BS13" s="275" t="str">
        <f t="shared" si="16"/>
        <v/>
      </c>
      <c r="BT13" s="275" t="str">
        <f t="shared" si="16"/>
        <v/>
      </c>
      <c r="BU13" s="275" t="str">
        <f t="shared" si="16"/>
        <v/>
      </c>
      <c r="BV13" s="275" t="str">
        <f t="shared" si="16"/>
        <v/>
      </c>
      <c r="BW13" s="275" t="str">
        <f t="shared" si="16"/>
        <v/>
      </c>
      <c r="BX13" s="275" t="str">
        <f t="shared" si="16"/>
        <v/>
      </c>
      <c r="BY13" s="275" t="str">
        <f t="shared" si="16"/>
        <v/>
      </c>
      <c r="BZ13" s="275" t="str">
        <f t="shared" si="16"/>
        <v/>
      </c>
      <c r="CA13" s="275" t="str">
        <f t="shared" si="16"/>
        <v/>
      </c>
      <c r="CB13" s="275" t="str">
        <f t="shared" si="16"/>
        <v/>
      </c>
      <c r="CC13" s="275" t="str">
        <f t="shared" si="16"/>
        <v/>
      </c>
      <c r="CD13" s="275" t="str">
        <f t="shared" si="16"/>
        <v/>
      </c>
      <c r="CE13" s="275" t="str">
        <f t="shared" si="16"/>
        <v/>
      </c>
      <c r="CF13" s="275" t="str">
        <f t="shared" si="14"/>
        <v/>
      </c>
      <c r="CG13" s="275" t="str">
        <f t="shared" si="14"/>
        <v/>
      </c>
      <c r="CH13" s="275" t="str">
        <f t="shared" si="14"/>
        <v/>
      </c>
      <c r="CI13" s="275" t="str">
        <f t="shared" si="14"/>
        <v/>
      </c>
      <c r="CJ13" s="275" t="str">
        <f t="shared" si="14"/>
        <v/>
      </c>
      <c r="CK13" s="275" t="str">
        <f t="shared" si="14"/>
        <v/>
      </c>
      <c r="CL13" s="275" t="str">
        <f t="shared" si="14"/>
        <v/>
      </c>
      <c r="CM13" s="275" t="str">
        <f t="shared" si="14"/>
        <v/>
      </c>
      <c r="CN13" s="275" t="str">
        <f t="shared" si="14"/>
        <v/>
      </c>
      <c r="CO13" s="275" t="str">
        <f t="shared" si="14"/>
        <v/>
      </c>
      <c r="CP13" s="275" t="str">
        <f t="shared" si="14"/>
        <v/>
      </c>
      <c r="CQ13" s="275" t="str">
        <f t="shared" si="14"/>
        <v/>
      </c>
      <c r="CR13" s="275" t="str">
        <f t="shared" si="14"/>
        <v/>
      </c>
      <c r="CS13" s="275" t="str">
        <f t="shared" si="14"/>
        <v/>
      </c>
      <c r="CT13" s="275" t="str">
        <f t="shared" si="14"/>
        <v/>
      </c>
      <c r="CU13" s="275" t="str">
        <f t="shared" si="14"/>
        <v/>
      </c>
      <c r="CV13" s="275" t="str">
        <f t="shared" si="14"/>
        <v/>
      </c>
      <c r="CW13" s="275" t="str">
        <f t="shared" si="14"/>
        <v/>
      </c>
      <c r="CX13" s="275" t="str">
        <f t="shared" si="14"/>
        <v/>
      </c>
      <c r="CY13" s="275" t="str">
        <f t="shared" si="14"/>
        <v/>
      </c>
    </row>
    <row r="14" spans="1:103" x14ac:dyDescent="0.2">
      <c r="A14">
        <f t="shared" ref="A14:A63" si="17">+A13+1</f>
        <v>3</v>
      </c>
      <c r="B14" s="272">
        <v>4.1500000000000002E-2</v>
      </c>
      <c r="D14" s="275">
        <f t="shared" si="15"/>
        <v>4.1500000000000002E-2</v>
      </c>
      <c r="E14" s="275">
        <f t="shared" si="15"/>
        <v>4.1500000000000002E-2</v>
      </c>
      <c r="F14" s="275" t="str">
        <f t="shared" si="15"/>
        <v/>
      </c>
      <c r="G14" s="275" t="str">
        <f t="shared" si="15"/>
        <v/>
      </c>
      <c r="H14" s="275" t="str">
        <f t="shared" si="15"/>
        <v/>
      </c>
      <c r="I14" s="275" t="str">
        <f t="shared" si="15"/>
        <v/>
      </c>
      <c r="J14" s="275" t="str">
        <f t="shared" si="15"/>
        <v/>
      </c>
      <c r="K14" s="275" t="str">
        <f t="shared" si="15"/>
        <v/>
      </c>
      <c r="L14" s="275" t="str">
        <f t="shared" si="15"/>
        <v/>
      </c>
      <c r="M14" s="275" t="str">
        <f t="shared" si="15"/>
        <v/>
      </c>
      <c r="N14" s="275" t="str">
        <f t="shared" si="15"/>
        <v/>
      </c>
      <c r="O14" s="275" t="str">
        <f t="shared" si="15"/>
        <v/>
      </c>
      <c r="P14" s="275" t="str">
        <f t="shared" si="15"/>
        <v/>
      </c>
      <c r="Q14" s="275" t="str">
        <f t="shared" si="15"/>
        <v/>
      </c>
      <c r="R14" s="275" t="str">
        <f t="shared" si="15"/>
        <v/>
      </c>
      <c r="S14" s="275" t="str">
        <f t="shared" si="15"/>
        <v/>
      </c>
      <c r="T14" s="275" t="str">
        <f t="shared" si="15"/>
        <v/>
      </c>
      <c r="U14" s="275" t="str">
        <f t="shared" si="15"/>
        <v/>
      </c>
      <c r="V14" s="275" t="str">
        <f t="shared" si="15"/>
        <v/>
      </c>
      <c r="W14" s="275" t="str">
        <f t="shared" si="15"/>
        <v/>
      </c>
      <c r="X14" s="275" t="str">
        <f t="shared" si="15"/>
        <v/>
      </c>
      <c r="Y14" s="275" t="str">
        <f t="shared" si="15"/>
        <v/>
      </c>
      <c r="Z14" s="275" t="str">
        <f t="shared" si="15"/>
        <v/>
      </c>
      <c r="AA14" s="275" t="str">
        <f t="shared" si="15"/>
        <v/>
      </c>
      <c r="AB14" s="275" t="str">
        <f t="shared" si="15"/>
        <v/>
      </c>
      <c r="AC14" s="275" t="str">
        <f t="shared" si="15"/>
        <v/>
      </c>
      <c r="AD14" s="275" t="str">
        <f t="shared" si="15"/>
        <v/>
      </c>
      <c r="AE14" s="275" t="str">
        <f t="shared" si="15"/>
        <v/>
      </c>
      <c r="AF14" s="275" t="str">
        <f t="shared" si="15"/>
        <v/>
      </c>
      <c r="AG14" s="275" t="str">
        <f t="shared" si="15"/>
        <v/>
      </c>
      <c r="AH14" s="275" t="str">
        <f t="shared" si="15"/>
        <v/>
      </c>
      <c r="AI14" s="275" t="str">
        <f t="shared" si="15"/>
        <v/>
      </c>
      <c r="AJ14" s="275" t="str">
        <f t="shared" si="15"/>
        <v/>
      </c>
      <c r="AK14" s="275" t="str">
        <f t="shared" si="15"/>
        <v/>
      </c>
      <c r="AL14" s="275" t="str">
        <f t="shared" si="15"/>
        <v/>
      </c>
      <c r="AM14" s="275" t="str">
        <f t="shared" si="15"/>
        <v/>
      </c>
      <c r="AN14" s="275" t="str">
        <f t="shared" si="15"/>
        <v/>
      </c>
      <c r="AO14" s="275" t="str">
        <f t="shared" si="15"/>
        <v/>
      </c>
      <c r="AP14" s="275" t="str">
        <f t="shared" si="15"/>
        <v/>
      </c>
      <c r="AQ14" s="275" t="str">
        <f t="shared" si="15"/>
        <v/>
      </c>
      <c r="AR14" s="275" t="str">
        <f t="shared" si="15"/>
        <v/>
      </c>
      <c r="AS14" s="275" t="str">
        <f t="shared" si="15"/>
        <v/>
      </c>
      <c r="AT14" s="275" t="str">
        <f t="shared" si="15"/>
        <v/>
      </c>
      <c r="AU14" s="275" t="str">
        <f t="shared" si="15"/>
        <v/>
      </c>
      <c r="AV14" s="275" t="str">
        <f t="shared" si="15"/>
        <v/>
      </c>
      <c r="AW14" s="275" t="str">
        <f t="shared" si="15"/>
        <v/>
      </c>
      <c r="AX14" s="275" t="str">
        <f t="shared" si="15"/>
        <v/>
      </c>
      <c r="AY14" s="275" t="str">
        <f t="shared" si="15"/>
        <v/>
      </c>
      <c r="AZ14" s="275" t="str">
        <f t="shared" si="15"/>
        <v/>
      </c>
      <c r="BA14" s="275" t="str">
        <f t="shared" si="15"/>
        <v/>
      </c>
      <c r="BB14" s="275" t="str">
        <f t="shared" si="15"/>
        <v/>
      </c>
      <c r="BC14" s="275" t="str">
        <f t="shared" si="15"/>
        <v/>
      </c>
      <c r="BD14" s="275" t="str">
        <f t="shared" si="15"/>
        <v/>
      </c>
      <c r="BE14" s="275" t="str">
        <f t="shared" si="15"/>
        <v/>
      </c>
      <c r="BF14" s="275" t="str">
        <f t="shared" si="15"/>
        <v/>
      </c>
      <c r="BG14" s="275" t="str">
        <f t="shared" si="15"/>
        <v/>
      </c>
      <c r="BH14" s="275" t="str">
        <f t="shared" si="15"/>
        <v/>
      </c>
      <c r="BI14" s="275" t="str">
        <f t="shared" si="15"/>
        <v/>
      </c>
      <c r="BJ14" s="275" t="str">
        <f t="shared" si="15"/>
        <v/>
      </c>
      <c r="BK14" s="275" t="str">
        <f t="shared" si="15"/>
        <v/>
      </c>
      <c r="BL14" s="275" t="str">
        <f t="shared" si="15"/>
        <v/>
      </c>
      <c r="BM14" s="275" t="str">
        <f t="shared" si="15"/>
        <v/>
      </c>
      <c r="BN14" s="275" t="str">
        <f t="shared" si="15"/>
        <v/>
      </c>
      <c r="BO14" s="275" t="str">
        <f t="shared" si="15"/>
        <v/>
      </c>
      <c r="BP14" s="275" t="str">
        <f t="shared" si="16"/>
        <v/>
      </c>
      <c r="BQ14" s="275" t="str">
        <f t="shared" si="16"/>
        <v/>
      </c>
      <c r="BR14" s="275" t="str">
        <f t="shared" si="16"/>
        <v/>
      </c>
      <c r="BS14" s="275" t="str">
        <f t="shared" si="16"/>
        <v/>
      </c>
      <c r="BT14" s="275" t="str">
        <f t="shared" si="16"/>
        <v/>
      </c>
      <c r="BU14" s="275" t="str">
        <f t="shared" si="16"/>
        <v/>
      </c>
      <c r="BV14" s="275" t="str">
        <f t="shared" si="16"/>
        <v/>
      </c>
      <c r="BW14" s="275" t="str">
        <f t="shared" si="16"/>
        <v/>
      </c>
      <c r="BX14" s="275" t="str">
        <f t="shared" si="16"/>
        <v/>
      </c>
      <c r="BY14" s="275" t="str">
        <f t="shared" si="16"/>
        <v/>
      </c>
      <c r="BZ14" s="275" t="str">
        <f t="shared" si="16"/>
        <v/>
      </c>
      <c r="CA14" s="275" t="str">
        <f t="shared" si="16"/>
        <v/>
      </c>
      <c r="CB14" s="275" t="str">
        <f t="shared" si="16"/>
        <v/>
      </c>
      <c r="CC14" s="275" t="str">
        <f t="shared" si="16"/>
        <v/>
      </c>
      <c r="CD14" s="275" t="str">
        <f t="shared" si="16"/>
        <v/>
      </c>
      <c r="CE14" s="275" t="str">
        <f t="shared" si="16"/>
        <v/>
      </c>
      <c r="CF14" s="275" t="str">
        <f t="shared" si="14"/>
        <v/>
      </c>
      <c r="CG14" s="275" t="str">
        <f t="shared" si="14"/>
        <v/>
      </c>
      <c r="CH14" s="275" t="str">
        <f t="shared" si="14"/>
        <v/>
      </c>
      <c r="CI14" s="275" t="str">
        <f t="shared" si="14"/>
        <v/>
      </c>
      <c r="CJ14" s="275" t="str">
        <f t="shared" si="14"/>
        <v/>
      </c>
      <c r="CK14" s="275" t="str">
        <f t="shared" si="14"/>
        <v/>
      </c>
      <c r="CL14" s="275" t="str">
        <f t="shared" si="14"/>
        <v/>
      </c>
      <c r="CM14" s="275" t="str">
        <f t="shared" si="14"/>
        <v/>
      </c>
      <c r="CN14" s="275" t="str">
        <f t="shared" si="14"/>
        <v/>
      </c>
      <c r="CO14" s="275" t="str">
        <f t="shared" si="14"/>
        <v/>
      </c>
      <c r="CP14" s="275" t="str">
        <f t="shared" si="14"/>
        <v/>
      </c>
      <c r="CQ14" s="275" t="str">
        <f t="shared" si="14"/>
        <v/>
      </c>
      <c r="CR14" s="275" t="str">
        <f t="shared" si="14"/>
        <v/>
      </c>
      <c r="CS14" s="275" t="str">
        <f t="shared" si="14"/>
        <v/>
      </c>
      <c r="CT14" s="275" t="str">
        <f t="shared" si="14"/>
        <v/>
      </c>
      <c r="CU14" s="275" t="str">
        <f t="shared" si="14"/>
        <v/>
      </c>
      <c r="CV14" s="275" t="str">
        <f t="shared" si="14"/>
        <v/>
      </c>
      <c r="CW14" s="275" t="str">
        <f t="shared" si="14"/>
        <v/>
      </c>
      <c r="CX14" s="275" t="str">
        <f t="shared" si="14"/>
        <v/>
      </c>
      <c r="CY14" s="275" t="str">
        <f t="shared" si="14"/>
        <v/>
      </c>
    </row>
    <row r="15" spans="1:103" x14ac:dyDescent="0.2">
      <c r="A15">
        <f t="shared" si="17"/>
        <v>4</v>
      </c>
      <c r="B15" s="272">
        <v>3.984E-2</v>
      </c>
      <c r="D15" s="275">
        <f t="shared" si="15"/>
        <v>3.984E-2</v>
      </c>
      <c r="E15" s="275">
        <f t="shared" si="15"/>
        <v>3.984E-2</v>
      </c>
      <c r="F15" s="275" t="str">
        <f t="shared" si="15"/>
        <v/>
      </c>
      <c r="G15" s="275" t="str">
        <f t="shared" si="15"/>
        <v/>
      </c>
      <c r="H15" s="275" t="str">
        <f t="shared" si="15"/>
        <v/>
      </c>
      <c r="I15" s="275" t="str">
        <f t="shared" si="15"/>
        <v/>
      </c>
      <c r="J15" s="275" t="str">
        <f t="shared" si="15"/>
        <v/>
      </c>
      <c r="K15" s="275" t="str">
        <f t="shared" si="15"/>
        <v/>
      </c>
      <c r="L15" s="275" t="str">
        <f t="shared" si="15"/>
        <v/>
      </c>
      <c r="M15" s="275" t="str">
        <f t="shared" si="15"/>
        <v/>
      </c>
      <c r="N15" s="275" t="str">
        <f t="shared" si="15"/>
        <v/>
      </c>
      <c r="O15" s="275" t="str">
        <f t="shared" si="15"/>
        <v/>
      </c>
      <c r="P15" s="275" t="str">
        <f t="shared" si="15"/>
        <v/>
      </c>
      <c r="Q15" s="275" t="str">
        <f t="shared" si="15"/>
        <v/>
      </c>
      <c r="R15" s="275" t="str">
        <f t="shared" si="15"/>
        <v/>
      </c>
      <c r="S15" s="275" t="str">
        <f t="shared" si="15"/>
        <v/>
      </c>
      <c r="T15" s="275" t="str">
        <f t="shared" si="15"/>
        <v/>
      </c>
      <c r="U15" s="275" t="str">
        <f t="shared" si="15"/>
        <v/>
      </c>
      <c r="V15" s="275" t="str">
        <f t="shared" si="15"/>
        <v/>
      </c>
      <c r="W15" s="275" t="str">
        <f t="shared" si="15"/>
        <v/>
      </c>
      <c r="X15" s="275" t="str">
        <f t="shared" si="15"/>
        <v/>
      </c>
      <c r="Y15" s="275" t="str">
        <f t="shared" si="15"/>
        <v/>
      </c>
      <c r="Z15" s="275" t="str">
        <f t="shared" si="15"/>
        <v/>
      </c>
      <c r="AA15" s="275" t="str">
        <f t="shared" si="15"/>
        <v/>
      </c>
      <c r="AB15" s="275" t="str">
        <f t="shared" si="15"/>
        <v/>
      </c>
      <c r="AC15" s="275" t="str">
        <f t="shared" si="15"/>
        <v/>
      </c>
      <c r="AD15" s="275" t="str">
        <f t="shared" si="15"/>
        <v/>
      </c>
      <c r="AE15" s="275" t="str">
        <f t="shared" si="15"/>
        <v/>
      </c>
      <c r="AF15" s="275" t="str">
        <f t="shared" si="15"/>
        <v/>
      </c>
      <c r="AG15" s="275" t="str">
        <f t="shared" si="15"/>
        <v/>
      </c>
      <c r="AH15" s="275" t="str">
        <f t="shared" si="15"/>
        <v/>
      </c>
      <c r="AI15" s="275" t="str">
        <f t="shared" si="15"/>
        <v/>
      </c>
      <c r="AJ15" s="275" t="str">
        <f t="shared" si="15"/>
        <v/>
      </c>
      <c r="AK15" s="275" t="str">
        <f t="shared" si="15"/>
        <v/>
      </c>
      <c r="AL15" s="275" t="str">
        <f t="shared" si="15"/>
        <v/>
      </c>
      <c r="AM15" s="275" t="str">
        <f t="shared" si="15"/>
        <v/>
      </c>
      <c r="AN15" s="275" t="str">
        <f t="shared" si="15"/>
        <v/>
      </c>
      <c r="AO15" s="275" t="str">
        <f t="shared" si="15"/>
        <v/>
      </c>
      <c r="AP15" s="275" t="str">
        <f t="shared" si="15"/>
        <v/>
      </c>
      <c r="AQ15" s="275" t="str">
        <f t="shared" si="15"/>
        <v/>
      </c>
      <c r="AR15" s="275" t="str">
        <f t="shared" si="15"/>
        <v/>
      </c>
      <c r="AS15" s="275" t="str">
        <f t="shared" si="15"/>
        <v/>
      </c>
      <c r="AT15" s="275" t="str">
        <f t="shared" si="15"/>
        <v/>
      </c>
      <c r="AU15" s="275" t="str">
        <f t="shared" si="15"/>
        <v/>
      </c>
      <c r="AV15" s="275" t="str">
        <f t="shared" si="15"/>
        <v/>
      </c>
      <c r="AW15" s="275" t="str">
        <f t="shared" si="15"/>
        <v/>
      </c>
      <c r="AX15" s="275" t="str">
        <f t="shared" si="15"/>
        <v/>
      </c>
      <c r="AY15" s="275" t="str">
        <f t="shared" si="15"/>
        <v/>
      </c>
      <c r="AZ15" s="275" t="str">
        <f t="shared" si="15"/>
        <v/>
      </c>
      <c r="BA15" s="275" t="str">
        <f t="shared" si="15"/>
        <v/>
      </c>
      <c r="BB15" s="275" t="str">
        <f t="shared" si="15"/>
        <v/>
      </c>
      <c r="BC15" s="275" t="str">
        <f t="shared" si="15"/>
        <v/>
      </c>
      <c r="BD15" s="275" t="str">
        <f t="shared" si="15"/>
        <v/>
      </c>
      <c r="BE15" s="275" t="str">
        <f t="shared" si="15"/>
        <v/>
      </c>
      <c r="BF15" s="275" t="str">
        <f t="shared" si="15"/>
        <v/>
      </c>
      <c r="BG15" s="275" t="str">
        <f t="shared" si="15"/>
        <v/>
      </c>
      <c r="BH15" s="275" t="str">
        <f t="shared" si="15"/>
        <v/>
      </c>
      <c r="BI15" s="275" t="str">
        <f t="shared" si="15"/>
        <v/>
      </c>
      <c r="BJ15" s="275" t="str">
        <f t="shared" si="15"/>
        <v/>
      </c>
      <c r="BK15" s="275" t="str">
        <f t="shared" si="15"/>
        <v/>
      </c>
      <c r="BL15" s="275" t="str">
        <f t="shared" si="15"/>
        <v/>
      </c>
      <c r="BM15" s="275" t="str">
        <f t="shared" si="15"/>
        <v/>
      </c>
      <c r="BN15" s="275" t="str">
        <f t="shared" si="15"/>
        <v/>
      </c>
      <c r="BO15" s="275" t="str">
        <f t="shared" si="15"/>
        <v/>
      </c>
      <c r="BP15" s="275" t="str">
        <f t="shared" si="16"/>
        <v/>
      </c>
      <c r="BQ15" s="275" t="str">
        <f t="shared" si="16"/>
        <v/>
      </c>
      <c r="BR15" s="275" t="str">
        <f t="shared" si="16"/>
        <v/>
      </c>
      <c r="BS15" s="275" t="str">
        <f t="shared" si="16"/>
        <v/>
      </c>
      <c r="BT15" s="275" t="str">
        <f t="shared" si="16"/>
        <v/>
      </c>
      <c r="BU15" s="275" t="str">
        <f t="shared" si="16"/>
        <v/>
      </c>
      <c r="BV15" s="275" t="str">
        <f t="shared" si="16"/>
        <v/>
      </c>
      <c r="BW15" s="275" t="str">
        <f t="shared" si="16"/>
        <v/>
      </c>
      <c r="BX15" s="275" t="str">
        <f t="shared" si="16"/>
        <v/>
      </c>
      <c r="BY15" s="275" t="str">
        <f t="shared" si="16"/>
        <v/>
      </c>
      <c r="BZ15" s="275" t="str">
        <f t="shared" si="16"/>
        <v/>
      </c>
      <c r="CA15" s="275" t="str">
        <f t="shared" si="16"/>
        <v/>
      </c>
      <c r="CB15" s="275" t="str">
        <f t="shared" si="16"/>
        <v/>
      </c>
      <c r="CC15" s="275" t="str">
        <f t="shared" si="16"/>
        <v/>
      </c>
      <c r="CD15" s="275" t="str">
        <f t="shared" si="16"/>
        <v/>
      </c>
      <c r="CE15" s="275" t="str">
        <f t="shared" si="16"/>
        <v/>
      </c>
      <c r="CF15" s="275" t="str">
        <f t="shared" si="14"/>
        <v/>
      </c>
      <c r="CG15" s="275" t="str">
        <f t="shared" si="14"/>
        <v/>
      </c>
      <c r="CH15" s="275" t="str">
        <f t="shared" si="14"/>
        <v/>
      </c>
      <c r="CI15" s="275" t="str">
        <f t="shared" si="14"/>
        <v/>
      </c>
      <c r="CJ15" s="275" t="str">
        <f t="shared" si="14"/>
        <v/>
      </c>
      <c r="CK15" s="275" t="str">
        <f t="shared" si="14"/>
        <v/>
      </c>
      <c r="CL15" s="275" t="str">
        <f t="shared" si="14"/>
        <v/>
      </c>
      <c r="CM15" s="275" t="str">
        <f t="shared" si="14"/>
        <v/>
      </c>
      <c r="CN15" s="275" t="str">
        <f t="shared" si="14"/>
        <v/>
      </c>
      <c r="CO15" s="275" t="str">
        <f t="shared" si="14"/>
        <v/>
      </c>
      <c r="CP15" s="275" t="str">
        <f t="shared" si="14"/>
        <v/>
      </c>
      <c r="CQ15" s="275" t="str">
        <f t="shared" si="14"/>
        <v/>
      </c>
      <c r="CR15" s="275" t="str">
        <f t="shared" si="14"/>
        <v/>
      </c>
      <c r="CS15" s="275" t="str">
        <f t="shared" si="14"/>
        <v/>
      </c>
      <c r="CT15" s="275" t="str">
        <f t="shared" si="14"/>
        <v/>
      </c>
      <c r="CU15" s="275" t="str">
        <f t="shared" si="14"/>
        <v/>
      </c>
      <c r="CV15" s="275" t="str">
        <f t="shared" si="14"/>
        <v/>
      </c>
      <c r="CW15" s="275" t="str">
        <f t="shared" si="14"/>
        <v/>
      </c>
      <c r="CX15" s="275" t="str">
        <f t="shared" si="14"/>
        <v/>
      </c>
      <c r="CY15" s="275" t="str">
        <f t="shared" si="14"/>
        <v/>
      </c>
    </row>
    <row r="16" spans="1:103" x14ac:dyDescent="0.2">
      <c r="A16">
        <f t="shared" si="17"/>
        <v>5</v>
      </c>
      <c r="B16" s="272">
        <v>3.8179999999999999E-2</v>
      </c>
      <c r="D16" s="275">
        <f t="shared" si="15"/>
        <v>3.8179999999999999E-2</v>
      </c>
      <c r="E16" s="275">
        <f t="shared" si="15"/>
        <v>3.8179999999999999E-2</v>
      </c>
      <c r="F16" s="275" t="str">
        <f t="shared" si="15"/>
        <v/>
      </c>
      <c r="G16" s="275" t="str">
        <f t="shared" si="15"/>
        <v/>
      </c>
      <c r="H16" s="275" t="str">
        <f t="shared" si="15"/>
        <v/>
      </c>
      <c r="I16" s="275" t="str">
        <f t="shared" si="15"/>
        <v/>
      </c>
      <c r="J16" s="275" t="str">
        <f t="shared" si="15"/>
        <v/>
      </c>
      <c r="K16" s="275" t="str">
        <f t="shared" si="15"/>
        <v/>
      </c>
      <c r="L16" s="275" t="str">
        <f t="shared" si="15"/>
        <v/>
      </c>
      <c r="M16" s="275" t="str">
        <f t="shared" si="15"/>
        <v/>
      </c>
      <c r="N16" s="275" t="str">
        <f t="shared" si="15"/>
        <v/>
      </c>
      <c r="O16" s="275" t="str">
        <f t="shared" si="15"/>
        <v/>
      </c>
      <c r="P16" s="275" t="str">
        <f t="shared" si="15"/>
        <v/>
      </c>
      <c r="Q16" s="275" t="str">
        <f t="shared" si="15"/>
        <v/>
      </c>
      <c r="R16" s="275" t="str">
        <f t="shared" si="15"/>
        <v/>
      </c>
      <c r="S16" s="275" t="str">
        <f t="shared" si="15"/>
        <v/>
      </c>
      <c r="T16" s="275" t="str">
        <f t="shared" si="15"/>
        <v/>
      </c>
      <c r="U16" s="275" t="str">
        <f t="shared" si="15"/>
        <v/>
      </c>
      <c r="V16" s="275" t="str">
        <f t="shared" si="15"/>
        <v/>
      </c>
      <c r="W16" s="275" t="str">
        <f t="shared" si="15"/>
        <v/>
      </c>
      <c r="X16" s="275" t="str">
        <f t="shared" si="15"/>
        <v/>
      </c>
      <c r="Y16" s="275" t="str">
        <f t="shared" si="15"/>
        <v/>
      </c>
      <c r="Z16" s="275" t="str">
        <f t="shared" si="15"/>
        <v/>
      </c>
      <c r="AA16" s="275" t="str">
        <f t="shared" si="15"/>
        <v/>
      </c>
      <c r="AB16" s="275" t="str">
        <f t="shared" si="15"/>
        <v/>
      </c>
      <c r="AC16" s="275" t="str">
        <f t="shared" si="15"/>
        <v/>
      </c>
      <c r="AD16" s="275" t="str">
        <f t="shared" si="15"/>
        <v/>
      </c>
      <c r="AE16" s="275" t="str">
        <f t="shared" si="15"/>
        <v/>
      </c>
      <c r="AF16" s="275" t="str">
        <f t="shared" si="15"/>
        <v/>
      </c>
      <c r="AG16" s="275" t="str">
        <f t="shared" si="15"/>
        <v/>
      </c>
      <c r="AH16" s="275" t="str">
        <f t="shared" si="15"/>
        <v/>
      </c>
      <c r="AI16" s="275" t="str">
        <f t="shared" si="15"/>
        <v/>
      </c>
      <c r="AJ16" s="275" t="str">
        <f t="shared" si="15"/>
        <v/>
      </c>
      <c r="AK16" s="275" t="str">
        <f t="shared" si="15"/>
        <v/>
      </c>
      <c r="AL16" s="275" t="str">
        <f t="shared" si="15"/>
        <v/>
      </c>
      <c r="AM16" s="275" t="str">
        <f t="shared" si="15"/>
        <v/>
      </c>
      <c r="AN16" s="275" t="str">
        <f t="shared" si="15"/>
        <v/>
      </c>
      <c r="AO16" s="275" t="str">
        <f t="shared" si="15"/>
        <v/>
      </c>
      <c r="AP16" s="275" t="str">
        <f t="shared" si="15"/>
        <v/>
      </c>
      <c r="AQ16" s="275" t="str">
        <f t="shared" si="15"/>
        <v/>
      </c>
      <c r="AR16" s="275" t="str">
        <f t="shared" si="15"/>
        <v/>
      </c>
      <c r="AS16" s="275" t="str">
        <f t="shared" si="15"/>
        <v/>
      </c>
      <c r="AT16" s="275" t="str">
        <f t="shared" si="15"/>
        <v/>
      </c>
      <c r="AU16" s="275" t="str">
        <f t="shared" si="15"/>
        <v/>
      </c>
      <c r="AV16" s="275" t="str">
        <f t="shared" si="15"/>
        <v/>
      </c>
      <c r="AW16" s="275" t="str">
        <f t="shared" si="15"/>
        <v/>
      </c>
      <c r="AX16" s="275" t="str">
        <f t="shared" si="15"/>
        <v/>
      </c>
      <c r="AY16" s="275" t="str">
        <f t="shared" si="15"/>
        <v/>
      </c>
      <c r="AZ16" s="275" t="str">
        <f t="shared" si="15"/>
        <v/>
      </c>
      <c r="BA16" s="275" t="str">
        <f t="shared" si="15"/>
        <v/>
      </c>
      <c r="BB16" s="275" t="str">
        <f t="shared" si="15"/>
        <v/>
      </c>
      <c r="BC16" s="275" t="str">
        <f t="shared" si="15"/>
        <v/>
      </c>
      <c r="BD16" s="275" t="str">
        <f t="shared" si="15"/>
        <v/>
      </c>
      <c r="BE16" s="275" t="str">
        <f t="shared" si="15"/>
        <v/>
      </c>
      <c r="BF16" s="275" t="str">
        <f t="shared" si="15"/>
        <v/>
      </c>
      <c r="BG16" s="275" t="str">
        <f t="shared" si="15"/>
        <v/>
      </c>
      <c r="BH16" s="275" t="str">
        <f t="shared" si="15"/>
        <v/>
      </c>
      <c r="BI16" s="275" t="str">
        <f t="shared" si="15"/>
        <v/>
      </c>
      <c r="BJ16" s="275" t="str">
        <f t="shared" si="15"/>
        <v/>
      </c>
      <c r="BK16" s="275" t="str">
        <f t="shared" si="15"/>
        <v/>
      </c>
      <c r="BL16" s="275" t="str">
        <f t="shared" si="15"/>
        <v/>
      </c>
      <c r="BM16" s="275" t="str">
        <f t="shared" si="15"/>
        <v/>
      </c>
      <c r="BN16" s="275" t="str">
        <f t="shared" si="15"/>
        <v/>
      </c>
      <c r="BO16" s="275" t="str">
        <f t="shared" ref="BO16:CY19" si="18">IF(AND($A16&gt;=BO$3,$A16&lt;=BO$4),$B16,"")</f>
        <v/>
      </c>
      <c r="BP16" s="275" t="str">
        <f t="shared" si="18"/>
        <v/>
      </c>
      <c r="BQ16" s="275" t="str">
        <f t="shared" si="18"/>
        <v/>
      </c>
      <c r="BR16" s="275" t="str">
        <f t="shared" si="18"/>
        <v/>
      </c>
      <c r="BS16" s="275" t="str">
        <f t="shared" si="18"/>
        <v/>
      </c>
      <c r="BT16" s="275" t="str">
        <f t="shared" si="18"/>
        <v/>
      </c>
      <c r="BU16" s="275" t="str">
        <f t="shared" si="18"/>
        <v/>
      </c>
      <c r="BV16" s="275" t="str">
        <f t="shared" si="18"/>
        <v/>
      </c>
      <c r="BW16" s="275" t="str">
        <f t="shared" si="18"/>
        <v/>
      </c>
      <c r="BX16" s="275" t="str">
        <f t="shared" si="18"/>
        <v/>
      </c>
      <c r="BY16" s="275" t="str">
        <f t="shared" si="18"/>
        <v/>
      </c>
      <c r="BZ16" s="275" t="str">
        <f t="shared" si="18"/>
        <v/>
      </c>
      <c r="CA16" s="275" t="str">
        <f t="shared" si="18"/>
        <v/>
      </c>
      <c r="CB16" s="275" t="str">
        <f t="shared" si="18"/>
        <v/>
      </c>
      <c r="CC16" s="275" t="str">
        <f t="shared" si="18"/>
        <v/>
      </c>
      <c r="CD16" s="275" t="str">
        <f t="shared" si="18"/>
        <v/>
      </c>
      <c r="CE16" s="275" t="str">
        <f t="shared" si="18"/>
        <v/>
      </c>
      <c r="CF16" s="275" t="str">
        <f t="shared" si="18"/>
        <v/>
      </c>
      <c r="CG16" s="275" t="str">
        <f t="shared" si="18"/>
        <v/>
      </c>
      <c r="CH16" s="275" t="str">
        <f t="shared" si="18"/>
        <v/>
      </c>
      <c r="CI16" s="275" t="str">
        <f t="shared" si="18"/>
        <v/>
      </c>
      <c r="CJ16" s="275" t="str">
        <f t="shared" si="18"/>
        <v/>
      </c>
      <c r="CK16" s="275" t="str">
        <f t="shared" si="18"/>
        <v/>
      </c>
      <c r="CL16" s="275" t="str">
        <f t="shared" si="18"/>
        <v/>
      </c>
      <c r="CM16" s="275" t="str">
        <f t="shared" si="18"/>
        <v/>
      </c>
      <c r="CN16" s="275" t="str">
        <f t="shared" si="18"/>
        <v/>
      </c>
      <c r="CO16" s="275" t="str">
        <f t="shared" si="18"/>
        <v/>
      </c>
      <c r="CP16" s="275" t="str">
        <f t="shared" si="18"/>
        <v/>
      </c>
      <c r="CQ16" s="275" t="str">
        <f t="shared" si="18"/>
        <v/>
      </c>
      <c r="CR16" s="275" t="str">
        <f t="shared" si="18"/>
        <v/>
      </c>
      <c r="CS16" s="275" t="str">
        <f t="shared" si="18"/>
        <v/>
      </c>
      <c r="CT16" s="275" t="str">
        <f t="shared" si="18"/>
        <v/>
      </c>
      <c r="CU16" s="275" t="str">
        <f t="shared" si="18"/>
        <v/>
      </c>
      <c r="CV16" s="275" t="str">
        <f t="shared" si="18"/>
        <v/>
      </c>
      <c r="CW16" s="275" t="str">
        <f t="shared" si="18"/>
        <v/>
      </c>
      <c r="CX16" s="275" t="str">
        <f t="shared" si="18"/>
        <v/>
      </c>
      <c r="CY16" s="275" t="str">
        <f t="shared" si="18"/>
        <v/>
      </c>
    </row>
    <row r="17" spans="1:103" x14ac:dyDescent="0.2">
      <c r="A17">
        <f t="shared" si="17"/>
        <v>6</v>
      </c>
      <c r="B17" s="272">
        <v>3.6519999999999997E-2</v>
      </c>
      <c r="D17" s="275">
        <f t="shared" ref="D17:BO20" si="19">IF(AND($A17&gt;=D$3,$A17&lt;=D$4),$B17,"")</f>
        <v>3.6519999999999997E-2</v>
      </c>
      <c r="E17" s="275">
        <f t="shared" si="19"/>
        <v>3.6519999999999997E-2</v>
      </c>
      <c r="F17" s="275" t="str">
        <f t="shared" si="19"/>
        <v/>
      </c>
      <c r="G17" s="275" t="str">
        <f t="shared" si="19"/>
        <v/>
      </c>
      <c r="H17" s="275" t="str">
        <f t="shared" si="19"/>
        <v/>
      </c>
      <c r="I17" s="275" t="str">
        <f t="shared" si="19"/>
        <v/>
      </c>
      <c r="J17" s="275" t="str">
        <f t="shared" si="19"/>
        <v/>
      </c>
      <c r="K17" s="275" t="str">
        <f t="shared" si="19"/>
        <v/>
      </c>
      <c r="L17" s="275" t="str">
        <f t="shared" si="19"/>
        <v/>
      </c>
      <c r="M17" s="275" t="str">
        <f t="shared" si="19"/>
        <v/>
      </c>
      <c r="N17" s="275" t="str">
        <f t="shared" si="19"/>
        <v/>
      </c>
      <c r="O17" s="275" t="str">
        <f t="shared" si="19"/>
        <v/>
      </c>
      <c r="P17" s="275" t="str">
        <f t="shared" si="19"/>
        <v/>
      </c>
      <c r="Q17" s="275" t="str">
        <f t="shared" si="19"/>
        <v/>
      </c>
      <c r="R17" s="275" t="str">
        <f t="shared" si="19"/>
        <v/>
      </c>
      <c r="S17" s="275" t="str">
        <f t="shared" si="19"/>
        <v/>
      </c>
      <c r="T17" s="275" t="str">
        <f t="shared" si="19"/>
        <v/>
      </c>
      <c r="U17" s="275" t="str">
        <f t="shared" si="19"/>
        <v/>
      </c>
      <c r="V17" s="275" t="str">
        <f t="shared" si="19"/>
        <v/>
      </c>
      <c r="W17" s="275" t="str">
        <f t="shared" si="19"/>
        <v/>
      </c>
      <c r="X17" s="275" t="str">
        <f t="shared" si="19"/>
        <v/>
      </c>
      <c r="Y17" s="275" t="str">
        <f t="shared" si="19"/>
        <v/>
      </c>
      <c r="Z17" s="275" t="str">
        <f t="shared" si="19"/>
        <v/>
      </c>
      <c r="AA17" s="275" t="str">
        <f t="shared" si="19"/>
        <v/>
      </c>
      <c r="AB17" s="275" t="str">
        <f t="shared" si="19"/>
        <v/>
      </c>
      <c r="AC17" s="275" t="str">
        <f t="shared" si="19"/>
        <v/>
      </c>
      <c r="AD17" s="275" t="str">
        <f t="shared" si="19"/>
        <v/>
      </c>
      <c r="AE17" s="275" t="str">
        <f t="shared" si="19"/>
        <v/>
      </c>
      <c r="AF17" s="275" t="str">
        <f t="shared" si="19"/>
        <v/>
      </c>
      <c r="AG17" s="275" t="str">
        <f t="shared" si="19"/>
        <v/>
      </c>
      <c r="AH17" s="275" t="str">
        <f t="shared" si="19"/>
        <v/>
      </c>
      <c r="AI17" s="275" t="str">
        <f t="shared" si="19"/>
        <v/>
      </c>
      <c r="AJ17" s="275" t="str">
        <f t="shared" si="19"/>
        <v/>
      </c>
      <c r="AK17" s="275" t="str">
        <f t="shared" si="19"/>
        <v/>
      </c>
      <c r="AL17" s="275" t="str">
        <f t="shared" si="19"/>
        <v/>
      </c>
      <c r="AM17" s="275" t="str">
        <f t="shared" si="19"/>
        <v/>
      </c>
      <c r="AN17" s="275" t="str">
        <f t="shared" si="19"/>
        <v/>
      </c>
      <c r="AO17" s="275" t="str">
        <f t="shared" si="19"/>
        <v/>
      </c>
      <c r="AP17" s="275" t="str">
        <f t="shared" si="19"/>
        <v/>
      </c>
      <c r="AQ17" s="275" t="str">
        <f t="shared" si="19"/>
        <v/>
      </c>
      <c r="AR17" s="275" t="str">
        <f t="shared" si="19"/>
        <v/>
      </c>
      <c r="AS17" s="275" t="str">
        <f t="shared" si="19"/>
        <v/>
      </c>
      <c r="AT17" s="275" t="str">
        <f t="shared" si="19"/>
        <v/>
      </c>
      <c r="AU17" s="275" t="str">
        <f t="shared" si="19"/>
        <v/>
      </c>
      <c r="AV17" s="275" t="str">
        <f t="shared" si="19"/>
        <v/>
      </c>
      <c r="AW17" s="275" t="str">
        <f t="shared" si="19"/>
        <v/>
      </c>
      <c r="AX17" s="275" t="str">
        <f t="shared" si="19"/>
        <v/>
      </c>
      <c r="AY17" s="275" t="str">
        <f t="shared" si="19"/>
        <v/>
      </c>
      <c r="AZ17" s="275" t="str">
        <f t="shared" si="19"/>
        <v/>
      </c>
      <c r="BA17" s="275" t="str">
        <f t="shared" si="19"/>
        <v/>
      </c>
      <c r="BB17" s="275" t="str">
        <f t="shared" si="19"/>
        <v/>
      </c>
      <c r="BC17" s="275" t="str">
        <f t="shared" si="19"/>
        <v/>
      </c>
      <c r="BD17" s="275" t="str">
        <f t="shared" si="19"/>
        <v/>
      </c>
      <c r="BE17" s="275" t="str">
        <f t="shared" si="19"/>
        <v/>
      </c>
      <c r="BF17" s="275" t="str">
        <f t="shared" si="19"/>
        <v/>
      </c>
      <c r="BG17" s="275" t="str">
        <f t="shared" si="19"/>
        <v/>
      </c>
      <c r="BH17" s="275" t="str">
        <f t="shared" si="19"/>
        <v/>
      </c>
      <c r="BI17" s="275" t="str">
        <f t="shared" si="19"/>
        <v/>
      </c>
      <c r="BJ17" s="275" t="str">
        <f t="shared" si="19"/>
        <v/>
      </c>
      <c r="BK17" s="275" t="str">
        <f t="shared" si="19"/>
        <v/>
      </c>
      <c r="BL17" s="275" t="str">
        <f t="shared" si="19"/>
        <v/>
      </c>
      <c r="BM17" s="275" t="str">
        <f t="shared" si="19"/>
        <v/>
      </c>
      <c r="BN17" s="275" t="str">
        <f t="shared" si="19"/>
        <v/>
      </c>
      <c r="BO17" s="275" t="str">
        <f t="shared" si="19"/>
        <v/>
      </c>
      <c r="BP17" s="275" t="str">
        <f t="shared" si="18"/>
        <v/>
      </c>
      <c r="BQ17" s="275" t="str">
        <f t="shared" si="18"/>
        <v/>
      </c>
      <c r="BR17" s="275" t="str">
        <f t="shared" si="18"/>
        <v/>
      </c>
      <c r="BS17" s="275" t="str">
        <f t="shared" si="18"/>
        <v/>
      </c>
      <c r="BT17" s="275" t="str">
        <f t="shared" si="18"/>
        <v/>
      </c>
      <c r="BU17" s="275" t="str">
        <f t="shared" si="18"/>
        <v/>
      </c>
      <c r="BV17" s="275" t="str">
        <f t="shared" si="18"/>
        <v/>
      </c>
      <c r="BW17" s="275" t="str">
        <f t="shared" si="18"/>
        <v/>
      </c>
      <c r="BX17" s="275" t="str">
        <f t="shared" si="18"/>
        <v/>
      </c>
      <c r="BY17" s="275" t="str">
        <f t="shared" si="18"/>
        <v/>
      </c>
      <c r="BZ17" s="275" t="str">
        <f t="shared" si="18"/>
        <v/>
      </c>
      <c r="CA17" s="275" t="str">
        <f t="shared" si="18"/>
        <v/>
      </c>
      <c r="CB17" s="275" t="str">
        <f t="shared" si="18"/>
        <v/>
      </c>
      <c r="CC17" s="275" t="str">
        <f t="shared" si="18"/>
        <v/>
      </c>
      <c r="CD17" s="275" t="str">
        <f t="shared" si="18"/>
        <v/>
      </c>
      <c r="CE17" s="275" t="str">
        <f t="shared" si="18"/>
        <v/>
      </c>
      <c r="CF17" s="275" t="str">
        <f t="shared" si="18"/>
        <v/>
      </c>
      <c r="CG17" s="275" t="str">
        <f t="shared" si="18"/>
        <v/>
      </c>
      <c r="CH17" s="275" t="str">
        <f t="shared" si="18"/>
        <v/>
      </c>
      <c r="CI17" s="275" t="str">
        <f t="shared" si="18"/>
        <v/>
      </c>
      <c r="CJ17" s="275" t="str">
        <f t="shared" si="18"/>
        <v/>
      </c>
      <c r="CK17" s="275" t="str">
        <f t="shared" si="18"/>
        <v/>
      </c>
      <c r="CL17" s="275" t="str">
        <f t="shared" si="18"/>
        <v/>
      </c>
      <c r="CM17" s="275" t="str">
        <f t="shared" si="18"/>
        <v/>
      </c>
      <c r="CN17" s="275" t="str">
        <f t="shared" si="18"/>
        <v/>
      </c>
      <c r="CO17" s="275" t="str">
        <f t="shared" si="18"/>
        <v/>
      </c>
      <c r="CP17" s="275" t="str">
        <f t="shared" si="18"/>
        <v/>
      </c>
      <c r="CQ17" s="275" t="str">
        <f t="shared" si="18"/>
        <v/>
      </c>
      <c r="CR17" s="275" t="str">
        <f t="shared" si="18"/>
        <v/>
      </c>
      <c r="CS17" s="275" t="str">
        <f t="shared" si="18"/>
        <v/>
      </c>
      <c r="CT17" s="275" t="str">
        <f t="shared" si="18"/>
        <v/>
      </c>
      <c r="CU17" s="275" t="str">
        <f t="shared" si="18"/>
        <v/>
      </c>
      <c r="CV17" s="275" t="str">
        <f t="shared" si="18"/>
        <v/>
      </c>
      <c r="CW17" s="275" t="str">
        <f t="shared" si="18"/>
        <v/>
      </c>
      <c r="CX17" s="275" t="str">
        <f t="shared" si="18"/>
        <v/>
      </c>
      <c r="CY17" s="275" t="str">
        <f t="shared" si="18"/>
        <v/>
      </c>
    </row>
    <row r="18" spans="1:103" x14ac:dyDescent="0.2">
      <c r="A18">
        <f t="shared" si="17"/>
        <v>7</v>
      </c>
      <c r="B18" s="272">
        <v>3.4860000000000002E-2</v>
      </c>
      <c r="D18" s="275">
        <f t="shared" si="19"/>
        <v>3.4860000000000002E-2</v>
      </c>
      <c r="E18" s="275">
        <f t="shared" si="19"/>
        <v>3.4860000000000002E-2</v>
      </c>
      <c r="F18" s="275" t="str">
        <f t="shared" si="19"/>
        <v/>
      </c>
      <c r="G18" s="275" t="str">
        <f t="shared" si="19"/>
        <v/>
      </c>
      <c r="H18" s="275" t="str">
        <f t="shared" si="19"/>
        <v/>
      </c>
      <c r="I18" s="275" t="str">
        <f t="shared" si="19"/>
        <v/>
      </c>
      <c r="J18" s="275" t="str">
        <f t="shared" si="19"/>
        <v/>
      </c>
      <c r="K18" s="275" t="str">
        <f t="shared" si="19"/>
        <v/>
      </c>
      <c r="L18" s="275" t="str">
        <f t="shared" si="19"/>
        <v/>
      </c>
      <c r="M18" s="275" t="str">
        <f t="shared" si="19"/>
        <v/>
      </c>
      <c r="N18" s="275" t="str">
        <f t="shared" si="19"/>
        <v/>
      </c>
      <c r="O18" s="275" t="str">
        <f t="shared" si="19"/>
        <v/>
      </c>
      <c r="P18" s="275" t="str">
        <f t="shared" si="19"/>
        <v/>
      </c>
      <c r="Q18" s="275" t="str">
        <f t="shared" si="19"/>
        <v/>
      </c>
      <c r="R18" s="275" t="str">
        <f t="shared" si="19"/>
        <v/>
      </c>
      <c r="S18" s="275" t="str">
        <f t="shared" si="19"/>
        <v/>
      </c>
      <c r="T18" s="275" t="str">
        <f t="shared" si="19"/>
        <v/>
      </c>
      <c r="U18" s="275" t="str">
        <f t="shared" si="19"/>
        <v/>
      </c>
      <c r="V18" s="275" t="str">
        <f t="shared" si="19"/>
        <v/>
      </c>
      <c r="W18" s="275" t="str">
        <f t="shared" si="19"/>
        <v/>
      </c>
      <c r="X18" s="275" t="str">
        <f t="shared" si="19"/>
        <v/>
      </c>
      <c r="Y18" s="275" t="str">
        <f t="shared" si="19"/>
        <v/>
      </c>
      <c r="Z18" s="275" t="str">
        <f t="shared" si="19"/>
        <v/>
      </c>
      <c r="AA18" s="275" t="str">
        <f t="shared" si="19"/>
        <v/>
      </c>
      <c r="AB18" s="275" t="str">
        <f t="shared" si="19"/>
        <v/>
      </c>
      <c r="AC18" s="275" t="str">
        <f t="shared" si="19"/>
        <v/>
      </c>
      <c r="AD18" s="275" t="str">
        <f t="shared" si="19"/>
        <v/>
      </c>
      <c r="AE18" s="275" t="str">
        <f t="shared" si="19"/>
        <v/>
      </c>
      <c r="AF18" s="275" t="str">
        <f t="shared" si="19"/>
        <v/>
      </c>
      <c r="AG18" s="275" t="str">
        <f t="shared" si="19"/>
        <v/>
      </c>
      <c r="AH18" s="275" t="str">
        <f t="shared" si="19"/>
        <v/>
      </c>
      <c r="AI18" s="275" t="str">
        <f t="shared" si="19"/>
        <v/>
      </c>
      <c r="AJ18" s="275" t="str">
        <f t="shared" si="19"/>
        <v/>
      </c>
      <c r="AK18" s="275" t="str">
        <f t="shared" si="19"/>
        <v/>
      </c>
      <c r="AL18" s="275" t="str">
        <f t="shared" si="19"/>
        <v/>
      </c>
      <c r="AM18" s="275" t="str">
        <f t="shared" si="19"/>
        <v/>
      </c>
      <c r="AN18" s="275" t="str">
        <f t="shared" si="19"/>
        <v/>
      </c>
      <c r="AO18" s="275" t="str">
        <f t="shared" si="19"/>
        <v/>
      </c>
      <c r="AP18" s="275" t="str">
        <f t="shared" si="19"/>
        <v/>
      </c>
      <c r="AQ18" s="275" t="str">
        <f t="shared" si="19"/>
        <v/>
      </c>
      <c r="AR18" s="275" t="str">
        <f t="shared" si="19"/>
        <v/>
      </c>
      <c r="AS18" s="275" t="str">
        <f t="shared" si="19"/>
        <v/>
      </c>
      <c r="AT18" s="275" t="str">
        <f t="shared" si="19"/>
        <v/>
      </c>
      <c r="AU18" s="275" t="str">
        <f t="shared" si="19"/>
        <v/>
      </c>
      <c r="AV18" s="275" t="str">
        <f t="shared" si="19"/>
        <v/>
      </c>
      <c r="AW18" s="275" t="str">
        <f t="shared" si="19"/>
        <v/>
      </c>
      <c r="AX18" s="275" t="str">
        <f t="shared" si="19"/>
        <v/>
      </c>
      <c r="AY18" s="275" t="str">
        <f t="shared" si="19"/>
        <v/>
      </c>
      <c r="AZ18" s="275" t="str">
        <f t="shared" si="19"/>
        <v/>
      </c>
      <c r="BA18" s="275" t="str">
        <f t="shared" si="19"/>
        <v/>
      </c>
      <c r="BB18" s="275" t="str">
        <f t="shared" si="19"/>
        <v/>
      </c>
      <c r="BC18" s="275" t="str">
        <f t="shared" si="19"/>
        <v/>
      </c>
      <c r="BD18" s="275" t="str">
        <f t="shared" si="19"/>
        <v/>
      </c>
      <c r="BE18" s="275" t="str">
        <f t="shared" si="19"/>
        <v/>
      </c>
      <c r="BF18" s="275" t="str">
        <f t="shared" si="19"/>
        <v/>
      </c>
      <c r="BG18" s="275" t="str">
        <f t="shared" si="19"/>
        <v/>
      </c>
      <c r="BH18" s="275" t="str">
        <f t="shared" si="19"/>
        <v/>
      </c>
      <c r="BI18" s="275" t="str">
        <f t="shared" si="19"/>
        <v/>
      </c>
      <c r="BJ18" s="275" t="str">
        <f t="shared" si="19"/>
        <v/>
      </c>
      <c r="BK18" s="275" t="str">
        <f t="shared" si="19"/>
        <v/>
      </c>
      <c r="BL18" s="275" t="str">
        <f t="shared" si="19"/>
        <v/>
      </c>
      <c r="BM18" s="275" t="str">
        <f t="shared" si="19"/>
        <v/>
      </c>
      <c r="BN18" s="275" t="str">
        <f t="shared" si="19"/>
        <v/>
      </c>
      <c r="BO18" s="275" t="str">
        <f t="shared" si="19"/>
        <v/>
      </c>
      <c r="BP18" s="275" t="str">
        <f t="shared" si="18"/>
        <v/>
      </c>
      <c r="BQ18" s="275" t="str">
        <f t="shared" si="18"/>
        <v/>
      </c>
      <c r="BR18" s="275" t="str">
        <f t="shared" si="18"/>
        <v/>
      </c>
      <c r="BS18" s="275" t="str">
        <f t="shared" si="18"/>
        <v/>
      </c>
      <c r="BT18" s="275" t="str">
        <f t="shared" si="18"/>
        <v/>
      </c>
      <c r="BU18" s="275" t="str">
        <f t="shared" si="18"/>
        <v/>
      </c>
      <c r="BV18" s="275" t="str">
        <f t="shared" si="18"/>
        <v/>
      </c>
      <c r="BW18" s="275" t="str">
        <f t="shared" si="18"/>
        <v/>
      </c>
      <c r="BX18" s="275" t="str">
        <f t="shared" si="18"/>
        <v/>
      </c>
      <c r="BY18" s="275" t="str">
        <f t="shared" si="18"/>
        <v/>
      </c>
      <c r="BZ18" s="275" t="str">
        <f t="shared" si="18"/>
        <v/>
      </c>
      <c r="CA18" s="275" t="str">
        <f t="shared" si="18"/>
        <v/>
      </c>
      <c r="CB18" s="275" t="str">
        <f t="shared" si="18"/>
        <v/>
      </c>
      <c r="CC18" s="275" t="str">
        <f t="shared" si="18"/>
        <v/>
      </c>
      <c r="CD18" s="275" t="str">
        <f t="shared" si="18"/>
        <v/>
      </c>
      <c r="CE18" s="275" t="str">
        <f t="shared" si="18"/>
        <v/>
      </c>
      <c r="CF18" s="275" t="str">
        <f t="shared" si="18"/>
        <v/>
      </c>
      <c r="CG18" s="275" t="str">
        <f t="shared" si="18"/>
        <v/>
      </c>
      <c r="CH18" s="275" t="str">
        <f t="shared" si="18"/>
        <v/>
      </c>
      <c r="CI18" s="275" t="str">
        <f t="shared" si="18"/>
        <v/>
      </c>
      <c r="CJ18" s="275" t="str">
        <f t="shared" si="18"/>
        <v/>
      </c>
      <c r="CK18" s="275" t="str">
        <f t="shared" si="18"/>
        <v/>
      </c>
      <c r="CL18" s="275" t="str">
        <f t="shared" si="18"/>
        <v/>
      </c>
      <c r="CM18" s="275" t="str">
        <f t="shared" si="18"/>
        <v/>
      </c>
      <c r="CN18" s="275" t="str">
        <f t="shared" si="18"/>
        <v/>
      </c>
      <c r="CO18" s="275" t="str">
        <f t="shared" si="18"/>
        <v/>
      </c>
      <c r="CP18" s="275" t="str">
        <f t="shared" si="18"/>
        <v/>
      </c>
      <c r="CQ18" s="275" t="str">
        <f t="shared" si="18"/>
        <v/>
      </c>
      <c r="CR18" s="275" t="str">
        <f t="shared" si="18"/>
        <v/>
      </c>
      <c r="CS18" s="275" t="str">
        <f t="shared" si="18"/>
        <v/>
      </c>
      <c r="CT18" s="275" t="str">
        <f t="shared" si="18"/>
        <v/>
      </c>
      <c r="CU18" s="275" t="str">
        <f t="shared" si="18"/>
        <v/>
      </c>
      <c r="CV18" s="275" t="str">
        <f t="shared" si="18"/>
        <v/>
      </c>
      <c r="CW18" s="275" t="str">
        <f t="shared" si="18"/>
        <v/>
      </c>
      <c r="CX18" s="275" t="str">
        <f t="shared" si="18"/>
        <v/>
      </c>
      <c r="CY18" s="275" t="str">
        <f t="shared" si="18"/>
        <v/>
      </c>
    </row>
    <row r="19" spans="1:103" x14ac:dyDescent="0.2">
      <c r="A19">
        <f t="shared" si="17"/>
        <v>8</v>
      </c>
      <c r="B19" s="272">
        <v>3.32E-2</v>
      </c>
      <c r="D19" s="275">
        <f t="shared" si="19"/>
        <v>3.32E-2</v>
      </c>
      <c r="E19" s="275">
        <f t="shared" si="19"/>
        <v>3.32E-2</v>
      </c>
      <c r="F19" s="275">
        <f t="shared" si="19"/>
        <v>3.32E-2</v>
      </c>
      <c r="G19" s="275" t="str">
        <f t="shared" si="19"/>
        <v/>
      </c>
      <c r="H19" s="275" t="str">
        <f t="shared" si="19"/>
        <v/>
      </c>
      <c r="I19" s="275" t="str">
        <f t="shared" si="19"/>
        <v/>
      </c>
      <c r="J19" s="275" t="str">
        <f t="shared" si="19"/>
        <v/>
      </c>
      <c r="K19" s="275" t="str">
        <f t="shared" si="19"/>
        <v/>
      </c>
      <c r="L19" s="275" t="str">
        <f t="shared" si="19"/>
        <v/>
      </c>
      <c r="M19" s="275" t="str">
        <f t="shared" si="19"/>
        <v/>
      </c>
      <c r="N19" s="275" t="str">
        <f t="shared" si="19"/>
        <v/>
      </c>
      <c r="O19" s="275" t="str">
        <f t="shared" si="19"/>
        <v/>
      </c>
      <c r="P19" s="275" t="str">
        <f t="shared" si="19"/>
        <v/>
      </c>
      <c r="Q19" s="275" t="str">
        <f t="shared" si="19"/>
        <v/>
      </c>
      <c r="R19" s="275" t="str">
        <f t="shared" si="19"/>
        <v/>
      </c>
      <c r="S19" s="275" t="str">
        <f t="shared" si="19"/>
        <v/>
      </c>
      <c r="T19" s="275" t="str">
        <f t="shared" si="19"/>
        <v/>
      </c>
      <c r="U19" s="275" t="str">
        <f t="shared" si="19"/>
        <v/>
      </c>
      <c r="V19" s="275" t="str">
        <f t="shared" si="19"/>
        <v/>
      </c>
      <c r="W19" s="275" t="str">
        <f t="shared" si="19"/>
        <v/>
      </c>
      <c r="X19" s="275" t="str">
        <f t="shared" si="19"/>
        <v/>
      </c>
      <c r="Y19" s="275" t="str">
        <f t="shared" si="19"/>
        <v/>
      </c>
      <c r="Z19" s="275" t="str">
        <f t="shared" si="19"/>
        <v/>
      </c>
      <c r="AA19" s="275" t="str">
        <f t="shared" si="19"/>
        <v/>
      </c>
      <c r="AB19" s="275" t="str">
        <f t="shared" si="19"/>
        <v/>
      </c>
      <c r="AC19" s="275" t="str">
        <f t="shared" si="19"/>
        <v/>
      </c>
      <c r="AD19" s="275" t="str">
        <f t="shared" si="19"/>
        <v/>
      </c>
      <c r="AE19" s="275" t="str">
        <f t="shared" si="19"/>
        <v/>
      </c>
      <c r="AF19" s="275" t="str">
        <f t="shared" si="19"/>
        <v/>
      </c>
      <c r="AG19" s="275" t="str">
        <f t="shared" si="19"/>
        <v/>
      </c>
      <c r="AH19" s="275" t="str">
        <f t="shared" si="19"/>
        <v/>
      </c>
      <c r="AI19" s="275" t="str">
        <f t="shared" si="19"/>
        <v/>
      </c>
      <c r="AJ19" s="275" t="str">
        <f t="shared" si="19"/>
        <v/>
      </c>
      <c r="AK19" s="275" t="str">
        <f t="shared" si="19"/>
        <v/>
      </c>
      <c r="AL19" s="275" t="str">
        <f t="shared" si="19"/>
        <v/>
      </c>
      <c r="AM19" s="275" t="str">
        <f t="shared" si="19"/>
        <v/>
      </c>
      <c r="AN19" s="275" t="str">
        <f t="shared" si="19"/>
        <v/>
      </c>
      <c r="AO19" s="275" t="str">
        <f t="shared" si="19"/>
        <v/>
      </c>
      <c r="AP19" s="275" t="str">
        <f t="shared" si="19"/>
        <v/>
      </c>
      <c r="AQ19" s="275" t="str">
        <f t="shared" si="19"/>
        <v/>
      </c>
      <c r="AR19" s="275" t="str">
        <f t="shared" si="19"/>
        <v/>
      </c>
      <c r="AS19" s="275" t="str">
        <f t="shared" si="19"/>
        <v/>
      </c>
      <c r="AT19" s="275" t="str">
        <f t="shared" si="19"/>
        <v/>
      </c>
      <c r="AU19" s="275" t="str">
        <f t="shared" si="19"/>
        <v/>
      </c>
      <c r="AV19" s="275" t="str">
        <f t="shared" si="19"/>
        <v/>
      </c>
      <c r="AW19" s="275" t="str">
        <f t="shared" si="19"/>
        <v/>
      </c>
      <c r="AX19" s="275" t="str">
        <f t="shared" si="19"/>
        <v/>
      </c>
      <c r="AY19" s="275" t="str">
        <f t="shared" si="19"/>
        <v/>
      </c>
      <c r="AZ19" s="275" t="str">
        <f t="shared" si="19"/>
        <v/>
      </c>
      <c r="BA19" s="275" t="str">
        <f t="shared" si="19"/>
        <v/>
      </c>
      <c r="BB19" s="275" t="str">
        <f t="shared" si="19"/>
        <v/>
      </c>
      <c r="BC19" s="275" t="str">
        <f t="shared" si="19"/>
        <v/>
      </c>
      <c r="BD19" s="275" t="str">
        <f t="shared" si="19"/>
        <v/>
      </c>
      <c r="BE19" s="275" t="str">
        <f t="shared" si="19"/>
        <v/>
      </c>
      <c r="BF19" s="275" t="str">
        <f t="shared" si="19"/>
        <v/>
      </c>
      <c r="BG19" s="275" t="str">
        <f t="shared" si="19"/>
        <v/>
      </c>
      <c r="BH19" s="275" t="str">
        <f t="shared" si="19"/>
        <v/>
      </c>
      <c r="BI19" s="275" t="str">
        <f t="shared" si="19"/>
        <v/>
      </c>
      <c r="BJ19" s="275" t="str">
        <f t="shared" si="19"/>
        <v/>
      </c>
      <c r="BK19" s="275" t="str">
        <f t="shared" si="19"/>
        <v/>
      </c>
      <c r="BL19" s="275" t="str">
        <f t="shared" si="19"/>
        <v/>
      </c>
      <c r="BM19" s="275" t="str">
        <f t="shared" si="19"/>
        <v/>
      </c>
      <c r="BN19" s="275" t="str">
        <f t="shared" si="19"/>
        <v/>
      </c>
      <c r="BO19" s="275" t="str">
        <f t="shared" si="19"/>
        <v/>
      </c>
      <c r="BP19" s="275" t="str">
        <f t="shared" si="18"/>
        <v/>
      </c>
      <c r="BQ19" s="275" t="str">
        <f t="shared" si="18"/>
        <v/>
      </c>
      <c r="BR19" s="275" t="str">
        <f t="shared" si="18"/>
        <v/>
      </c>
      <c r="BS19" s="275" t="str">
        <f t="shared" si="18"/>
        <v/>
      </c>
      <c r="BT19" s="275" t="str">
        <f t="shared" si="18"/>
        <v/>
      </c>
      <c r="BU19" s="275" t="str">
        <f t="shared" si="18"/>
        <v/>
      </c>
      <c r="BV19" s="275" t="str">
        <f t="shared" si="18"/>
        <v/>
      </c>
      <c r="BW19" s="275" t="str">
        <f t="shared" si="18"/>
        <v/>
      </c>
      <c r="BX19" s="275" t="str">
        <f t="shared" si="18"/>
        <v/>
      </c>
      <c r="BY19" s="275" t="str">
        <f t="shared" si="18"/>
        <v/>
      </c>
      <c r="BZ19" s="275" t="str">
        <f t="shared" si="18"/>
        <v/>
      </c>
      <c r="CA19" s="275" t="str">
        <f t="shared" si="18"/>
        <v/>
      </c>
      <c r="CB19" s="275" t="str">
        <f t="shared" si="18"/>
        <v/>
      </c>
      <c r="CC19" s="275" t="str">
        <f t="shared" si="18"/>
        <v/>
      </c>
      <c r="CD19" s="275" t="str">
        <f t="shared" si="18"/>
        <v/>
      </c>
      <c r="CE19" s="275" t="str">
        <f t="shared" si="18"/>
        <v/>
      </c>
      <c r="CF19" s="275" t="str">
        <f t="shared" si="18"/>
        <v/>
      </c>
      <c r="CG19" s="275" t="str">
        <f t="shared" si="18"/>
        <v/>
      </c>
      <c r="CH19" s="275" t="str">
        <f t="shared" si="18"/>
        <v/>
      </c>
      <c r="CI19" s="275" t="str">
        <f t="shared" si="18"/>
        <v/>
      </c>
      <c r="CJ19" s="275" t="str">
        <f t="shared" si="18"/>
        <v/>
      </c>
      <c r="CK19" s="275" t="str">
        <f t="shared" si="18"/>
        <v/>
      </c>
      <c r="CL19" s="275" t="str">
        <f t="shared" si="18"/>
        <v/>
      </c>
      <c r="CM19" s="275" t="str">
        <f t="shared" si="18"/>
        <v/>
      </c>
      <c r="CN19" s="275" t="str">
        <f t="shared" si="18"/>
        <v/>
      </c>
      <c r="CO19" s="275" t="str">
        <f t="shared" si="18"/>
        <v/>
      </c>
      <c r="CP19" s="275" t="str">
        <f t="shared" si="18"/>
        <v/>
      </c>
      <c r="CQ19" s="275" t="str">
        <f t="shared" si="18"/>
        <v/>
      </c>
      <c r="CR19" s="275" t="str">
        <f t="shared" si="18"/>
        <v/>
      </c>
      <c r="CS19" s="275" t="str">
        <f t="shared" si="18"/>
        <v/>
      </c>
      <c r="CT19" s="275" t="str">
        <f t="shared" si="18"/>
        <v/>
      </c>
      <c r="CU19" s="275" t="str">
        <f t="shared" si="18"/>
        <v/>
      </c>
      <c r="CV19" s="275" t="str">
        <f t="shared" si="18"/>
        <v/>
      </c>
      <c r="CW19" s="275" t="str">
        <f t="shared" si="18"/>
        <v/>
      </c>
      <c r="CX19" s="275" t="str">
        <f t="shared" si="18"/>
        <v/>
      </c>
      <c r="CY19" s="275" t="str">
        <f t="shared" si="18"/>
        <v/>
      </c>
    </row>
    <row r="20" spans="1:103" x14ac:dyDescent="0.2">
      <c r="A20">
        <f t="shared" si="17"/>
        <v>9</v>
      </c>
      <c r="B20" s="272">
        <v>3.0709999999999998E-2</v>
      </c>
      <c r="D20" s="275">
        <f t="shared" si="19"/>
        <v>3.0709999999999998E-2</v>
      </c>
      <c r="E20" s="275">
        <f t="shared" si="19"/>
        <v>3.0709999999999998E-2</v>
      </c>
      <c r="F20" s="275">
        <f t="shared" si="19"/>
        <v>3.0709999999999998E-2</v>
      </c>
      <c r="G20" s="275" t="str">
        <f t="shared" si="19"/>
        <v/>
      </c>
      <c r="H20" s="275" t="str">
        <f t="shared" si="19"/>
        <v/>
      </c>
      <c r="I20" s="275" t="str">
        <f t="shared" si="19"/>
        <v/>
      </c>
      <c r="J20" s="275" t="str">
        <f t="shared" si="19"/>
        <v/>
      </c>
      <c r="K20" s="275" t="str">
        <f t="shared" si="19"/>
        <v/>
      </c>
      <c r="L20" s="275" t="str">
        <f t="shared" si="19"/>
        <v/>
      </c>
      <c r="M20" s="275" t="str">
        <f t="shared" si="19"/>
        <v/>
      </c>
      <c r="N20" s="275" t="str">
        <f t="shared" si="19"/>
        <v/>
      </c>
      <c r="O20" s="275" t="str">
        <f t="shared" si="19"/>
        <v/>
      </c>
      <c r="P20" s="275" t="str">
        <f t="shared" si="19"/>
        <v/>
      </c>
      <c r="Q20" s="275" t="str">
        <f t="shared" si="19"/>
        <v/>
      </c>
      <c r="R20" s="275" t="str">
        <f t="shared" si="19"/>
        <v/>
      </c>
      <c r="S20" s="275" t="str">
        <f t="shared" si="19"/>
        <v/>
      </c>
      <c r="T20" s="275" t="str">
        <f t="shared" si="19"/>
        <v/>
      </c>
      <c r="U20" s="275" t="str">
        <f t="shared" si="19"/>
        <v/>
      </c>
      <c r="V20" s="275" t="str">
        <f t="shared" si="19"/>
        <v/>
      </c>
      <c r="W20" s="275" t="str">
        <f t="shared" si="19"/>
        <v/>
      </c>
      <c r="X20" s="275" t="str">
        <f t="shared" si="19"/>
        <v/>
      </c>
      <c r="Y20" s="275" t="str">
        <f t="shared" si="19"/>
        <v/>
      </c>
      <c r="Z20" s="275" t="str">
        <f t="shared" si="19"/>
        <v/>
      </c>
      <c r="AA20" s="275" t="str">
        <f t="shared" si="19"/>
        <v/>
      </c>
      <c r="AB20" s="275" t="str">
        <f t="shared" si="19"/>
        <v/>
      </c>
      <c r="AC20" s="275" t="str">
        <f t="shared" si="19"/>
        <v/>
      </c>
      <c r="AD20" s="275" t="str">
        <f t="shared" si="19"/>
        <v/>
      </c>
      <c r="AE20" s="275" t="str">
        <f t="shared" si="19"/>
        <v/>
      </c>
      <c r="AF20" s="275" t="str">
        <f t="shared" si="19"/>
        <v/>
      </c>
      <c r="AG20" s="275" t="str">
        <f t="shared" si="19"/>
        <v/>
      </c>
      <c r="AH20" s="275" t="str">
        <f t="shared" si="19"/>
        <v/>
      </c>
      <c r="AI20" s="275" t="str">
        <f t="shared" si="19"/>
        <v/>
      </c>
      <c r="AJ20" s="275" t="str">
        <f t="shared" si="19"/>
        <v/>
      </c>
      <c r="AK20" s="275" t="str">
        <f t="shared" si="19"/>
        <v/>
      </c>
      <c r="AL20" s="275" t="str">
        <f t="shared" si="19"/>
        <v/>
      </c>
      <c r="AM20" s="275" t="str">
        <f t="shared" si="19"/>
        <v/>
      </c>
      <c r="AN20" s="275" t="str">
        <f t="shared" si="19"/>
        <v/>
      </c>
      <c r="AO20" s="275" t="str">
        <f t="shared" si="19"/>
        <v/>
      </c>
      <c r="AP20" s="275" t="str">
        <f t="shared" si="19"/>
        <v/>
      </c>
      <c r="AQ20" s="275" t="str">
        <f t="shared" si="19"/>
        <v/>
      </c>
      <c r="AR20" s="275" t="str">
        <f t="shared" si="19"/>
        <v/>
      </c>
      <c r="AS20" s="275" t="str">
        <f t="shared" si="19"/>
        <v/>
      </c>
      <c r="AT20" s="275" t="str">
        <f t="shared" si="19"/>
        <v/>
      </c>
      <c r="AU20" s="275" t="str">
        <f t="shared" si="19"/>
        <v/>
      </c>
      <c r="AV20" s="275" t="str">
        <f t="shared" si="19"/>
        <v/>
      </c>
      <c r="AW20" s="275" t="str">
        <f t="shared" si="19"/>
        <v/>
      </c>
      <c r="AX20" s="275" t="str">
        <f t="shared" si="19"/>
        <v/>
      </c>
      <c r="AY20" s="275" t="str">
        <f t="shared" si="19"/>
        <v/>
      </c>
      <c r="AZ20" s="275" t="str">
        <f t="shared" si="19"/>
        <v/>
      </c>
      <c r="BA20" s="275" t="str">
        <f t="shared" si="19"/>
        <v/>
      </c>
      <c r="BB20" s="275" t="str">
        <f t="shared" si="19"/>
        <v/>
      </c>
      <c r="BC20" s="275" t="str">
        <f t="shared" si="19"/>
        <v/>
      </c>
      <c r="BD20" s="275" t="str">
        <f t="shared" si="19"/>
        <v/>
      </c>
      <c r="BE20" s="275" t="str">
        <f t="shared" si="19"/>
        <v/>
      </c>
      <c r="BF20" s="275" t="str">
        <f t="shared" si="19"/>
        <v/>
      </c>
      <c r="BG20" s="275" t="str">
        <f t="shared" si="19"/>
        <v/>
      </c>
      <c r="BH20" s="275" t="str">
        <f t="shared" si="19"/>
        <v/>
      </c>
      <c r="BI20" s="275" t="str">
        <f t="shared" si="19"/>
        <v/>
      </c>
      <c r="BJ20" s="275" t="str">
        <f t="shared" si="19"/>
        <v/>
      </c>
      <c r="BK20" s="275" t="str">
        <f t="shared" si="19"/>
        <v/>
      </c>
      <c r="BL20" s="275" t="str">
        <f t="shared" si="19"/>
        <v/>
      </c>
      <c r="BM20" s="275" t="str">
        <f t="shared" si="19"/>
        <v/>
      </c>
      <c r="BN20" s="275" t="str">
        <f t="shared" si="19"/>
        <v/>
      </c>
      <c r="BO20" s="275" t="str">
        <f t="shared" ref="BO20:CY23" si="20">IF(AND($A20&gt;=BO$3,$A20&lt;=BO$4),$B20,"")</f>
        <v/>
      </c>
      <c r="BP20" s="275" t="str">
        <f t="shared" si="20"/>
        <v/>
      </c>
      <c r="BQ20" s="275" t="str">
        <f t="shared" si="20"/>
        <v/>
      </c>
      <c r="BR20" s="275" t="str">
        <f t="shared" si="20"/>
        <v/>
      </c>
      <c r="BS20" s="275" t="str">
        <f t="shared" si="20"/>
        <v/>
      </c>
      <c r="BT20" s="275" t="str">
        <f t="shared" si="20"/>
        <v/>
      </c>
      <c r="BU20" s="275" t="str">
        <f t="shared" si="20"/>
        <v/>
      </c>
      <c r="BV20" s="275" t="str">
        <f t="shared" si="20"/>
        <v/>
      </c>
      <c r="BW20" s="275" t="str">
        <f t="shared" si="20"/>
        <v/>
      </c>
      <c r="BX20" s="275" t="str">
        <f t="shared" si="20"/>
        <v/>
      </c>
      <c r="BY20" s="275" t="str">
        <f t="shared" si="20"/>
        <v/>
      </c>
      <c r="BZ20" s="275" t="str">
        <f t="shared" si="20"/>
        <v/>
      </c>
      <c r="CA20" s="275" t="str">
        <f t="shared" si="20"/>
        <v/>
      </c>
      <c r="CB20" s="275" t="str">
        <f t="shared" si="20"/>
        <v/>
      </c>
      <c r="CC20" s="275" t="str">
        <f t="shared" si="20"/>
        <v/>
      </c>
      <c r="CD20" s="275" t="str">
        <f t="shared" si="20"/>
        <v/>
      </c>
      <c r="CE20" s="275" t="str">
        <f t="shared" si="20"/>
        <v/>
      </c>
      <c r="CF20" s="275" t="str">
        <f t="shared" si="20"/>
        <v/>
      </c>
      <c r="CG20" s="275" t="str">
        <f t="shared" si="20"/>
        <v/>
      </c>
      <c r="CH20" s="275" t="str">
        <f t="shared" si="20"/>
        <v/>
      </c>
      <c r="CI20" s="275" t="str">
        <f t="shared" si="20"/>
        <v/>
      </c>
      <c r="CJ20" s="275" t="str">
        <f t="shared" si="20"/>
        <v/>
      </c>
      <c r="CK20" s="275" t="str">
        <f t="shared" si="20"/>
        <v/>
      </c>
      <c r="CL20" s="275" t="str">
        <f t="shared" si="20"/>
        <v/>
      </c>
      <c r="CM20" s="275" t="str">
        <f t="shared" si="20"/>
        <v/>
      </c>
      <c r="CN20" s="275" t="str">
        <f t="shared" si="20"/>
        <v/>
      </c>
      <c r="CO20" s="275" t="str">
        <f t="shared" si="20"/>
        <v/>
      </c>
      <c r="CP20" s="275" t="str">
        <f t="shared" si="20"/>
        <v/>
      </c>
      <c r="CQ20" s="275" t="str">
        <f t="shared" si="20"/>
        <v/>
      </c>
      <c r="CR20" s="275" t="str">
        <f t="shared" si="20"/>
        <v/>
      </c>
      <c r="CS20" s="275" t="str">
        <f t="shared" si="20"/>
        <v/>
      </c>
      <c r="CT20" s="275" t="str">
        <f t="shared" si="20"/>
        <v/>
      </c>
      <c r="CU20" s="275" t="str">
        <f t="shared" si="20"/>
        <v/>
      </c>
      <c r="CV20" s="275" t="str">
        <f t="shared" si="20"/>
        <v/>
      </c>
      <c r="CW20" s="275" t="str">
        <f t="shared" si="20"/>
        <v/>
      </c>
      <c r="CX20" s="275" t="str">
        <f t="shared" si="20"/>
        <v/>
      </c>
      <c r="CY20" s="275" t="str">
        <f t="shared" si="20"/>
        <v/>
      </c>
    </row>
    <row r="21" spans="1:103" x14ac:dyDescent="0.2">
      <c r="A21">
        <f t="shared" si="17"/>
        <v>10</v>
      </c>
      <c r="B21" s="272">
        <v>2.8220000000000002E-2</v>
      </c>
      <c r="D21" s="275">
        <f t="shared" ref="D21:BO24" si="21">IF(AND($A21&gt;=D$3,$A21&lt;=D$4),$B21,"")</f>
        <v>2.8220000000000002E-2</v>
      </c>
      <c r="E21" s="275" t="str">
        <f t="shared" si="21"/>
        <v/>
      </c>
      <c r="F21" s="275">
        <f t="shared" si="21"/>
        <v>2.8220000000000002E-2</v>
      </c>
      <c r="G21" s="275" t="str">
        <f t="shared" si="21"/>
        <v/>
      </c>
      <c r="H21" s="275" t="str">
        <f t="shared" si="21"/>
        <v/>
      </c>
      <c r="I21" s="275" t="str">
        <f t="shared" si="21"/>
        <v/>
      </c>
      <c r="J21" s="275" t="str">
        <f t="shared" si="21"/>
        <v/>
      </c>
      <c r="K21" s="275" t="str">
        <f t="shared" si="21"/>
        <v/>
      </c>
      <c r="L21" s="275" t="str">
        <f t="shared" si="21"/>
        <v/>
      </c>
      <c r="M21" s="275" t="str">
        <f t="shared" si="21"/>
        <v/>
      </c>
      <c r="N21" s="275" t="str">
        <f t="shared" si="21"/>
        <v/>
      </c>
      <c r="O21" s="275" t="str">
        <f t="shared" si="21"/>
        <v/>
      </c>
      <c r="P21" s="275" t="str">
        <f t="shared" si="21"/>
        <v/>
      </c>
      <c r="Q21" s="275" t="str">
        <f t="shared" si="21"/>
        <v/>
      </c>
      <c r="R21" s="275" t="str">
        <f t="shared" si="21"/>
        <v/>
      </c>
      <c r="S21" s="275" t="str">
        <f t="shared" si="21"/>
        <v/>
      </c>
      <c r="T21" s="275" t="str">
        <f t="shared" si="21"/>
        <v/>
      </c>
      <c r="U21" s="275" t="str">
        <f t="shared" si="21"/>
        <v/>
      </c>
      <c r="V21" s="275" t="str">
        <f t="shared" si="21"/>
        <v/>
      </c>
      <c r="W21" s="275" t="str">
        <f t="shared" si="21"/>
        <v/>
      </c>
      <c r="X21" s="275" t="str">
        <f t="shared" si="21"/>
        <v/>
      </c>
      <c r="Y21" s="275" t="str">
        <f t="shared" si="21"/>
        <v/>
      </c>
      <c r="Z21" s="275" t="str">
        <f t="shared" si="21"/>
        <v/>
      </c>
      <c r="AA21" s="275" t="str">
        <f t="shared" si="21"/>
        <v/>
      </c>
      <c r="AB21" s="275" t="str">
        <f t="shared" si="21"/>
        <v/>
      </c>
      <c r="AC21" s="275" t="str">
        <f t="shared" si="21"/>
        <v/>
      </c>
      <c r="AD21" s="275" t="str">
        <f t="shared" si="21"/>
        <v/>
      </c>
      <c r="AE21" s="275" t="str">
        <f t="shared" si="21"/>
        <v/>
      </c>
      <c r="AF21" s="275" t="str">
        <f t="shared" si="21"/>
        <v/>
      </c>
      <c r="AG21" s="275" t="str">
        <f t="shared" si="21"/>
        <v/>
      </c>
      <c r="AH21" s="275" t="str">
        <f t="shared" si="21"/>
        <v/>
      </c>
      <c r="AI21" s="275" t="str">
        <f t="shared" si="21"/>
        <v/>
      </c>
      <c r="AJ21" s="275" t="str">
        <f t="shared" si="21"/>
        <v/>
      </c>
      <c r="AK21" s="275" t="str">
        <f t="shared" si="21"/>
        <v/>
      </c>
      <c r="AL21" s="275" t="str">
        <f t="shared" si="21"/>
        <v/>
      </c>
      <c r="AM21" s="275" t="str">
        <f t="shared" si="21"/>
        <v/>
      </c>
      <c r="AN21" s="275" t="str">
        <f t="shared" si="21"/>
        <v/>
      </c>
      <c r="AO21" s="275" t="str">
        <f t="shared" si="21"/>
        <v/>
      </c>
      <c r="AP21" s="275" t="str">
        <f t="shared" si="21"/>
        <v/>
      </c>
      <c r="AQ21" s="275" t="str">
        <f t="shared" si="21"/>
        <v/>
      </c>
      <c r="AR21" s="275" t="str">
        <f t="shared" si="21"/>
        <v/>
      </c>
      <c r="AS21" s="275" t="str">
        <f t="shared" si="21"/>
        <v/>
      </c>
      <c r="AT21" s="275" t="str">
        <f t="shared" si="21"/>
        <v/>
      </c>
      <c r="AU21" s="275" t="str">
        <f t="shared" si="21"/>
        <v/>
      </c>
      <c r="AV21" s="275" t="str">
        <f t="shared" si="21"/>
        <v/>
      </c>
      <c r="AW21" s="275" t="str">
        <f t="shared" si="21"/>
        <v/>
      </c>
      <c r="AX21" s="275" t="str">
        <f t="shared" si="21"/>
        <v/>
      </c>
      <c r="AY21" s="275" t="str">
        <f t="shared" si="21"/>
        <v/>
      </c>
      <c r="AZ21" s="275" t="str">
        <f t="shared" si="21"/>
        <v/>
      </c>
      <c r="BA21" s="275" t="str">
        <f t="shared" si="21"/>
        <v/>
      </c>
      <c r="BB21" s="275" t="str">
        <f t="shared" si="21"/>
        <v/>
      </c>
      <c r="BC21" s="275" t="str">
        <f t="shared" si="21"/>
        <v/>
      </c>
      <c r="BD21" s="275" t="str">
        <f t="shared" si="21"/>
        <v/>
      </c>
      <c r="BE21" s="275" t="str">
        <f t="shared" si="21"/>
        <v/>
      </c>
      <c r="BF21" s="275" t="str">
        <f t="shared" si="21"/>
        <v/>
      </c>
      <c r="BG21" s="275" t="str">
        <f t="shared" si="21"/>
        <v/>
      </c>
      <c r="BH21" s="275" t="str">
        <f t="shared" si="21"/>
        <v/>
      </c>
      <c r="BI21" s="275" t="str">
        <f t="shared" si="21"/>
        <v/>
      </c>
      <c r="BJ21" s="275" t="str">
        <f t="shared" si="21"/>
        <v/>
      </c>
      <c r="BK21" s="275" t="str">
        <f t="shared" si="21"/>
        <v/>
      </c>
      <c r="BL21" s="275" t="str">
        <f t="shared" si="21"/>
        <v/>
      </c>
      <c r="BM21" s="275" t="str">
        <f t="shared" si="21"/>
        <v/>
      </c>
      <c r="BN21" s="275" t="str">
        <f t="shared" si="21"/>
        <v/>
      </c>
      <c r="BO21" s="275" t="str">
        <f t="shared" si="21"/>
        <v/>
      </c>
      <c r="BP21" s="275" t="str">
        <f t="shared" si="20"/>
        <v/>
      </c>
      <c r="BQ21" s="275" t="str">
        <f t="shared" si="20"/>
        <v/>
      </c>
      <c r="BR21" s="275" t="str">
        <f t="shared" si="20"/>
        <v/>
      </c>
      <c r="BS21" s="275" t="str">
        <f t="shared" si="20"/>
        <v/>
      </c>
      <c r="BT21" s="275" t="str">
        <f t="shared" si="20"/>
        <v/>
      </c>
      <c r="BU21" s="275" t="str">
        <f t="shared" si="20"/>
        <v/>
      </c>
      <c r="BV21" s="275" t="str">
        <f t="shared" si="20"/>
        <v/>
      </c>
      <c r="BW21" s="275" t="str">
        <f t="shared" si="20"/>
        <v/>
      </c>
      <c r="BX21" s="275" t="str">
        <f t="shared" si="20"/>
        <v/>
      </c>
      <c r="BY21" s="275" t="str">
        <f t="shared" si="20"/>
        <v/>
      </c>
      <c r="BZ21" s="275" t="str">
        <f t="shared" si="20"/>
        <v/>
      </c>
      <c r="CA21" s="275" t="str">
        <f t="shared" si="20"/>
        <v/>
      </c>
      <c r="CB21" s="275" t="str">
        <f t="shared" si="20"/>
        <v/>
      </c>
      <c r="CC21" s="275" t="str">
        <f t="shared" si="20"/>
        <v/>
      </c>
      <c r="CD21" s="275" t="str">
        <f t="shared" si="20"/>
        <v/>
      </c>
      <c r="CE21" s="275" t="str">
        <f t="shared" si="20"/>
        <v/>
      </c>
      <c r="CF21" s="275" t="str">
        <f t="shared" si="20"/>
        <v/>
      </c>
      <c r="CG21" s="275" t="str">
        <f t="shared" si="20"/>
        <v/>
      </c>
      <c r="CH21" s="275" t="str">
        <f t="shared" si="20"/>
        <v/>
      </c>
      <c r="CI21" s="275" t="str">
        <f t="shared" si="20"/>
        <v/>
      </c>
      <c r="CJ21" s="275" t="str">
        <f t="shared" si="20"/>
        <v/>
      </c>
      <c r="CK21" s="275" t="str">
        <f t="shared" si="20"/>
        <v/>
      </c>
      <c r="CL21" s="275" t="str">
        <f t="shared" si="20"/>
        <v/>
      </c>
      <c r="CM21" s="275" t="str">
        <f t="shared" si="20"/>
        <v/>
      </c>
      <c r="CN21" s="275" t="str">
        <f t="shared" si="20"/>
        <v/>
      </c>
      <c r="CO21" s="275" t="str">
        <f t="shared" si="20"/>
        <v/>
      </c>
      <c r="CP21" s="275" t="str">
        <f t="shared" si="20"/>
        <v/>
      </c>
      <c r="CQ21" s="275" t="str">
        <f t="shared" si="20"/>
        <v/>
      </c>
      <c r="CR21" s="275" t="str">
        <f t="shared" si="20"/>
        <v/>
      </c>
      <c r="CS21" s="275" t="str">
        <f t="shared" si="20"/>
        <v/>
      </c>
      <c r="CT21" s="275" t="str">
        <f t="shared" si="20"/>
        <v/>
      </c>
      <c r="CU21" s="275" t="str">
        <f t="shared" si="20"/>
        <v/>
      </c>
      <c r="CV21" s="275" t="str">
        <f t="shared" si="20"/>
        <v/>
      </c>
      <c r="CW21" s="275" t="str">
        <f t="shared" si="20"/>
        <v/>
      </c>
      <c r="CX21" s="275" t="str">
        <f t="shared" si="20"/>
        <v/>
      </c>
      <c r="CY21" s="275" t="str">
        <f t="shared" si="20"/>
        <v/>
      </c>
    </row>
    <row r="22" spans="1:103" x14ac:dyDescent="0.2">
      <c r="A22">
        <f t="shared" si="17"/>
        <v>11</v>
      </c>
      <c r="B22" s="272">
        <v>2.5729999999999999E-2</v>
      </c>
      <c r="D22" s="275">
        <f t="shared" si="21"/>
        <v>2.5729999999999999E-2</v>
      </c>
      <c r="E22" s="275" t="str">
        <f t="shared" si="21"/>
        <v/>
      </c>
      <c r="F22" s="275">
        <f t="shared" si="21"/>
        <v>2.5729999999999999E-2</v>
      </c>
      <c r="G22" s="275" t="str">
        <f t="shared" si="21"/>
        <v/>
      </c>
      <c r="H22" s="275" t="str">
        <f t="shared" si="21"/>
        <v/>
      </c>
      <c r="I22" s="275" t="str">
        <f t="shared" si="21"/>
        <v/>
      </c>
      <c r="J22" s="275" t="str">
        <f t="shared" si="21"/>
        <v/>
      </c>
      <c r="K22" s="275" t="str">
        <f t="shared" si="21"/>
        <v/>
      </c>
      <c r="L22" s="275" t="str">
        <f t="shared" si="21"/>
        <v/>
      </c>
      <c r="M22" s="275" t="str">
        <f t="shared" si="21"/>
        <v/>
      </c>
      <c r="N22" s="275" t="str">
        <f t="shared" si="21"/>
        <v/>
      </c>
      <c r="O22" s="275" t="str">
        <f t="shared" si="21"/>
        <v/>
      </c>
      <c r="P22" s="275" t="str">
        <f t="shared" si="21"/>
        <v/>
      </c>
      <c r="Q22" s="275" t="str">
        <f t="shared" si="21"/>
        <v/>
      </c>
      <c r="R22" s="275" t="str">
        <f t="shared" si="21"/>
        <v/>
      </c>
      <c r="S22" s="275" t="str">
        <f t="shared" si="21"/>
        <v/>
      </c>
      <c r="T22" s="275" t="str">
        <f t="shared" si="21"/>
        <v/>
      </c>
      <c r="U22" s="275" t="str">
        <f t="shared" si="21"/>
        <v/>
      </c>
      <c r="V22" s="275" t="str">
        <f t="shared" si="21"/>
        <v/>
      </c>
      <c r="W22" s="275" t="str">
        <f t="shared" si="21"/>
        <v/>
      </c>
      <c r="X22" s="275" t="str">
        <f t="shared" si="21"/>
        <v/>
      </c>
      <c r="Y22" s="275" t="str">
        <f t="shared" si="21"/>
        <v/>
      </c>
      <c r="Z22" s="275" t="str">
        <f t="shared" si="21"/>
        <v/>
      </c>
      <c r="AA22" s="275" t="str">
        <f t="shared" si="21"/>
        <v/>
      </c>
      <c r="AB22" s="275" t="str">
        <f t="shared" si="21"/>
        <v/>
      </c>
      <c r="AC22" s="275" t="str">
        <f t="shared" si="21"/>
        <v/>
      </c>
      <c r="AD22" s="275" t="str">
        <f t="shared" si="21"/>
        <v/>
      </c>
      <c r="AE22" s="275" t="str">
        <f t="shared" si="21"/>
        <v/>
      </c>
      <c r="AF22" s="275" t="str">
        <f t="shared" si="21"/>
        <v/>
      </c>
      <c r="AG22" s="275" t="str">
        <f t="shared" si="21"/>
        <v/>
      </c>
      <c r="AH22" s="275" t="str">
        <f t="shared" si="21"/>
        <v/>
      </c>
      <c r="AI22" s="275" t="str">
        <f t="shared" si="21"/>
        <v/>
      </c>
      <c r="AJ22" s="275" t="str">
        <f t="shared" si="21"/>
        <v/>
      </c>
      <c r="AK22" s="275" t="str">
        <f t="shared" si="21"/>
        <v/>
      </c>
      <c r="AL22" s="275" t="str">
        <f t="shared" si="21"/>
        <v/>
      </c>
      <c r="AM22" s="275" t="str">
        <f t="shared" si="21"/>
        <v/>
      </c>
      <c r="AN22" s="275" t="str">
        <f t="shared" si="21"/>
        <v/>
      </c>
      <c r="AO22" s="275" t="str">
        <f t="shared" si="21"/>
        <v/>
      </c>
      <c r="AP22" s="275" t="str">
        <f t="shared" si="21"/>
        <v/>
      </c>
      <c r="AQ22" s="275" t="str">
        <f t="shared" si="21"/>
        <v/>
      </c>
      <c r="AR22" s="275" t="str">
        <f t="shared" si="21"/>
        <v/>
      </c>
      <c r="AS22" s="275" t="str">
        <f t="shared" si="21"/>
        <v/>
      </c>
      <c r="AT22" s="275" t="str">
        <f t="shared" si="21"/>
        <v/>
      </c>
      <c r="AU22" s="275" t="str">
        <f t="shared" si="21"/>
        <v/>
      </c>
      <c r="AV22" s="275" t="str">
        <f t="shared" si="21"/>
        <v/>
      </c>
      <c r="AW22" s="275" t="str">
        <f t="shared" si="21"/>
        <v/>
      </c>
      <c r="AX22" s="275" t="str">
        <f t="shared" si="21"/>
        <v/>
      </c>
      <c r="AY22" s="275" t="str">
        <f t="shared" si="21"/>
        <v/>
      </c>
      <c r="AZ22" s="275" t="str">
        <f t="shared" si="21"/>
        <v/>
      </c>
      <c r="BA22" s="275" t="str">
        <f t="shared" si="21"/>
        <v/>
      </c>
      <c r="BB22" s="275" t="str">
        <f t="shared" si="21"/>
        <v/>
      </c>
      <c r="BC22" s="275" t="str">
        <f t="shared" si="21"/>
        <v/>
      </c>
      <c r="BD22" s="275" t="str">
        <f t="shared" si="21"/>
        <v/>
      </c>
      <c r="BE22" s="275" t="str">
        <f t="shared" si="21"/>
        <v/>
      </c>
      <c r="BF22" s="275" t="str">
        <f t="shared" si="21"/>
        <v/>
      </c>
      <c r="BG22" s="275" t="str">
        <f t="shared" si="21"/>
        <v/>
      </c>
      <c r="BH22" s="275" t="str">
        <f t="shared" si="21"/>
        <v/>
      </c>
      <c r="BI22" s="275" t="str">
        <f t="shared" si="21"/>
        <v/>
      </c>
      <c r="BJ22" s="275" t="str">
        <f t="shared" si="21"/>
        <v/>
      </c>
      <c r="BK22" s="275" t="str">
        <f t="shared" si="21"/>
        <v/>
      </c>
      <c r="BL22" s="275" t="str">
        <f t="shared" si="21"/>
        <v/>
      </c>
      <c r="BM22" s="275" t="str">
        <f t="shared" si="21"/>
        <v/>
      </c>
      <c r="BN22" s="275" t="str">
        <f t="shared" si="21"/>
        <v/>
      </c>
      <c r="BO22" s="275" t="str">
        <f t="shared" si="21"/>
        <v/>
      </c>
      <c r="BP22" s="275" t="str">
        <f t="shared" si="20"/>
        <v/>
      </c>
      <c r="BQ22" s="275" t="str">
        <f t="shared" si="20"/>
        <v/>
      </c>
      <c r="BR22" s="275" t="str">
        <f t="shared" si="20"/>
        <v/>
      </c>
      <c r="BS22" s="275" t="str">
        <f t="shared" si="20"/>
        <v/>
      </c>
      <c r="BT22" s="275" t="str">
        <f t="shared" si="20"/>
        <v/>
      </c>
      <c r="BU22" s="275" t="str">
        <f t="shared" si="20"/>
        <v/>
      </c>
      <c r="BV22" s="275" t="str">
        <f t="shared" si="20"/>
        <v/>
      </c>
      <c r="BW22" s="275" t="str">
        <f t="shared" si="20"/>
        <v/>
      </c>
      <c r="BX22" s="275" t="str">
        <f t="shared" si="20"/>
        <v/>
      </c>
      <c r="BY22" s="275" t="str">
        <f t="shared" si="20"/>
        <v/>
      </c>
      <c r="BZ22" s="275" t="str">
        <f t="shared" si="20"/>
        <v/>
      </c>
      <c r="CA22" s="275" t="str">
        <f t="shared" si="20"/>
        <v/>
      </c>
      <c r="CB22" s="275" t="str">
        <f t="shared" si="20"/>
        <v/>
      </c>
      <c r="CC22" s="275" t="str">
        <f t="shared" si="20"/>
        <v/>
      </c>
      <c r="CD22" s="275" t="str">
        <f t="shared" si="20"/>
        <v/>
      </c>
      <c r="CE22" s="275" t="str">
        <f t="shared" si="20"/>
        <v/>
      </c>
      <c r="CF22" s="275" t="str">
        <f t="shared" si="20"/>
        <v/>
      </c>
      <c r="CG22" s="275" t="str">
        <f t="shared" si="20"/>
        <v/>
      </c>
      <c r="CH22" s="275" t="str">
        <f t="shared" si="20"/>
        <v/>
      </c>
      <c r="CI22" s="275" t="str">
        <f t="shared" si="20"/>
        <v/>
      </c>
      <c r="CJ22" s="275" t="str">
        <f t="shared" si="20"/>
        <v/>
      </c>
      <c r="CK22" s="275" t="str">
        <f t="shared" si="20"/>
        <v/>
      </c>
      <c r="CL22" s="275" t="str">
        <f t="shared" si="20"/>
        <v/>
      </c>
      <c r="CM22" s="275" t="str">
        <f t="shared" si="20"/>
        <v/>
      </c>
      <c r="CN22" s="275" t="str">
        <f t="shared" si="20"/>
        <v/>
      </c>
      <c r="CO22" s="275" t="str">
        <f t="shared" si="20"/>
        <v/>
      </c>
      <c r="CP22" s="275" t="str">
        <f t="shared" si="20"/>
        <v/>
      </c>
      <c r="CQ22" s="275" t="str">
        <f t="shared" si="20"/>
        <v/>
      </c>
      <c r="CR22" s="275" t="str">
        <f t="shared" si="20"/>
        <v/>
      </c>
      <c r="CS22" s="275" t="str">
        <f t="shared" si="20"/>
        <v/>
      </c>
      <c r="CT22" s="275" t="str">
        <f t="shared" si="20"/>
        <v/>
      </c>
      <c r="CU22" s="275" t="str">
        <f t="shared" si="20"/>
        <v/>
      </c>
      <c r="CV22" s="275" t="str">
        <f t="shared" si="20"/>
        <v/>
      </c>
      <c r="CW22" s="275" t="str">
        <f t="shared" si="20"/>
        <v/>
      </c>
      <c r="CX22" s="275" t="str">
        <f t="shared" si="20"/>
        <v/>
      </c>
      <c r="CY22" s="275" t="str">
        <f t="shared" si="20"/>
        <v/>
      </c>
    </row>
    <row r="23" spans="1:103" x14ac:dyDescent="0.2">
      <c r="A23">
        <f t="shared" si="17"/>
        <v>12</v>
      </c>
      <c r="B23" s="272">
        <v>2.2409999999999999E-2</v>
      </c>
      <c r="D23" s="275">
        <f t="shared" si="21"/>
        <v>2.2409999999999999E-2</v>
      </c>
      <c r="E23" s="275" t="str">
        <f t="shared" si="21"/>
        <v/>
      </c>
      <c r="F23" s="275">
        <f t="shared" si="21"/>
        <v>2.2409999999999999E-2</v>
      </c>
      <c r="G23" s="275" t="str">
        <f t="shared" si="21"/>
        <v/>
      </c>
      <c r="H23" s="275" t="str">
        <f t="shared" si="21"/>
        <v/>
      </c>
      <c r="I23" s="275" t="str">
        <f t="shared" si="21"/>
        <v/>
      </c>
      <c r="J23" s="275" t="str">
        <f t="shared" si="21"/>
        <v/>
      </c>
      <c r="K23" s="275" t="str">
        <f t="shared" si="21"/>
        <v/>
      </c>
      <c r="L23" s="275" t="str">
        <f t="shared" si="21"/>
        <v/>
      </c>
      <c r="M23" s="275" t="str">
        <f t="shared" si="21"/>
        <v/>
      </c>
      <c r="N23" s="275" t="str">
        <f t="shared" si="21"/>
        <v/>
      </c>
      <c r="O23" s="275" t="str">
        <f t="shared" si="21"/>
        <v/>
      </c>
      <c r="P23" s="275" t="str">
        <f t="shared" si="21"/>
        <v/>
      </c>
      <c r="Q23" s="275" t="str">
        <f t="shared" si="21"/>
        <v/>
      </c>
      <c r="R23" s="275" t="str">
        <f t="shared" si="21"/>
        <v/>
      </c>
      <c r="S23" s="275" t="str">
        <f t="shared" si="21"/>
        <v/>
      </c>
      <c r="T23" s="275" t="str">
        <f t="shared" si="21"/>
        <v/>
      </c>
      <c r="U23" s="275" t="str">
        <f t="shared" si="21"/>
        <v/>
      </c>
      <c r="V23" s="275" t="str">
        <f t="shared" si="21"/>
        <v/>
      </c>
      <c r="W23" s="275" t="str">
        <f t="shared" si="21"/>
        <v/>
      </c>
      <c r="X23" s="275" t="str">
        <f t="shared" si="21"/>
        <v/>
      </c>
      <c r="Y23" s="275" t="str">
        <f t="shared" si="21"/>
        <v/>
      </c>
      <c r="Z23" s="275" t="str">
        <f t="shared" si="21"/>
        <v/>
      </c>
      <c r="AA23" s="275" t="str">
        <f t="shared" si="21"/>
        <v/>
      </c>
      <c r="AB23" s="275" t="str">
        <f t="shared" si="21"/>
        <v/>
      </c>
      <c r="AC23" s="275" t="str">
        <f t="shared" si="21"/>
        <v/>
      </c>
      <c r="AD23" s="275" t="str">
        <f t="shared" si="21"/>
        <v/>
      </c>
      <c r="AE23" s="275" t="str">
        <f t="shared" si="21"/>
        <v/>
      </c>
      <c r="AF23" s="275" t="str">
        <f t="shared" si="21"/>
        <v/>
      </c>
      <c r="AG23" s="275" t="str">
        <f t="shared" si="21"/>
        <v/>
      </c>
      <c r="AH23" s="275" t="str">
        <f t="shared" si="21"/>
        <v/>
      </c>
      <c r="AI23" s="275" t="str">
        <f t="shared" si="21"/>
        <v/>
      </c>
      <c r="AJ23" s="275" t="str">
        <f t="shared" si="21"/>
        <v/>
      </c>
      <c r="AK23" s="275" t="str">
        <f t="shared" si="21"/>
        <v/>
      </c>
      <c r="AL23" s="275" t="str">
        <f t="shared" si="21"/>
        <v/>
      </c>
      <c r="AM23" s="275" t="str">
        <f t="shared" si="21"/>
        <v/>
      </c>
      <c r="AN23" s="275" t="str">
        <f t="shared" si="21"/>
        <v/>
      </c>
      <c r="AO23" s="275" t="str">
        <f t="shared" si="21"/>
        <v/>
      </c>
      <c r="AP23" s="275" t="str">
        <f t="shared" si="21"/>
        <v/>
      </c>
      <c r="AQ23" s="275" t="str">
        <f t="shared" si="21"/>
        <v/>
      </c>
      <c r="AR23" s="275" t="str">
        <f t="shared" si="21"/>
        <v/>
      </c>
      <c r="AS23" s="275" t="str">
        <f t="shared" si="21"/>
        <v/>
      </c>
      <c r="AT23" s="275" t="str">
        <f t="shared" si="21"/>
        <v/>
      </c>
      <c r="AU23" s="275" t="str">
        <f t="shared" si="21"/>
        <v/>
      </c>
      <c r="AV23" s="275" t="str">
        <f t="shared" si="21"/>
        <v/>
      </c>
      <c r="AW23" s="275" t="str">
        <f t="shared" si="21"/>
        <v/>
      </c>
      <c r="AX23" s="275" t="str">
        <f t="shared" si="21"/>
        <v/>
      </c>
      <c r="AY23" s="275" t="str">
        <f t="shared" si="21"/>
        <v/>
      </c>
      <c r="AZ23" s="275" t="str">
        <f t="shared" si="21"/>
        <v/>
      </c>
      <c r="BA23" s="275" t="str">
        <f t="shared" si="21"/>
        <v/>
      </c>
      <c r="BB23" s="275" t="str">
        <f t="shared" si="21"/>
        <v/>
      </c>
      <c r="BC23" s="275" t="str">
        <f t="shared" si="21"/>
        <v/>
      </c>
      <c r="BD23" s="275" t="str">
        <f t="shared" si="21"/>
        <v/>
      </c>
      <c r="BE23" s="275" t="str">
        <f t="shared" si="21"/>
        <v/>
      </c>
      <c r="BF23" s="275" t="str">
        <f t="shared" si="21"/>
        <v/>
      </c>
      <c r="BG23" s="275" t="str">
        <f t="shared" si="21"/>
        <v/>
      </c>
      <c r="BH23" s="275" t="str">
        <f t="shared" si="21"/>
        <v/>
      </c>
      <c r="BI23" s="275" t="str">
        <f t="shared" si="21"/>
        <v/>
      </c>
      <c r="BJ23" s="275" t="str">
        <f t="shared" si="21"/>
        <v/>
      </c>
      <c r="BK23" s="275" t="str">
        <f t="shared" si="21"/>
        <v/>
      </c>
      <c r="BL23" s="275" t="str">
        <f t="shared" si="21"/>
        <v/>
      </c>
      <c r="BM23" s="275" t="str">
        <f t="shared" si="21"/>
        <v/>
      </c>
      <c r="BN23" s="275" t="str">
        <f t="shared" si="21"/>
        <v/>
      </c>
      <c r="BO23" s="275" t="str">
        <f t="shared" si="21"/>
        <v/>
      </c>
      <c r="BP23" s="275" t="str">
        <f t="shared" si="20"/>
        <v/>
      </c>
      <c r="BQ23" s="275" t="str">
        <f t="shared" si="20"/>
        <v/>
      </c>
      <c r="BR23" s="275" t="str">
        <f t="shared" si="20"/>
        <v/>
      </c>
      <c r="BS23" s="275" t="str">
        <f t="shared" si="20"/>
        <v/>
      </c>
      <c r="BT23" s="275" t="str">
        <f t="shared" si="20"/>
        <v/>
      </c>
      <c r="BU23" s="275" t="str">
        <f t="shared" si="20"/>
        <v/>
      </c>
      <c r="BV23" s="275" t="str">
        <f t="shared" si="20"/>
        <v/>
      </c>
      <c r="BW23" s="275" t="str">
        <f t="shared" si="20"/>
        <v/>
      </c>
      <c r="BX23" s="275" t="str">
        <f t="shared" si="20"/>
        <v/>
      </c>
      <c r="BY23" s="275" t="str">
        <f t="shared" si="20"/>
        <v/>
      </c>
      <c r="BZ23" s="275" t="str">
        <f t="shared" si="20"/>
        <v/>
      </c>
      <c r="CA23" s="275" t="str">
        <f t="shared" si="20"/>
        <v/>
      </c>
      <c r="CB23" s="275" t="str">
        <f t="shared" si="20"/>
        <v/>
      </c>
      <c r="CC23" s="275" t="str">
        <f t="shared" si="20"/>
        <v/>
      </c>
      <c r="CD23" s="275" t="str">
        <f t="shared" si="20"/>
        <v/>
      </c>
      <c r="CE23" s="275" t="str">
        <f t="shared" si="20"/>
        <v/>
      </c>
      <c r="CF23" s="275" t="str">
        <f t="shared" si="20"/>
        <v/>
      </c>
      <c r="CG23" s="275" t="str">
        <f t="shared" si="20"/>
        <v/>
      </c>
      <c r="CH23" s="275" t="str">
        <f t="shared" si="20"/>
        <v/>
      </c>
      <c r="CI23" s="275" t="str">
        <f t="shared" si="20"/>
        <v/>
      </c>
      <c r="CJ23" s="275" t="str">
        <f t="shared" si="20"/>
        <v/>
      </c>
      <c r="CK23" s="275" t="str">
        <f t="shared" si="20"/>
        <v/>
      </c>
      <c r="CL23" s="275" t="str">
        <f t="shared" si="20"/>
        <v/>
      </c>
      <c r="CM23" s="275" t="str">
        <f t="shared" si="20"/>
        <v/>
      </c>
      <c r="CN23" s="275" t="str">
        <f t="shared" si="20"/>
        <v/>
      </c>
      <c r="CO23" s="275" t="str">
        <f t="shared" si="20"/>
        <v/>
      </c>
      <c r="CP23" s="275" t="str">
        <f t="shared" si="20"/>
        <v/>
      </c>
      <c r="CQ23" s="275" t="str">
        <f t="shared" si="20"/>
        <v/>
      </c>
      <c r="CR23" s="275" t="str">
        <f t="shared" si="20"/>
        <v/>
      </c>
      <c r="CS23" s="275" t="str">
        <f t="shared" si="20"/>
        <v/>
      </c>
      <c r="CT23" s="275" t="str">
        <f t="shared" si="20"/>
        <v/>
      </c>
      <c r="CU23" s="275" t="str">
        <f t="shared" si="20"/>
        <v/>
      </c>
      <c r="CV23" s="275" t="str">
        <f t="shared" si="20"/>
        <v/>
      </c>
      <c r="CW23" s="275" t="str">
        <f t="shared" si="20"/>
        <v/>
      </c>
      <c r="CX23" s="275" t="str">
        <f t="shared" si="20"/>
        <v/>
      </c>
      <c r="CY23" s="275" t="str">
        <f t="shared" si="20"/>
        <v/>
      </c>
    </row>
    <row r="24" spans="1:103" x14ac:dyDescent="0.2">
      <c r="A24">
        <f t="shared" si="17"/>
        <v>13</v>
      </c>
      <c r="B24" s="272">
        <v>1.9089999999999999E-2</v>
      </c>
      <c r="D24" s="275">
        <f t="shared" si="21"/>
        <v>1.9089999999999999E-2</v>
      </c>
      <c r="E24" s="275" t="str">
        <f t="shared" si="21"/>
        <v/>
      </c>
      <c r="F24" s="275">
        <f t="shared" si="21"/>
        <v>1.9089999999999999E-2</v>
      </c>
      <c r="G24" s="275" t="str">
        <f t="shared" si="21"/>
        <v/>
      </c>
      <c r="H24" s="275" t="str">
        <f t="shared" si="21"/>
        <v/>
      </c>
      <c r="I24" s="275" t="str">
        <f t="shared" si="21"/>
        <v/>
      </c>
      <c r="J24" s="275" t="str">
        <f t="shared" si="21"/>
        <v/>
      </c>
      <c r="K24" s="275" t="str">
        <f t="shared" si="21"/>
        <v/>
      </c>
      <c r="L24" s="275" t="str">
        <f t="shared" si="21"/>
        <v/>
      </c>
      <c r="M24" s="275" t="str">
        <f t="shared" si="21"/>
        <v/>
      </c>
      <c r="N24" s="275" t="str">
        <f t="shared" si="21"/>
        <v/>
      </c>
      <c r="O24" s="275" t="str">
        <f t="shared" si="21"/>
        <v/>
      </c>
      <c r="P24" s="275" t="str">
        <f t="shared" si="21"/>
        <v/>
      </c>
      <c r="Q24" s="275" t="str">
        <f t="shared" si="21"/>
        <v/>
      </c>
      <c r="R24" s="275" t="str">
        <f t="shared" si="21"/>
        <v/>
      </c>
      <c r="S24" s="275" t="str">
        <f t="shared" si="21"/>
        <v/>
      </c>
      <c r="T24" s="275" t="str">
        <f t="shared" si="21"/>
        <v/>
      </c>
      <c r="U24" s="275" t="str">
        <f t="shared" si="21"/>
        <v/>
      </c>
      <c r="V24" s="275" t="str">
        <f t="shared" si="21"/>
        <v/>
      </c>
      <c r="W24" s="275" t="str">
        <f t="shared" si="21"/>
        <v/>
      </c>
      <c r="X24" s="275" t="str">
        <f t="shared" si="21"/>
        <v/>
      </c>
      <c r="Y24" s="275" t="str">
        <f t="shared" si="21"/>
        <v/>
      </c>
      <c r="Z24" s="275" t="str">
        <f t="shared" si="21"/>
        <v/>
      </c>
      <c r="AA24" s="275" t="str">
        <f t="shared" si="21"/>
        <v/>
      </c>
      <c r="AB24" s="275" t="str">
        <f t="shared" si="21"/>
        <v/>
      </c>
      <c r="AC24" s="275" t="str">
        <f t="shared" si="21"/>
        <v/>
      </c>
      <c r="AD24" s="275" t="str">
        <f t="shared" si="21"/>
        <v/>
      </c>
      <c r="AE24" s="275" t="str">
        <f t="shared" si="21"/>
        <v/>
      </c>
      <c r="AF24" s="275" t="str">
        <f t="shared" si="21"/>
        <v/>
      </c>
      <c r="AG24" s="275" t="str">
        <f t="shared" si="21"/>
        <v/>
      </c>
      <c r="AH24" s="275" t="str">
        <f t="shared" si="21"/>
        <v/>
      </c>
      <c r="AI24" s="275" t="str">
        <f t="shared" si="21"/>
        <v/>
      </c>
      <c r="AJ24" s="275" t="str">
        <f t="shared" si="21"/>
        <v/>
      </c>
      <c r="AK24" s="275" t="str">
        <f t="shared" si="21"/>
        <v/>
      </c>
      <c r="AL24" s="275" t="str">
        <f t="shared" si="21"/>
        <v/>
      </c>
      <c r="AM24" s="275" t="str">
        <f t="shared" si="21"/>
        <v/>
      </c>
      <c r="AN24" s="275" t="str">
        <f t="shared" si="21"/>
        <v/>
      </c>
      <c r="AO24" s="275" t="str">
        <f t="shared" si="21"/>
        <v/>
      </c>
      <c r="AP24" s="275" t="str">
        <f t="shared" si="21"/>
        <v/>
      </c>
      <c r="AQ24" s="275" t="str">
        <f t="shared" si="21"/>
        <v/>
      </c>
      <c r="AR24" s="275" t="str">
        <f t="shared" si="21"/>
        <v/>
      </c>
      <c r="AS24" s="275" t="str">
        <f t="shared" si="21"/>
        <v/>
      </c>
      <c r="AT24" s="275" t="str">
        <f t="shared" si="21"/>
        <v/>
      </c>
      <c r="AU24" s="275" t="str">
        <f t="shared" si="21"/>
        <v/>
      </c>
      <c r="AV24" s="275" t="str">
        <f t="shared" si="21"/>
        <v/>
      </c>
      <c r="AW24" s="275" t="str">
        <f t="shared" si="21"/>
        <v/>
      </c>
      <c r="AX24" s="275" t="str">
        <f t="shared" si="21"/>
        <v/>
      </c>
      <c r="AY24" s="275" t="str">
        <f t="shared" si="21"/>
        <v/>
      </c>
      <c r="AZ24" s="275" t="str">
        <f t="shared" si="21"/>
        <v/>
      </c>
      <c r="BA24" s="275" t="str">
        <f t="shared" si="21"/>
        <v/>
      </c>
      <c r="BB24" s="275" t="str">
        <f t="shared" si="21"/>
        <v/>
      </c>
      <c r="BC24" s="275" t="str">
        <f t="shared" si="21"/>
        <v/>
      </c>
      <c r="BD24" s="275" t="str">
        <f t="shared" si="21"/>
        <v/>
      </c>
      <c r="BE24" s="275" t="str">
        <f t="shared" si="21"/>
        <v/>
      </c>
      <c r="BF24" s="275" t="str">
        <f t="shared" si="21"/>
        <v/>
      </c>
      <c r="BG24" s="275" t="str">
        <f t="shared" si="21"/>
        <v/>
      </c>
      <c r="BH24" s="275" t="str">
        <f t="shared" si="21"/>
        <v/>
      </c>
      <c r="BI24" s="275" t="str">
        <f t="shared" si="21"/>
        <v/>
      </c>
      <c r="BJ24" s="275" t="str">
        <f t="shared" si="21"/>
        <v/>
      </c>
      <c r="BK24" s="275" t="str">
        <f t="shared" si="21"/>
        <v/>
      </c>
      <c r="BL24" s="275" t="str">
        <f t="shared" si="21"/>
        <v/>
      </c>
      <c r="BM24" s="275" t="str">
        <f t="shared" si="21"/>
        <v/>
      </c>
      <c r="BN24" s="275" t="str">
        <f t="shared" si="21"/>
        <v/>
      </c>
      <c r="BO24" s="275" t="str">
        <f t="shared" ref="BO24:CY27" si="22">IF(AND($A24&gt;=BO$3,$A24&lt;=BO$4),$B24,"")</f>
        <v/>
      </c>
      <c r="BP24" s="275" t="str">
        <f t="shared" si="22"/>
        <v/>
      </c>
      <c r="BQ24" s="275" t="str">
        <f t="shared" si="22"/>
        <v/>
      </c>
      <c r="BR24" s="275" t="str">
        <f t="shared" si="22"/>
        <v/>
      </c>
      <c r="BS24" s="275" t="str">
        <f t="shared" si="22"/>
        <v/>
      </c>
      <c r="BT24" s="275" t="str">
        <f t="shared" si="22"/>
        <v/>
      </c>
      <c r="BU24" s="275" t="str">
        <f t="shared" si="22"/>
        <v/>
      </c>
      <c r="BV24" s="275" t="str">
        <f t="shared" si="22"/>
        <v/>
      </c>
      <c r="BW24" s="275" t="str">
        <f t="shared" si="22"/>
        <v/>
      </c>
      <c r="BX24" s="275" t="str">
        <f t="shared" si="22"/>
        <v/>
      </c>
      <c r="BY24" s="275" t="str">
        <f t="shared" si="22"/>
        <v/>
      </c>
      <c r="BZ24" s="275" t="str">
        <f t="shared" si="22"/>
        <v/>
      </c>
      <c r="CA24" s="275" t="str">
        <f t="shared" si="22"/>
        <v/>
      </c>
      <c r="CB24" s="275" t="str">
        <f t="shared" si="22"/>
        <v/>
      </c>
      <c r="CC24" s="275" t="str">
        <f t="shared" si="22"/>
        <v/>
      </c>
      <c r="CD24" s="275" t="str">
        <f t="shared" si="22"/>
        <v/>
      </c>
      <c r="CE24" s="275" t="str">
        <f t="shared" si="22"/>
        <v/>
      </c>
      <c r="CF24" s="275" t="str">
        <f t="shared" si="22"/>
        <v/>
      </c>
      <c r="CG24" s="275" t="str">
        <f t="shared" si="22"/>
        <v/>
      </c>
      <c r="CH24" s="275" t="str">
        <f t="shared" si="22"/>
        <v/>
      </c>
      <c r="CI24" s="275" t="str">
        <f t="shared" si="22"/>
        <v/>
      </c>
      <c r="CJ24" s="275" t="str">
        <f t="shared" si="22"/>
        <v/>
      </c>
      <c r="CK24" s="275" t="str">
        <f t="shared" si="22"/>
        <v/>
      </c>
      <c r="CL24" s="275" t="str">
        <f t="shared" si="22"/>
        <v/>
      </c>
      <c r="CM24" s="275" t="str">
        <f t="shared" si="22"/>
        <v/>
      </c>
      <c r="CN24" s="275" t="str">
        <f t="shared" si="22"/>
        <v/>
      </c>
      <c r="CO24" s="275" t="str">
        <f t="shared" si="22"/>
        <v/>
      </c>
      <c r="CP24" s="275" t="str">
        <f t="shared" si="22"/>
        <v/>
      </c>
      <c r="CQ24" s="275" t="str">
        <f t="shared" si="22"/>
        <v/>
      </c>
      <c r="CR24" s="275" t="str">
        <f t="shared" si="22"/>
        <v/>
      </c>
      <c r="CS24" s="275" t="str">
        <f t="shared" si="22"/>
        <v/>
      </c>
      <c r="CT24" s="275" t="str">
        <f t="shared" si="22"/>
        <v/>
      </c>
      <c r="CU24" s="275" t="str">
        <f t="shared" si="22"/>
        <v/>
      </c>
      <c r="CV24" s="275" t="str">
        <f t="shared" si="22"/>
        <v/>
      </c>
      <c r="CW24" s="275" t="str">
        <f t="shared" si="22"/>
        <v/>
      </c>
      <c r="CX24" s="275" t="str">
        <f t="shared" si="22"/>
        <v/>
      </c>
      <c r="CY24" s="275" t="str">
        <f t="shared" si="22"/>
        <v/>
      </c>
    </row>
    <row r="25" spans="1:103" x14ac:dyDescent="0.2">
      <c r="A25">
        <f t="shared" si="17"/>
        <v>14</v>
      </c>
      <c r="B25" s="272">
        <v>1.5769999999999999E-2</v>
      </c>
      <c r="D25" s="275">
        <f t="shared" ref="D25:BO28" si="23">IF(AND($A25&gt;=D$3,$A25&lt;=D$4),$B25,"")</f>
        <v>1.5769999999999999E-2</v>
      </c>
      <c r="E25" s="275" t="str">
        <f t="shared" si="23"/>
        <v/>
      </c>
      <c r="F25" s="275">
        <f t="shared" si="23"/>
        <v>1.5769999999999999E-2</v>
      </c>
      <c r="G25" s="275" t="str">
        <f t="shared" si="23"/>
        <v/>
      </c>
      <c r="H25" s="275" t="str">
        <f t="shared" si="23"/>
        <v/>
      </c>
      <c r="I25" s="275" t="str">
        <f t="shared" si="23"/>
        <v/>
      </c>
      <c r="J25" s="275" t="str">
        <f t="shared" si="23"/>
        <v/>
      </c>
      <c r="K25" s="275" t="str">
        <f t="shared" si="23"/>
        <v/>
      </c>
      <c r="L25" s="275" t="str">
        <f t="shared" si="23"/>
        <v/>
      </c>
      <c r="M25" s="275" t="str">
        <f t="shared" si="23"/>
        <v/>
      </c>
      <c r="N25" s="275" t="str">
        <f t="shared" si="23"/>
        <v/>
      </c>
      <c r="O25" s="275" t="str">
        <f t="shared" si="23"/>
        <v/>
      </c>
      <c r="P25" s="275" t="str">
        <f t="shared" si="23"/>
        <v/>
      </c>
      <c r="Q25" s="275" t="str">
        <f t="shared" si="23"/>
        <v/>
      </c>
      <c r="R25" s="275" t="str">
        <f t="shared" si="23"/>
        <v/>
      </c>
      <c r="S25" s="275" t="str">
        <f t="shared" si="23"/>
        <v/>
      </c>
      <c r="T25" s="275" t="str">
        <f t="shared" si="23"/>
        <v/>
      </c>
      <c r="U25" s="275" t="str">
        <f t="shared" si="23"/>
        <v/>
      </c>
      <c r="V25" s="275" t="str">
        <f t="shared" si="23"/>
        <v/>
      </c>
      <c r="W25" s="275" t="str">
        <f t="shared" si="23"/>
        <v/>
      </c>
      <c r="X25" s="275" t="str">
        <f t="shared" si="23"/>
        <v/>
      </c>
      <c r="Y25" s="275" t="str">
        <f t="shared" si="23"/>
        <v/>
      </c>
      <c r="Z25" s="275" t="str">
        <f t="shared" si="23"/>
        <v/>
      </c>
      <c r="AA25" s="275" t="str">
        <f t="shared" si="23"/>
        <v/>
      </c>
      <c r="AB25" s="275" t="str">
        <f t="shared" si="23"/>
        <v/>
      </c>
      <c r="AC25" s="275" t="str">
        <f t="shared" si="23"/>
        <v/>
      </c>
      <c r="AD25" s="275" t="str">
        <f t="shared" si="23"/>
        <v/>
      </c>
      <c r="AE25" s="275" t="str">
        <f t="shared" si="23"/>
        <v/>
      </c>
      <c r="AF25" s="275" t="str">
        <f t="shared" si="23"/>
        <v/>
      </c>
      <c r="AG25" s="275" t="str">
        <f t="shared" si="23"/>
        <v/>
      </c>
      <c r="AH25" s="275" t="str">
        <f t="shared" si="23"/>
        <v/>
      </c>
      <c r="AI25" s="275" t="str">
        <f t="shared" si="23"/>
        <v/>
      </c>
      <c r="AJ25" s="275" t="str">
        <f t="shared" si="23"/>
        <v/>
      </c>
      <c r="AK25" s="275" t="str">
        <f t="shared" si="23"/>
        <v/>
      </c>
      <c r="AL25" s="275" t="str">
        <f t="shared" si="23"/>
        <v/>
      </c>
      <c r="AM25" s="275" t="str">
        <f t="shared" si="23"/>
        <v/>
      </c>
      <c r="AN25" s="275" t="str">
        <f t="shared" si="23"/>
        <v/>
      </c>
      <c r="AO25" s="275" t="str">
        <f t="shared" si="23"/>
        <v/>
      </c>
      <c r="AP25" s="275" t="str">
        <f t="shared" si="23"/>
        <v/>
      </c>
      <c r="AQ25" s="275" t="str">
        <f t="shared" si="23"/>
        <v/>
      </c>
      <c r="AR25" s="275" t="str">
        <f t="shared" si="23"/>
        <v/>
      </c>
      <c r="AS25" s="275" t="str">
        <f t="shared" si="23"/>
        <v/>
      </c>
      <c r="AT25" s="275" t="str">
        <f t="shared" si="23"/>
        <v/>
      </c>
      <c r="AU25" s="275" t="str">
        <f t="shared" si="23"/>
        <v/>
      </c>
      <c r="AV25" s="275" t="str">
        <f t="shared" si="23"/>
        <v/>
      </c>
      <c r="AW25" s="275" t="str">
        <f t="shared" si="23"/>
        <v/>
      </c>
      <c r="AX25" s="275" t="str">
        <f t="shared" si="23"/>
        <v/>
      </c>
      <c r="AY25" s="275" t="str">
        <f t="shared" si="23"/>
        <v/>
      </c>
      <c r="AZ25" s="275" t="str">
        <f t="shared" si="23"/>
        <v/>
      </c>
      <c r="BA25" s="275" t="str">
        <f t="shared" si="23"/>
        <v/>
      </c>
      <c r="BB25" s="275" t="str">
        <f t="shared" si="23"/>
        <v/>
      </c>
      <c r="BC25" s="275" t="str">
        <f t="shared" si="23"/>
        <v/>
      </c>
      <c r="BD25" s="275" t="str">
        <f t="shared" si="23"/>
        <v/>
      </c>
      <c r="BE25" s="275" t="str">
        <f t="shared" si="23"/>
        <v/>
      </c>
      <c r="BF25" s="275" t="str">
        <f t="shared" si="23"/>
        <v/>
      </c>
      <c r="BG25" s="275" t="str">
        <f t="shared" si="23"/>
        <v/>
      </c>
      <c r="BH25" s="275" t="str">
        <f t="shared" si="23"/>
        <v/>
      </c>
      <c r="BI25" s="275" t="str">
        <f t="shared" si="23"/>
        <v/>
      </c>
      <c r="BJ25" s="275" t="str">
        <f t="shared" si="23"/>
        <v/>
      </c>
      <c r="BK25" s="275" t="str">
        <f t="shared" si="23"/>
        <v/>
      </c>
      <c r="BL25" s="275" t="str">
        <f t="shared" si="23"/>
        <v/>
      </c>
      <c r="BM25" s="275" t="str">
        <f t="shared" si="23"/>
        <v/>
      </c>
      <c r="BN25" s="275" t="str">
        <f t="shared" si="23"/>
        <v/>
      </c>
      <c r="BO25" s="275" t="str">
        <f t="shared" si="23"/>
        <v/>
      </c>
      <c r="BP25" s="275" t="str">
        <f t="shared" si="22"/>
        <v/>
      </c>
      <c r="BQ25" s="275" t="str">
        <f t="shared" si="22"/>
        <v/>
      </c>
      <c r="BR25" s="275" t="str">
        <f t="shared" si="22"/>
        <v/>
      </c>
      <c r="BS25" s="275" t="str">
        <f t="shared" si="22"/>
        <v/>
      </c>
      <c r="BT25" s="275" t="str">
        <f t="shared" si="22"/>
        <v/>
      </c>
      <c r="BU25" s="275" t="str">
        <f t="shared" si="22"/>
        <v/>
      </c>
      <c r="BV25" s="275" t="str">
        <f t="shared" si="22"/>
        <v/>
      </c>
      <c r="BW25" s="275" t="str">
        <f t="shared" si="22"/>
        <v/>
      </c>
      <c r="BX25" s="275" t="str">
        <f t="shared" si="22"/>
        <v/>
      </c>
      <c r="BY25" s="275" t="str">
        <f t="shared" si="22"/>
        <v/>
      </c>
      <c r="BZ25" s="275" t="str">
        <f t="shared" si="22"/>
        <v/>
      </c>
      <c r="CA25" s="275" t="str">
        <f t="shared" si="22"/>
        <v/>
      </c>
      <c r="CB25" s="275" t="str">
        <f t="shared" si="22"/>
        <v/>
      </c>
      <c r="CC25" s="275" t="str">
        <f t="shared" si="22"/>
        <v/>
      </c>
      <c r="CD25" s="275" t="str">
        <f t="shared" si="22"/>
        <v/>
      </c>
      <c r="CE25" s="275" t="str">
        <f t="shared" si="22"/>
        <v/>
      </c>
      <c r="CF25" s="275" t="str">
        <f t="shared" si="22"/>
        <v/>
      </c>
      <c r="CG25" s="275" t="str">
        <f t="shared" si="22"/>
        <v/>
      </c>
      <c r="CH25" s="275" t="str">
        <f t="shared" si="22"/>
        <v/>
      </c>
      <c r="CI25" s="275" t="str">
        <f t="shared" si="22"/>
        <v/>
      </c>
      <c r="CJ25" s="275" t="str">
        <f t="shared" si="22"/>
        <v/>
      </c>
      <c r="CK25" s="275" t="str">
        <f t="shared" si="22"/>
        <v/>
      </c>
      <c r="CL25" s="275" t="str">
        <f t="shared" si="22"/>
        <v/>
      </c>
      <c r="CM25" s="275" t="str">
        <f t="shared" si="22"/>
        <v/>
      </c>
      <c r="CN25" s="275" t="str">
        <f t="shared" si="22"/>
        <v/>
      </c>
      <c r="CO25" s="275" t="str">
        <f t="shared" si="22"/>
        <v/>
      </c>
      <c r="CP25" s="275" t="str">
        <f t="shared" si="22"/>
        <v/>
      </c>
      <c r="CQ25" s="275" t="str">
        <f t="shared" si="22"/>
        <v/>
      </c>
      <c r="CR25" s="275" t="str">
        <f t="shared" si="22"/>
        <v/>
      </c>
      <c r="CS25" s="275" t="str">
        <f t="shared" si="22"/>
        <v/>
      </c>
      <c r="CT25" s="275" t="str">
        <f t="shared" si="22"/>
        <v/>
      </c>
      <c r="CU25" s="275" t="str">
        <f t="shared" si="22"/>
        <v/>
      </c>
      <c r="CV25" s="275" t="str">
        <f t="shared" si="22"/>
        <v/>
      </c>
      <c r="CW25" s="275" t="str">
        <f t="shared" si="22"/>
        <v/>
      </c>
      <c r="CX25" s="275" t="str">
        <f t="shared" si="22"/>
        <v/>
      </c>
      <c r="CY25" s="275" t="str">
        <f t="shared" si="22"/>
        <v/>
      </c>
    </row>
    <row r="26" spans="1:103" x14ac:dyDescent="0.2">
      <c r="A26">
        <f t="shared" si="17"/>
        <v>15</v>
      </c>
      <c r="B26" s="272">
        <v>1.328E-2</v>
      </c>
      <c r="D26" s="275">
        <f t="shared" si="23"/>
        <v>1.328E-2</v>
      </c>
      <c r="E26" s="275" t="str">
        <f t="shared" si="23"/>
        <v/>
      </c>
      <c r="F26" s="275">
        <f t="shared" si="23"/>
        <v>1.328E-2</v>
      </c>
      <c r="G26" s="275" t="str">
        <f t="shared" si="23"/>
        <v/>
      </c>
      <c r="H26" s="275" t="str">
        <f t="shared" si="23"/>
        <v/>
      </c>
      <c r="I26" s="275" t="str">
        <f t="shared" si="23"/>
        <v/>
      </c>
      <c r="J26" s="275" t="str">
        <f t="shared" si="23"/>
        <v/>
      </c>
      <c r="K26" s="275" t="str">
        <f t="shared" si="23"/>
        <v/>
      </c>
      <c r="L26" s="275" t="str">
        <f t="shared" si="23"/>
        <v/>
      </c>
      <c r="M26" s="275" t="str">
        <f t="shared" si="23"/>
        <v/>
      </c>
      <c r="N26" s="275" t="str">
        <f t="shared" si="23"/>
        <v/>
      </c>
      <c r="O26" s="275" t="str">
        <f t="shared" si="23"/>
        <v/>
      </c>
      <c r="P26" s="275" t="str">
        <f t="shared" si="23"/>
        <v/>
      </c>
      <c r="Q26" s="275" t="str">
        <f t="shared" si="23"/>
        <v/>
      </c>
      <c r="R26" s="275" t="str">
        <f t="shared" si="23"/>
        <v/>
      </c>
      <c r="S26" s="275" t="str">
        <f t="shared" si="23"/>
        <v/>
      </c>
      <c r="T26" s="275" t="str">
        <f t="shared" si="23"/>
        <v/>
      </c>
      <c r="U26" s="275" t="str">
        <f t="shared" si="23"/>
        <v/>
      </c>
      <c r="V26" s="275" t="str">
        <f t="shared" si="23"/>
        <v/>
      </c>
      <c r="W26" s="275" t="str">
        <f t="shared" si="23"/>
        <v/>
      </c>
      <c r="X26" s="275" t="str">
        <f t="shared" si="23"/>
        <v/>
      </c>
      <c r="Y26" s="275" t="str">
        <f t="shared" si="23"/>
        <v/>
      </c>
      <c r="Z26" s="275" t="str">
        <f t="shared" si="23"/>
        <v/>
      </c>
      <c r="AA26" s="275" t="str">
        <f t="shared" si="23"/>
        <v/>
      </c>
      <c r="AB26" s="275" t="str">
        <f t="shared" si="23"/>
        <v/>
      </c>
      <c r="AC26" s="275" t="str">
        <f t="shared" si="23"/>
        <v/>
      </c>
      <c r="AD26" s="275" t="str">
        <f t="shared" si="23"/>
        <v/>
      </c>
      <c r="AE26" s="275" t="str">
        <f t="shared" si="23"/>
        <v/>
      </c>
      <c r="AF26" s="275" t="str">
        <f t="shared" si="23"/>
        <v/>
      </c>
      <c r="AG26" s="275" t="str">
        <f t="shared" si="23"/>
        <v/>
      </c>
      <c r="AH26" s="275" t="str">
        <f t="shared" si="23"/>
        <v/>
      </c>
      <c r="AI26" s="275" t="str">
        <f t="shared" si="23"/>
        <v/>
      </c>
      <c r="AJ26" s="275" t="str">
        <f t="shared" si="23"/>
        <v/>
      </c>
      <c r="AK26" s="275" t="str">
        <f t="shared" si="23"/>
        <v/>
      </c>
      <c r="AL26" s="275" t="str">
        <f t="shared" si="23"/>
        <v/>
      </c>
      <c r="AM26" s="275" t="str">
        <f t="shared" si="23"/>
        <v/>
      </c>
      <c r="AN26" s="275" t="str">
        <f t="shared" si="23"/>
        <v/>
      </c>
      <c r="AO26" s="275" t="str">
        <f t="shared" si="23"/>
        <v/>
      </c>
      <c r="AP26" s="275" t="str">
        <f t="shared" si="23"/>
        <v/>
      </c>
      <c r="AQ26" s="275" t="str">
        <f t="shared" si="23"/>
        <v/>
      </c>
      <c r="AR26" s="275" t="str">
        <f t="shared" si="23"/>
        <v/>
      </c>
      <c r="AS26" s="275" t="str">
        <f t="shared" si="23"/>
        <v/>
      </c>
      <c r="AT26" s="275" t="str">
        <f t="shared" si="23"/>
        <v/>
      </c>
      <c r="AU26" s="275" t="str">
        <f t="shared" si="23"/>
        <v/>
      </c>
      <c r="AV26" s="275" t="str">
        <f t="shared" si="23"/>
        <v/>
      </c>
      <c r="AW26" s="275" t="str">
        <f t="shared" si="23"/>
        <v/>
      </c>
      <c r="AX26" s="275" t="str">
        <f t="shared" si="23"/>
        <v/>
      </c>
      <c r="AY26" s="275" t="str">
        <f t="shared" si="23"/>
        <v/>
      </c>
      <c r="AZ26" s="275" t="str">
        <f t="shared" si="23"/>
        <v/>
      </c>
      <c r="BA26" s="275" t="str">
        <f t="shared" si="23"/>
        <v/>
      </c>
      <c r="BB26" s="275" t="str">
        <f t="shared" si="23"/>
        <v/>
      </c>
      <c r="BC26" s="275" t="str">
        <f t="shared" si="23"/>
        <v/>
      </c>
      <c r="BD26" s="275" t="str">
        <f t="shared" si="23"/>
        <v/>
      </c>
      <c r="BE26" s="275" t="str">
        <f t="shared" si="23"/>
        <v/>
      </c>
      <c r="BF26" s="275" t="str">
        <f t="shared" si="23"/>
        <v/>
      </c>
      <c r="BG26" s="275" t="str">
        <f t="shared" si="23"/>
        <v/>
      </c>
      <c r="BH26" s="275" t="str">
        <f t="shared" si="23"/>
        <v/>
      </c>
      <c r="BI26" s="275" t="str">
        <f t="shared" si="23"/>
        <v/>
      </c>
      <c r="BJ26" s="275" t="str">
        <f t="shared" si="23"/>
        <v/>
      </c>
      <c r="BK26" s="275" t="str">
        <f t="shared" si="23"/>
        <v/>
      </c>
      <c r="BL26" s="275" t="str">
        <f t="shared" si="23"/>
        <v/>
      </c>
      <c r="BM26" s="275" t="str">
        <f t="shared" si="23"/>
        <v/>
      </c>
      <c r="BN26" s="275" t="str">
        <f t="shared" si="23"/>
        <v/>
      </c>
      <c r="BO26" s="275" t="str">
        <f t="shared" si="23"/>
        <v/>
      </c>
      <c r="BP26" s="275" t="str">
        <f t="shared" si="22"/>
        <v/>
      </c>
      <c r="BQ26" s="275" t="str">
        <f t="shared" si="22"/>
        <v/>
      </c>
      <c r="BR26" s="275" t="str">
        <f t="shared" si="22"/>
        <v/>
      </c>
      <c r="BS26" s="275" t="str">
        <f t="shared" si="22"/>
        <v/>
      </c>
      <c r="BT26" s="275" t="str">
        <f t="shared" si="22"/>
        <v/>
      </c>
      <c r="BU26" s="275" t="str">
        <f t="shared" si="22"/>
        <v/>
      </c>
      <c r="BV26" s="275" t="str">
        <f t="shared" si="22"/>
        <v/>
      </c>
      <c r="BW26" s="275" t="str">
        <f t="shared" si="22"/>
        <v/>
      </c>
      <c r="BX26" s="275" t="str">
        <f t="shared" si="22"/>
        <v/>
      </c>
      <c r="BY26" s="275" t="str">
        <f t="shared" si="22"/>
        <v/>
      </c>
      <c r="BZ26" s="275" t="str">
        <f t="shared" si="22"/>
        <v/>
      </c>
      <c r="CA26" s="275" t="str">
        <f t="shared" si="22"/>
        <v/>
      </c>
      <c r="CB26" s="275" t="str">
        <f t="shared" si="22"/>
        <v/>
      </c>
      <c r="CC26" s="275" t="str">
        <f t="shared" si="22"/>
        <v/>
      </c>
      <c r="CD26" s="275" t="str">
        <f t="shared" si="22"/>
        <v/>
      </c>
      <c r="CE26" s="275" t="str">
        <f t="shared" si="22"/>
        <v/>
      </c>
      <c r="CF26" s="275" t="str">
        <f t="shared" si="22"/>
        <v/>
      </c>
      <c r="CG26" s="275" t="str">
        <f t="shared" si="22"/>
        <v/>
      </c>
      <c r="CH26" s="275" t="str">
        <f t="shared" si="22"/>
        <v/>
      </c>
      <c r="CI26" s="275" t="str">
        <f t="shared" si="22"/>
        <v/>
      </c>
      <c r="CJ26" s="275" t="str">
        <f t="shared" si="22"/>
        <v/>
      </c>
      <c r="CK26" s="275" t="str">
        <f t="shared" si="22"/>
        <v/>
      </c>
      <c r="CL26" s="275" t="str">
        <f t="shared" si="22"/>
        <v/>
      </c>
      <c r="CM26" s="275" t="str">
        <f t="shared" si="22"/>
        <v/>
      </c>
      <c r="CN26" s="275" t="str">
        <f t="shared" si="22"/>
        <v/>
      </c>
      <c r="CO26" s="275" t="str">
        <f t="shared" si="22"/>
        <v/>
      </c>
      <c r="CP26" s="275" t="str">
        <f t="shared" si="22"/>
        <v/>
      </c>
      <c r="CQ26" s="275" t="str">
        <f t="shared" si="22"/>
        <v/>
      </c>
      <c r="CR26" s="275" t="str">
        <f t="shared" si="22"/>
        <v/>
      </c>
      <c r="CS26" s="275" t="str">
        <f t="shared" si="22"/>
        <v/>
      </c>
      <c r="CT26" s="275" t="str">
        <f t="shared" si="22"/>
        <v/>
      </c>
      <c r="CU26" s="275" t="str">
        <f t="shared" si="22"/>
        <v/>
      </c>
      <c r="CV26" s="275" t="str">
        <f t="shared" si="22"/>
        <v/>
      </c>
      <c r="CW26" s="275" t="str">
        <f t="shared" si="22"/>
        <v/>
      </c>
      <c r="CX26" s="275" t="str">
        <f t="shared" si="22"/>
        <v/>
      </c>
      <c r="CY26" s="275" t="str">
        <f t="shared" si="22"/>
        <v/>
      </c>
    </row>
    <row r="27" spans="1:103" x14ac:dyDescent="0.2">
      <c r="A27">
        <f t="shared" si="17"/>
        <v>16</v>
      </c>
      <c r="B27" s="272">
        <v>1.162E-2</v>
      </c>
      <c r="D27" s="275" t="str">
        <f t="shared" si="23"/>
        <v/>
      </c>
      <c r="E27" s="275" t="str">
        <f t="shared" si="23"/>
        <v/>
      </c>
      <c r="F27" s="275">
        <f t="shared" si="23"/>
        <v>1.162E-2</v>
      </c>
      <c r="G27" s="275" t="str">
        <f t="shared" si="23"/>
        <v/>
      </c>
      <c r="H27" s="275" t="str">
        <f t="shared" si="23"/>
        <v/>
      </c>
      <c r="I27" s="275" t="str">
        <f t="shared" si="23"/>
        <v/>
      </c>
      <c r="J27" s="275" t="str">
        <f t="shared" si="23"/>
        <v/>
      </c>
      <c r="K27" s="275" t="str">
        <f t="shared" si="23"/>
        <v/>
      </c>
      <c r="L27" s="275" t="str">
        <f t="shared" si="23"/>
        <v/>
      </c>
      <c r="M27" s="275" t="str">
        <f t="shared" si="23"/>
        <v/>
      </c>
      <c r="N27" s="275" t="str">
        <f t="shared" si="23"/>
        <v/>
      </c>
      <c r="O27" s="275" t="str">
        <f t="shared" si="23"/>
        <v/>
      </c>
      <c r="P27" s="275" t="str">
        <f t="shared" si="23"/>
        <v/>
      </c>
      <c r="Q27" s="275" t="str">
        <f t="shared" si="23"/>
        <v/>
      </c>
      <c r="R27" s="275" t="str">
        <f t="shared" si="23"/>
        <v/>
      </c>
      <c r="S27" s="275" t="str">
        <f t="shared" si="23"/>
        <v/>
      </c>
      <c r="T27" s="275" t="str">
        <f t="shared" si="23"/>
        <v/>
      </c>
      <c r="U27" s="275" t="str">
        <f t="shared" si="23"/>
        <v/>
      </c>
      <c r="V27" s="275" t="str">
        <f t="shared" si="23"/>
        <v/>
      </c>
      <c r="W27" s="275" t="str">
        <f t="shared" si="23"/>
        <v/>
      </c>
      <c r="X27" s="275" t="str">
        <f t="shared" si="23"/>
        <v/>
      </c>
      <c r="Y27" s="275" t="str">
        <f t="shared" si="23"/>
        <v/>
      </c>
      <c r="Z27" s="275" t="str">
        <f t="shared" si="23"/>
        <v/>
      </c>
      <c r="AA27" s="275" t="str">
        <f t="shared" si="23"/>
        <v/>
      </c>
      <c r="AB27" s="275" t="str">
        <f t="shared" si="23"/>
        <v/>
      </c>
      <c r="AC27" s="275" t="str">
        <f t="shared" si="23"/>
        <v/>
      </c>
      <c r="AD27" s="275" t="str">
        <f t="shared" si="23"/>
        <v/>
      </c>
      <c r="AE27" s="275" t="str">
        <f t="shared" si="23"/>
        <v/>
      </c>
      <c r="AF27" s="275" t="str">
        <f t="shared" si="23"/>
        <v/>
      </c>
      <c r="AG27" s="275" t="str">
        <f t="shared" si="23"/>
        <v/>
      </c>
      <c r="AH27" s="275" t="str">
        <f t="shared" si="23"/>
        <v/>
      </c>
      <c r="AI27" s="275" t="str">
        <f t="shared" si="23"/>
        <v/>
      </c>
      <c r="AJ27" s="275" t="str">
        <f t="shared" si="23"/>
        <v/>
      </c>
      <c r="AK27" s="275" t="str">
        <f t="shared" si="23"/>
        <v/>
      </c>
      <c r="AL27" s="275" t="str">
        <f t="shared" si="23"/>
        <v/>
      </c>
      <c r="AM27" s="275" t="str">
        <f t="shared" si="23"/>
        <v/>
      </c>
      <c r="AN27" s="275" t="str">
        <f t="shared" si="23"/>
        <v/>
      </c>
      <c r="AO27" s="275" t="str">
        <f t="shared" si="23"/>
        <v/>
      </c>
      <c r="AP27" s="275" t="str">
        <f t="shared" si="23"/>
        <v/>
      </c>
      <c r="AQ27" s="275" t="str">
        <f t="shared" si="23"/>
        <v/>
      </c>
      <c r="AR27" s="275" t="str">
        <f t="shared" si="23"/>
        <v/>
      </c>
      <c r="AS27" s="275" t="str">
        <f t="shared" si="23"/>
        <v/>
      </c>
      <c r="AT27" s="275" t="str">
        <f t="shared" si="23"/>
        <v/>
      </c>
      <c r="AU27" s="275" t="str">
        <f t="shared" si="23"/>
        <v/>
      </c>
      <c r="AV27" s="275" t="str">
        <f t="shared" si="23"/>
        <v/>
      </c>
      <c r="AW27" s="275" t="str">
        <f t="shared" si="23"/>
        <v/>
      </c>
      <c r="AX27" s="275" t="str">
        <f t="shared" si="23"/>
        <v/>
      </c>
      <c r="AY27" s="275" t="str">
        <f t="shared" si="23"/>
        <v/>
      </c>
      <c r="AZ27" s="275" t="str">
        <f t="shared" si="23"/>
        <v/>
      </c>
      <c r="BA27" s="275" t="str">
        <f t="shared" si="23"/>
        <v/>
      </c>
      <c r="BB27" s="275" t="str">
        <f t="shared" si="23"/>
        <v/>
      </c>
      <c r="BC27" s="275" t="str">
        <f t="shared" si="23"/>
        <v/>
      </c>
      <c r="BD27" s="275" t="str">
        <f t="shared" si="23"/>
        <v/>
      </c>
      <c r="BE27" s="275" t="str">
        <f t="shared" si="23"/>
        <v/>
      </c>
      <c r="BF27" s="275" t="str">
        <f t="shared" si="23"/>
        <v/>
      </c>
      <c r="BG27" s="275" t="str">
        <f t="shared" si="23"/>
        <v/>
      </c>
      <c r="BH27" s="275" t="str">
        <f t="shared" si="23"/>
        <v/>
      </c>
      <c r="BI27" s="275" t="str">
        <f t="shared" si="23"/>
        <v/>
      </c>
      <c r="BJ27" s="275" t="str">
        <f t="shared" si="23"/>
        <v/>
      </c>
      <c r="BK27" s="275" t="str">
        <f t="shared" si="23"/>
        <v/>
      </c>
      <c r="BL27" s="275" t="str">
        <f t="shared" si="23"/>
        <v/>
      </c>
      <c r="BM27" s="275" t="str">
        <f t="shared" si="23"/>
        <v/>
      </c>
      <c r="BN27" s="275" t="str">
        <f t="shared" si="23"/>
        <v/>
      </c>
      <c r="BO27" s="275" t="str">
        <f t="shared" si="23"/>
        <v/>
      </c>
      <c r="BP27" s="275" t="str">
        <f t="shared" si="22"/>
        <v/>
      </c>
      <c r="BQ27" s="275" t="str">
        <f t="shared" si="22"/>
        <v/>
      </c>
      <c r="BR27" s="275" t="str">
        <f t="shared" si="22"/>
        <v/>
      </c>
      <c r="BS27" s="275" t="str">
        <f t="shared" si="22"/>
        <v/>
      </c>
      <c r="BT27" s="275" t="str">
        <f t="shared" si="22"/>
        <v/>
      </c>
      <c r="BU27" s="275" t="str">
        <f t="shared" si="22"/>
        <v/>
      </c>
      <c r="BV27" s="275" t="str">
        <f t="shared" si="22"/>
        <v/>
      </c>
      <c r="BW27" s="275" t="str">
        <f t="shared" si="22"/>
        <v/>
      </c>
      <c r="BX27" s="275" t="str">
        <f t="shared" si="22"/>
        <v/>
      </c>
      <c r="BY27" s="275" t="str">
        <f t="shared" si="22"/>
        <v/>
      </c>
      <c r="BZ27" s="275" t="str">
        <f t="shared" si="22"/>
        <v/>
      </c>
      <c r="CA27" s="275" t="str">
        <f t="shared" si="22"/>
        <v/>
      </c>
      <c r="CB27" s="275" t="str">
        <f t="shared" si="22"/>
        <v/>
      </c>
      <c r="CC27" s="275" t="str">
        <f t="shared" si="22"/>
        <v/>
      </c>
      <c r="CD27" s="275" t="str">
        <f t="shared" si="22"/>
        <v/>
      </c>
      <c r="CE27" s="275" t="str">
        <f t="shared" si="22"/>
        <v/>
      </c>
      <c r="CF27" s="275" t="str">
        <f t="shared" si="22"/>
        <v/>
      </c>
      <c r="CG27" s="275" t="str">
        <f t="shared" si="22"/>
        <v/>
      </c>
      <c r="CH27" s="275" t="str">
        <f t="shared" si="22"/>
        <v/>
      </c>
      <c r="CI27" s="275" t="str">
        <f t="shared" si="22"/>
        <v/>
      </c>
      <c r="CJ27" s="275" t="str">
        <f t="shared" si="22"/>
        <v/>
      </c>
      <c r="CK27" s="275" t="str">
        <f t="shared" si="22"/>
        <v/>
      </c>
      <c r="CL27" s="275" t="str">
        <f t="shared" si="22"/>
        <v/>
      </c>
      <c r="CM27" s="275" t="str">
        <f t="shared" si="22"/>
        <v/>
      </c>
      <c r="CN27" s="275" t="str">
        <f t="shared" si="22"/>
        <v/>
      </c>
      <c r="CO27" s="275" t="str">
        <f t="shared" si="22"/>
        <v/>
      </c>
      <c r="CP27" s="275" t="str">
        <f t="shared" si="22"/>
        <v/>
      </c>
      <c r="CQ27" s="275" t="str">
        <f t="shared" si="22"/>
        <v/>
      </c>
      <c r="CR27" s="275" t="str">
        <f t="shared" si="22"/>
        <v/>
      </c>
      <c r="CS27" s="275" t="str">
        <f t="shared" si="22"/>
        <v/>
      </c>
      <c r="CT27" s="275" t="str">
        <f t="shared" si="22"/>
        <v/>
      </c>
      <c r="CU27" s="275" t="str">
        <f t="shared" si="22"/>
        <v/>
      </c>
      <c r="CV27" s="275" t="str">
        <f t="shared" si="22"/>
        <v/>
      </c>
      <c r="CW27" s="275" t="str">
        <f t="shared" si="22"/>
        <v/>
      </c>
      <c r="CX27" s="275" t="str">
        <f t="shared" si="22"/>
        <v/>
      </c>
      <c r="CY27" s="275" t="str">
        <f t="shared" si="22"/>
        <v/>
      </c>
    </row>
    <row r="28" spans="1:103" x14ac:dyDescent="0.2">
      <c r="A28">
        <f t="shared" si="17"/>
        <v>17</v>
      </c>
      <c r="B28" s="272">
        <v>9.9600000000000001E-3</v>
      </c>
      <c r="D28" s="275" t="str">
        <f t="shared" si="23"/>
        <v/>
      </c>
      <c r="E28" s="275" t="str">
        <f t="shared" si="23"/>
        <v/>
      </c>
      <c r="F28" s="275">
        <f t="shared" si="23"/>
        <v>9.9600000000000001E-3</v>
      </c>
      <c r="G28" s="275" t="str">
        <f t="shared" si="23"/>
        <v/>
      </c>
      <c r="H28" s="275" t="str">
        <f t="shared" si="23"/>
        <v/>
      </c>
      <c r="I28" s="275" t="str">
        <f t="shared" si="23"/>
        <v/>
      </c>
      <c r="J28" s="275" t="str">
        <f t="shared" si="23"/>
        <v/>
      </c>
      <c r="K28" s="275" t="str">
        <f t="shared" si="23"/>
        <v/>
      </c>
      <c r="L28" s="275" t="str">
        <f t="shared" si="23"/>
        <v/>
      </c>
      <c r="M28" s="275" t="str">
        <f t="shared" si="23"/>
        <v/>
      </c>
      <c r="N28" s="275" t="str">
        <f t="shared" si="23"/>
        <v/>
      </c>
      <c r="O28" s="275" t="str">
        <f t="shared" si="23"/>
        <v/>
      </c>
      <c r="P28" s="275" t="str">
        <f t="shared" si="23"/>
        <v/>
      </c>
      <c r="Q28" s="275" t="str">
        <f t="shared" si="23"/>
        <v/>
      </c>
      <c r="R28" s="275" t="str">
        <f t="shared" si="23"/>
        <v/>
      </c>
      <c r="S28" s="275" t="str">
        <f t="shared" si="23"/>
        <v/>
      </c>
      <c r="T28" s="275" t="str">
        <f t="shared" si="23"/>
        <v/>
      </c>
      <c r="U28" s="275" t="str">
        <f t="shared" si="23"/>
        <v/>
      </c>
      <c r="V28" s="275" t="str">
        <f t="shared" si="23"/>
        <v/>
      </c>
      <c r="W28" s="275" t="str">
        <f t="shared" si="23"/>
        <v/>
      </c>
      <c r="X28" s="275" t="str">
        <f t="shared" si="23"/>
        <v/>
      </c>
      <c r="Y28" s="275" t="str">
        <f t="shared" si="23"/>
        <v/>
      </c>
      <c r="Z28" s="275" t="str">
        <f t="shared" si="23"/>
        <v/>
      </c>
      <c r="AA28" s="275" t="str">
        <f t="shared" si="23"/>
        <v/>
      </c>
      <c r="AB28" s="275" t="str">
        <f t="shared" si="23"/>
        <v/>
      </c>
      <c r="AC28" s="275" t="str">
        <f t="shared" si="23"/>
        <v/>
      </c>
      <c r="AD28" s="275" t="str">
        <f t="shared" si="23"/>
        <v/>
      </c>
      <c r="AE28" s="275" t="str">
        <f t="shared" si="23"/>
        <v/>
      </c>
      <c r="AF28" s="275" t="str">
        <f t="shared" si="23"/>
        <v/>
      </c>
      <c r="AG28" s="275" t="str">
        <f t="shared" si="23"/>
        <v/>
      </c>
      <c r="AH28" s="275" t="str">
        <f t="shared" si="23"/>
        <v/>
      </c>
      <c r="AI28" s="275" t="str">
        <f t="shared" si="23"/>
        <v/>
      </c>
      <c r="AJ28" s="275" t="str">
        <f t="shared" si="23"/>
        <v/>
      </c>
      <c r="AK28" s="275" t="str">
        <f t="shared" si="23"/>
        <v/>
      </c>
      <c r="AL28" s="275" t="str">
        <f t="shared" si="23"/>
        <v/>
      </c>
      <c r="AM28" s="275" t="str">
        <f t="shared" si="23"/>
        <v/>
      </c>
      <c r="AN28" s="275" t="str">
        <f t="shared" si="23"/>
        <v/>
      </c>
      <c r="AO28" s="275" t="str">
        <f t="shared" si="23"/>
        <v/>
      </c>
      <c r="AP28" s="275" t="str">
        <f t="shared" si="23"/>
        <v/>
      </c>
      <c r="AQ28" s="275" t="str">
        <f t="shared" si="23"/>
        <v/>
      </c>
      <c r="AR28" s="275" t="str">
        <f t="shared" si="23"/>
        <v/>
      </c>
      <c r="AS28" s="275" t="str">
        <f t="shared" si="23"/>
        <v/>
      </c>
      <c r="AT28" s="275" t="str">
        <f t="shared" si="23"/>
        <v/>
      </c>
      <c r="AU28" s="275" t="str">
        <f t="shared" si="23"/>
        <v/>
      </c>
      <c r="AV28" s="275" t="str">
        <f t="shared" si="23"/>
        <v/>
      </c>
      <c r="AW28" s="275" t="str">
        <f t="shared" si="23"/>
        <v/>
      </c>
      <c r="AX28" s="275" t="str">
        <f t="shared" si="23"/>
        <v/>
      </c>
      <c r="AY28" s="275" t="str">
        <f t="shared" si="23"/>
        <v/>
      </c>
      <c r="AZ28" s="275" t="str">
        <f t="shared" si="23"/>
        <v/>
      </c>
      <c r="BA28" s="275" t="str">
        <f t="shared" si="23"/>
        <v/>
      </c>
      <c r="BB28" s="275" t="str">
        <f t="shared" si="23"/>
        <v/>
      </c>
      <c r="BC28" s="275" t="str">
        <f t="shared" si="23"/>
        <v/>
      </c>
      <c r="BD28" s="275" t="str">
        <f t="shared" si="23"/>
        <v/>
      </c>
      <c r="BE28" s="275" t="str">
        <f t="shared" si="23"/>
        <v/>
      </c>
      <c r="BF28" s="275" t="str">
        <f t="shared" si="23"/>
        <v/>
      </c>
      <c r="BG28" s="275" t="str">
        <f t="shared" si="23"/>
        <v/>
      </c>
      <c r="BH28" s="275" t="str">
        <f t="shared" si="23"/>
        <v/>
      </c>
      <c r="BI28" s="275" t="str">
        <f t="shared" si="23"/>
        <v/>
      </c>
      <c r="BJ28" s="275" t="str">
        <f t="shared" si="23"/>
        <v/>
      </c>
      <c r="BK28" s="275" t="str">
        <f t="shared" si="23"/>
        <v/>
      </c>
      <c r="BL28" s="275" t="str">
        <f t="shared" si="23"/>
        <v/>
      </c>
      <c r="BM28" s="275" t="str">
        <f t="shared" si="23"/>
        <v/>
      </c>
      <c r="BN28" s="275" t="str">
        <f t="shared" si="23"/>
        <v/>
      </c>
      <c r="BO28" s="275" t="str">
        <f t="shared" ref="BO28:CY31" si="24">IF(AND($A28&gt;=BO$3,$A28&lt;=BO$4),$B28,"")</f>
        <v/>
      </c>
      <c r="BP28" s="275" t="str">
        <f t="shared" si="24"/>
        <v/>
      </c>
      <c r="BQ28" s="275" t="str">
        <f t="shared" si="24"/>
        <v/>
      </c>
      <c r="BR28" s="275" t="str">
        <f t="shared" si="24"/>
        <v/>
      </c>
      <c r="BS28" s="275" t="str">
        <f t="shared" si="24"/>
        <v/>
      </c>
      <c r="BT28" s="275" t="str">
        <f t="shared" si="24"/>
        <v/>
      </c>
      <c r="BU28" s="275" t="str">
        <f t="shared" si="24"/>
        <v/>
      </c>
      <c r="BV28" s="275" t="str">
        <f t="shared" si="24"/>
        <v/>
      </c>
      <c r="BW28" s="275" t="str">
        <f t="shared" si="24"/>
        <v/>
      </c>
      <c r="BX28" s="275" t="str">
        <f t="shared" si="24"/>
        <v/>
      </c>
      <c r="BY28" s="275" t="str">
        <f t="shared" si="24"/>
        <v/>
      </c>
      <c r="BZ28" s="275" t="str">
        <f t="shared" si="24"/>
        <v/>
      </c>
      <c r="CA28" s="275" t="str">
        <f t="shared" si="24"/>
        <v/>
      </c>
      <c r="CB28" s="275" t="str">
        <f t="shared" si="24"/>
        <v/>
      </c>
      <c r="CC28" s="275" t="str">
        <f t="shared" si="24"/>
        <v/>
      </c>
      <c r="CD28" s="275" t="str">
        <f t="shared" si="24"/>
        <v/>
      </c>
      <c r="CE28" s="275" t="str">
        <f t="shared" si="24"/>
        <v/>
      </c>
      <c r="CF28" s="275" t="str">
        <f t="shared" si="24"/>
        <v/>
      </c>
      <c r="CG28" s="275" t="str">
        <f t="shared" si="24"/>
        <v/>
      </c>
      <c r="CH28" s="275" t="str">
        <f t="shared" si="24"/>
        <v/>
      </c>
      <c r="CI28" s="275" t="str">
        <f t="shared" si="24"/>
        <v/>
      </c>
      <c r="CJ28" s="275" t="str">
        <f t="shared" si="24"/>
        <v/>
      </c>
      <c r="CK28" s="275" t="str">
        <f t="shared" si="24"/>
        <v/>
      </c>
      <c r="CL28" s="275" t="str">
        <f t="shared" si="24"/>
        <v/>
      </c>
      <c r="CM28" s="275" t="str">
        <f t="shared" si="24"/>
        <v/>
      </c>
      <c r="CN28" s="275" t="str">
        <f t="shared" si="24"/>
        <v/>
      </c>
      <c r="CO28" s="275" t="str">
        <f t="shared" si="24"/>
        <v/>
      </c>
      <c r="CP28" s="275" t="str">
        <f t="shared" si="24"/>
        <v/>
      </c>
      <c r="CQ28" s="275" t="str">
        <f t="shared" si="24"/>
        <v/>
      </c>
      <c r="CR28" s="275" t="str">
        <f t="shared" si="24"/>
        <v/>
      </c>
      <c r="CS28" s="275" t="str">
        <f t="shared" si="24"/>
        <v/>
      </c>
      <c r="CT28" s="275" t="str">
        <f t="shared" si="24"/>
        <v/>
      </c>
      <c r="CU28" s="275" t="str">
        <f t="shared" si="24"/>
        <v/>
      </c>
      <c r="CV28" s="275" t="str">
        <f t="shared" si="24"/>
        <v/>
      </c>
      <c r="CW28" s="275" t="str">
        <f t="shared" si="24"/>
        <v/>
      </c>
      <c r="CX28" s="275" t="str">
        <f t="shared" si="24"/>
        <v/>
      </c>
      <c r="CY28" s="275" t="str">
        <f t="shared" si="24"/>
        <v/>
      </c>
    </row>
    <row r="29" spans="1:103" x14ac:dyDescent="0.2">
      <c r="A29">
        <f t="shared" si="17"/>
        <v>18</v>
      </c>
      <c r="B29" s="272">
        <v>9.1299999999999992E-3</v>
      </c>
      <c r="D29" s="275" t="str">
        <f t="shared" ref="D29:BO32" si="25">IF(AND($A29&gt;=D$3,$A29&lt;=D$4),$B29,"")</f>
        <v/>
      </c>
      <c r="E29" s="275" t="str">
        <f t="shared" si="25"/>
        <v/>
      </c>
      <c r="F29" s="275" t="str">
        <f t="shared" si="25"/>
        <v/>
      </c>
      <c r="G29" s="275" t="str">
        <f t="shared" si="25"/>
        <v/>
      </c>
      <c r="H29" s="275" t="str">
        <f t="shared" si="25"/>
        <v/>
      </c>
      <c r="I29" s="275" t="str">
        <f t="shared" si="25"/>
        <v/>
      </c>
      <c r="J29" s="275" t="str">
        <f t="shared" si="25"/>
        <v/>
      </c>
      <c r="K29" s="275" t="str">
        <f t="shared" si="25"/>
        <v/>
      </c>
      <c r="L29" s="275" t="str">
        <f t="shared" si="25"/>
        <v/>
      </c>
      <c r="M29" s="275" t="str">
        <f t="shared" si="25"/>
        <v/>
      </c>
      <c r="N29" s="275" t="str">
        <f t="shared" si="25"/>
        <v/>
      </c>
      <c r="O29" s="275" t="str">
        <f t="shared" si="25"/>
        <v/>
      </c>
      <c r="P29" s="275" t="str">
        <f t="shared" si="25"/>
        <v/>
      </c>
      <c r="Q29" s="275" t="str">
        <f t="shared" si="25"/>
        <v/>
      </c>
      <c r="R29" s="275" t="str">
        <f t="shared" si="25"/>
        <v/>
      </c>
      <c r="S29" s="275" t="str">
        <f t="shared" si="25"/>
        <v/>
      </c>
      <c r="T29" s="275" t="str">
        <f t="shared" si="25"/>
        <v/>
      </c>
      <c r="U29" s="275" t="str">
        <f t="shared" si="25"/>
        <v/>
      </c>
      <c r="V29" s="275" t="str">
        <f t="shared" si="25"/>
        <v/>
      </c>
      <c r="W29" s="275" t="str">
        <f t="shared" si="25"/>
        <v/>
      </c>
      <c r="X29" s="275" t="str">
        <f t="shared" si="25"/>
        <v/>
      </c>
      <c r="Y29" s="275" t="str">
        <f t="shared" si="25"/>
        <v/>
      </c>
      <c r="Z29" s="275" t="str">
        <f t="shared" si="25"/>
        <v/>
      </c>
      <c r="AA29" s="275" t="str">
        <f t="shared" si="25"/>
        <v/>
      </c>
      <c r="AB29" s="275" t="str">
        <f t="shared" si="25"/>
        <v/>
      </c>
      <c r="AC29" s="275" t="str">
        <f t="shared" si="25"/>
        <v/>
      </c>
      <c r="AD29" s="275" t="str">
        <f t="shared" si="25"/>
        <v/>
      </c>
      <c r="AE29" s="275" t="str">
        <f t="shared" si="25"/>
        <v/>
      </c>
      <c r="AF29" s="275" t="str">
        <f t="shared" si="25"/>
        <v/>
      </c>
      <c r="AG29" s="275" t="str">
        <f t="shared" si="25"/>
        <v/>
      </c>
      <c r="AH29" s="275" t="str">
        <f t="shared" si="25"/>
        <v/>
      </c>
      <c r="AI29" s="275" t="str">
        <f t="shared" si="25"/>
        <v/>
      </c>
      <c r="AJ29" s="275" t="str">
        <f t="shared" si="25"/>
        <v/>
      </c>
      <c r="AK29" s="275" t="str">
        <f t="shared" si="25"/>
        <v/>
      </c>
      <c r="AL29" s="275" t="str">
        <f t="shared" si="25"/>
        <v/>
      </c>
      <c r="AM29" s="275" t="str">
        <f t="shared" si="25"/>
        <v/>
      </c>
      <c r="AN29" s="275" t="str">
        <f t="shared" si="25"/>
        <v/>
      </c>
      <c r="AO29" s="275" t="str">
        <f t="shared" si="25"/>
        <v/>
      </c>
      <c r="AP29" s="275" t="str">
        <f t="shared" si="25"/>
        <v/>
      </c>
      <c r="AQ29" s="275" t="str">
        <f t="shared" si="25"/>
        <v/>
      </c>
      <c r="AR29" s="275" t="str">
        <f t="shared" si="25"/>
        <v/>
      </c>
      <c r="AS29" s="275" t="str">
        <f t="shared" si="25"/>
        <v/>
      </c>
      <c r="AT29" s="275" t="str">
        <f t="shared" si="25"/>
        <v/>
      </c>
      <c r="AU29" s="275" t="str">
        <f t="shared" si="25"/>
        <v/>
      </c>
      <c r="AV29" s="275" t="str">
        <f t="shared" si="25"/>
        <v/>
      </c>
      <c r="AW29" s="275" t="str">
        <f t="shared" si="25"/>
        <v/>
      </c>
      <c r="AX29" s="275" t="str">
        <f t="shared" si="25"/>
        <v/>
      </c>
      <c r="AY29" s="275" t="str">
        <f t="shared" si="25"/>
        <v/>
      </c>
      <c r="AZ29" s="275" t="str">
        <f t="shared" si="25"/>
        <v/>
      </c>
      <c r="BA29" s="275" t="str">
        <f t="shared" si="25"/>
        <v/>
      </c>
      <c r="BB29" s="275" t="str">
        <f t="shared" si="25"/>
        <v/>
      </c>
      <c r="BC29" s="275" t="str">
        <f t="shared" si="25"/>
        <v/>
      </c>
      <c r="BD29" s="275" t="str">
        <f t="shared" si="25"/>
        <v/>
      </c>
      <c r="BE29" s="275" t="str">
        <f t="shared" si="25"/>
        <v/>
      </c>
      <c r="BF29" s="275" t="str">
        <f t="shared" si="25"/>
        <v/>
      </c>
      <c r="BG29" s="275" t="str">
        <f t="shared" si="25"/>
        <v/>
      </c>
      <c r="BH29" s="275" t="str">
        <f t="shared" si="25"/>
        <v/>
      </c>
      <c r="BI29" s="275" t="str">
        <f t="shared" si="25"/>
        <v/>
      </c>
      <c r="BJ29" s="275" t="str">
        <f t="shared" si="25"/>
        <v/>
      </c>
      <c r="BK29" s="275" t="str">
        <f t="shared" si="25"/>
        <v/>
      </c>
      <c r="BL29" s="275" t="str">
        <f t="shared" si="25"/>
        <v/>
      </c>
      <c r="BM29" s="275" t="str">
        <f t="shared" si="25"/>
        <v/>
      </c>
      <c r="BN29" s="275" t="str">
        <f t="shared" si="25"/>
        <v/>
      </c>
      <c r="BO29" s="275" t="str">
        <f t="shared" si="25"/>
        <v/>
      </c>
      <c r="BP29" s="275" t="str">
        <f t="shared" si="24"/>
        <v/>
      </c>
      <c r="BQ29" s="275" t="str">
        <f t="shared" si="24"/>
        <v/>
      </c>
      <c r="BR29" s="275" t="str">
        <f t="shared" si="24"/>
        <v/>
      </c>
      <c r="BS29" s="275" t="str">
        <f t="shared" si="24"/>
        <v/>
      </c>
      <c r="BT29" s="275" t="str">
        <f t="shared" si="24"/>
        <v/>
      </c>
      <c r="BU29" s="275" t="str">
        <f t="shared" si="24"/>
        <v/>
      </c>
      <c r="BV29" s="275" t="str">
        <f t="shared" si="24"/>
        <v/>
      </c>
      <c r="BW29" s="275" t="str">
        <f t="shared" si="24"/>
        <v/>
      </c>
      <c r="BX29" s="275" t="str">
        <f t="shared" si="24"/>
        <v/>
      </c>
      <c r="BY29" s="275" t="str">
        <f t="shared" si="24"/>
        <v/>
      </c>
      <c r="BZ29" s="275" t="str">
        <f t="shared" si="24"/>
        <v/>
      </c>
      <c r="CA29" s="275" t="str">
        <f t="shared" si="24"/>
        <v/>
      </c>
      <c r="CB29" s="275" t="str">
        <f t="shared" si="24"/>
        <v/>
      </c>
      <c r="CC29" s="275" t="str">
        <f t="shared" si="24"/>
        <v/>
      </c>
      <c r="CD29" s="275" t="str">
        <f t="shared" si="24"/>
        <v/>
      </c>
      <c r="CE29" s="275" t="str">
        <f t="shared" si="24"/>
        <v/>
      </c>
      <c r="CF29" s="275" t="str">
        <f t="shared" si="24"/>
        <v/>
      </c>
      <c r="CG29" s="275" t="str">
        <f t="shared" si="24"/>
        <v/>
      </c>
      <c r="CH29" s="275" t="str">
        <f t="shared" si="24"/>
        <v/>
      </c>
      <c r="CI29" s="275" t="str">
        <f t="shared" si="24"/>
        <v/>
      </c>
      <c r="CJ29" s="275" t="str">
        <f t="shared" si="24"/>
        <v/>
      </c>
      <c r="CK29" s="275" t="str">
        <f t="shared" si="24"/>
        <v/>
      </c>
      <c r="CL29" s="275" t="str">
        <f t="shared" si="24"/>
        <v/>
      </c>
      <c r="CM29" s="275" t="str">
        <f t="shared" si="24"/>
        <v/>
      </c>
      <c r="CN29" s="275" t="str">
        <f t="shared" si="24"/>
        <v/>
      </c>
      <c r="CO29" s="275" t="str">
        <f t="shared" si="24"/>
        <v/>
      </c>
      <c r="CP29" s="275" t="str">
        <f t="shared" si="24"/>
        <v/>
      </c>
      <c r="CQ29" s="275" t="str">
        <f t="shared" si="24"/>
        <v/>
      </c>
      <c r="CR29" s="275" t="str">
        <f t="shared" si="24"/>
        <v/>
      </c>
      <c r="CS29" s="275" t="str">
        <f t="shared" si="24"/>
        <v/>
      </c>
      <c r="CT29" s="275" t="str">
        <f t="shared" si="24"/>
        <v/>
      </c>
      <c r="CU29" s="275" t="str">
        <f t="shared" si="24"/>
        <v/>
      </c>
      <c r="CV29" s="275" t="str">
        <f t="shared" si="24"/>
        <v/>
      </c>
      <c r="CW29" s="275" t="str">
        <f t="shared" si="24"/>
        <v/>
      </c>
      <c r="CX29" s="275" t="str">
        <f t="shared" si="24"/>
        <v/>
      </c>
      <c r="CY29" s="275" t="str">
        <f t="shared" si="24"/>
        <v/>
      </c>
    </row>
    <row r="30" spans="1:103" x14ac:dyDescent="0.2">
      <c r="A30">
        <f t="shared" si="17"/>
        <v>19</v>
      </c>
      <c r="B30" s="272">
        <v>7.4699999999999992E-3</v>
      </c>
      <c r="D30" s="275" t="str">
        <f t="shared" si="25"/>
        <v/>
      </c>
      <c r="E30" s="275" t="str">
        <f t="shared" si="25"/>
        <v/>
      </c>
      <c r="F30" s="275" t="str">
        <f t="shared" si="25"/>
        <v/>
      </c>
      <c r="G30" s="275" t="str">
        <f t="shared" si="25"/>
        <v/>
      </c>
      <c r="H30" s="275" t="str">
        <f t="shared" si="25"/>
        <v/>
      </c>
      <c r="I30" s="275" t="str">
        <f t="shared" si="25"/>
        <v/>
      </c>
      <c r="J30" s="275" t="str">
        <f t="shared" si="25"/>
        <v/>
      </c>
      <c r="K30" s="275" t="str">
        <f t="shared" si="25"/>
        <v/>
      </c>
      <c r="L30" s="275" t="str">
        <f t="shared" si="25"/>
        <v/>
      </c>
      <c r="M30" s="275" t="str">
        <f t="shared" si="25"/>
        <v/>
      </c>
      <c r="N30" s="275" t="str">
        <f t="shared" si="25"/>
        <v/>
      </c>
      <c r="O30" s="275" t="str">
        <f t="shared" si="25"/>
        <v/>
      </c>
      <c r="P30" s="275" t="str">
        <f t="shared" si="25"/>
        <v/>
      </c>
      <c r="Q30" s="275" t="str">
        <f t="shared" si="25"/>
        <v/>
      </c>
      <c r="R30" s="275" t="str">
        <f t="shared" si="25"/>
        <v/>
      </c>
      <c r="S30" s="275" t="str">
        <f t="shared" si="25"/>
        <v/>
      </c>
      <c r="T30" s="275" t="str">
        <f t="shared" si="25"/>
        <v/>
      </c>
      <c r="U30" s="275" t="str">
        <f t="shared" si="25"/>
        <v/>
      </c>
      <c r="V30" s="275" t="str">
        <f t="shared" si="25"/>
        <v/>
      </c>
      <c r="W30" s="275" t="str">
        <f t="shared" si="25"/>
        <v/>
      </c>
      <c r="X30" s="275" t="str">
        <f t="shared" si="25"/>
        <v/>
      </c>
      <c r="Y30" s="275" t="str">
        <f t="shared" si="25"/>
        <v/>
      </c>
      <c r="Z30" s="275" t="str">
        <f t="shared" si="25"/>
        <v/>
      </c>
      <c r="AA30" s="275" t="str">
        <f t="shared" si="25"/>
        <v/>
      </c>
      <c r="AB30" s="275" t="str">
        <f t="shared" si="25"/>
        <v/>
      </c>
      <c r="AC30" s="275" t="str">
        <f t="shared" si="25"/>
        <v/>
      </c>
      <c r="AD30" s="275" t="str">
        <f t="shared" si="25"/>
        <v/>
      </c>
      <c r="AE30" s="275" t="str">
        <f t="shared" si="25"/>
        <v/>
      </c>
      <c r="AF30" s="275" t="str">
        <f t="shared" si="25"/>
        <v/>
      </c>
      <c r="AG30" s="275" t="str">
        <f t="shared" si="25"/>
        <v/>
      </c>
      <c r="AH30" s="275" t="str">
        <f t="shared" si="25"/>
        <v/>
      </c>
      <c r="AI30" s="275" t="str">
        <f t="shared" si="25"/>
        <v/>
      </c>
      <c r="AJ30" s="275" t="str">
        <f t="shared" si="25"/>
        <v/>
      </c>
      <c r="AK30" s="275" t="str">
        <f t="shared" si="25"/>
        <v/>
      </c>
      <c r="AL30" s="275" t="str">
        <f t="shared" si="25"/>
        <v/>
      </c>
      <c r="AM30" s="275" t="str">
        <f t="shared" si="25"/>
        <v/>
      </c>
      <c r="AN30" s="275" t="str">
        <f t="shared" si="25"/>
        <v/>
      </c>
      <c r="AO30" s="275" t="str">
        <f t="shared" si="25"/>
        <v/>
      </c>
      <c r="AP30" s="275" t="str">
        <f t="shared" si="25"/>
        <v/>
      </c>
      <c r="AQ30" s="275" t="str">
        <f t="shared" si="25"/>
        <v/>
      </c>
      <c r="AR30" s="275" t="str">
        <f t="shared" si="25"/>
        <v/>
      </c>
      <c r="AS30" s="275" t="str">
        <f t="shared" si="25"/>
        <v/>
      </c>
      <c r="AT30" s="275" t="str">
        <f t="shared" si="25"/>
        <v/>
      </c>
      <c r="AU30" s="275" t="str">
        <f t="shared" si="25"/>
        <v/>
      </c>
      <c r="AV30" s="275" t="str">
        <f t="shared" si="25"/>
        <v/>
      </c>
      <c r="AW30" s="275" t="str">
        <f t="shared" si="25"/>
        <v/>
      </c>
      <c r="AX30" s="275" t="str">
        <f t="shared" si="25"/>
        <v/>
      </c>
      <c r="AY30" s="275" t="str">
        <f t="shared" si="25"/>
        <v/>
      </c>
      <c r="AZ30" s="275" t="str">
        <f t="shared" si="25"/>
        <v/>
      </c>
      <c r="BA30" s="275" t="str">
        <f t="shared" si="25"/>
        <v/>
      </c>
      <c r="BB30" s="275" t="str">
        <f t="shared" si="25"/>
        <v/>
      </c>
      <c r="BC30" s="275" t="str">
        <f t="shared" si="25"/>
        <v/>
      </c>
      <c r="BD30" s="275" t="str">
        <f t="shared" si="25"/>
        <v/>
      </c>
      <c r="BE30" s="275" t="str">
        <f t="shared" si="25"/>
        <v/>
      </c>
      <c r="BF30" s="275" t="str">
        <f t="shared" si="25"/>
        <v/>
      </c>
      <c r="BG30" s="275" t="str">
        <f t="shared" si="25"/>
        <v/>
      </c>
      <c r="BH30" s="275" t="str">
        <f t="shared" si="25"/>
        <v/>
      </c>
      <c r="BI30" s="275" t="str">
        <f t="shared" si="25"/>
        <v/>
      </c>
      <c r="BJ30" s="275" t="str">
        <f t="shared" si="25"/>
        <v/>
      </c>
      <c r="BK30" s="275" t="str">
        <f t="shared" si="25"/>
        <v/>
      </c>
      <c r="BL30" s="275" t="str">
        <f t="shared" si="25"/>
        <v/>
      </c>
      <c r="BM30" s="275" t="str">
        <f t="shared" si="25"/>
        <v/>
      </c>
      <c r="BN30" s="275" t="str">
        <f t="shared" si="25"/>
        <v/>
      </c>
      <c r="BO30" s="275" t="str">
        <f t="shared" si="25"/>
        <v/>
      </c>
      <c r="BP30" s="275" t="str">
        <f t="shared" si="24"/>
        <v/>
      </c>
      <c r="BQ30" s="275" t="str">
        <f t="shared" si="24"/>
        <v/>
      </c>
      <c r="BR30" s="275" t="str">
        <f t="shared" si="24"/>
        <v/>
      </c>
      <c r="BS30" s="275" t="str">
        <f t="shared" si="24"/>
        <v/>
      </c>
      <c r="BT30" s="275" t="str">
        <f t="shared" si="24"/>
        <v/>
      </c>
      <c r="BU30" s="275" t="str">
        <f t="shared" si="24"/>
        <v/>
      </c>
      <c r="BV30" s="275" t="str">
        <f t="shared" si="24"/>
        <v/>
      </c>
      <c r="BW30" s="275" t="str">
        <f t="shared" si="24"/>
        <v/>
      </c>
      <c r="BX30" s="275" t="str">
        <f t="shared" si="24"/>
        <v/>
      </c>
      <c r="BY30" s="275" t="str">
        <f t="shared" si="24"/>
        <v/>
      </c>
      <c r="BZ30" s="275" t="str">
        <f t="shared" si="24"/>
        <v/>
      </c>
      <c r="CA30" s="275" t="str">
        <f t="shared" si="24"/>
        <v/>
      </c>
      <c r="CB30" s="275" t="str">
        <f t="shared" si="24"/>
        <v/>
      </c>
      <c r="CC30" s="275" t="str">
        <f t="shared" si="24"/>
        <v/>
      </c>
      <c r="CD30" s="275" t="str">
        <f t="shared" si="24"/>
        <v/>
      </c>
      <c r="CE30" s="275" t="str">
        <f t="shared" si="24"/>
        <v/>
      </c>
      <c r="CF30" s="275" t="str">
        <f t="shared" si="24"/>
        <v/>
      </c>
      <c r="CG30" s="275" t="str">
        <f t="shared" si="24"/>
        <v/>
      </c>
      <c r="CH30" s="275" t="str">
        <f t="shared" si="24"/>
        <v/>
      </c>
      <c r="CI30" s="275" t="str">
        <f t="shared" si="24"/>
        <v/>
      </c>
      <c r="CJ30" s="275" t="str">
        <f t="shared" si="24"/>
        <v/>
      </c>
      <c r="CK30" s="275" t="str">
        <f t="shared" si="24"/>
        <v/>
      </c>
      <c r="CL30" s="275" t="str">
        <f t="shared" si="24"/>
        <v/>
      </c>
      <c r="CM30" s="275" t="str">
        <f t="shared" si="24"/>
        <v/>
      </c>
      <c r="CN30" s="275" t="str">
        <f t="shared" si="24"/>
        <v/>
      </c>
      <c r="CO30" s="275" t="str">
        <f t="shared" si="24"/>
        <v/>
      </c>
      <c r="CP30" s="275" t="str">
        <f t="shared" si="24"/>
        <v/>
      </c>
      <c r="CQ30" s="275" t="str">
        <f t="shared" si="24"/>
        <v/>
      </c>
      <c r="CR30" s="275" t="str">
        <f t="shared" si="24"/>
        <v/>
      </c>
      <c r="CS30" s="275" t="str">
        <f t="shared" si="24"/>
        <v/>
      </c>
      <c r="CT30" s="275" t="str">
        <f t="shared" si="24"/>
        <v/>
      </c>
      <c r="CU30" s="275" t="str">
        <f t="shared" si="24"/>
        <v/>
      </c>
      <c r="CV30" s="275" t="str">
        <f t="shared" si="24"/>
        <v/>
      </c>
      <c r="CW30" s="275" t="str">
        <f t="shared" si="24"/>
        <v/>
      </c>
      <c r="CX30" s="275" t="str">
        <f t="shared" si="24"/>
        <v/>
      </c>
      <c r="CY30" s="275" t="str">
        <f t="shared" si="24"/>
        <v/>
      </c>
    </row>
    <row r="31" spans="1:103" x14ac:dyDescent="0.2">
      <c r="A31">
        <f t="shared" si="17"/>
        <v>20</v>
      </c>
      <c r="B31" s="272">
        <v>6.0000000000000001E-3</v>
      </c>
      <c r="D31" s="275" t="str">
        <f t="shared" si="25"/>
        <v/>
      </c>
      <c r="E31" s="275" t="str">
        <f t="shared" si="25"/>
        <v/>
      </c>
      <c r="F31" s="275" t="str">
        <f t="shared" si="25"/>
        <v/>
      </c>
      <c r="G31" s="275" t="str">
        <f t="shared" si="25"/>
        <v/>
      </c>
      <c r="H31" s="275" t="str">
        <f t="shared" si="25"/>
        <v/>
      </c>
      <c r="I31" s="275" t="str">
        <f t="shared" si="25"/>
        <v/>
      </c>
      <c r="J31" s="275" t="str">
        <f t="shared" si="25"/>
        <v/>
      </c>
      <c r="K31" s="275" t="str">
        <f t="shared" si="25"/>
        <v/>
      </c>
      <c r="L31" s="275" t="str">
        <f t="shared" si="25"/>
        <v/>
      </c>
      <c r="M31" s="275" t="str">
        <f t="shared" si="25"/>
        <v/>
      </c>
      <c r="N31" s="275" t="str">
        <f t="shared" si="25"/>
        <v/>
      </c>
      <c r="O31" s="275" t="str">
        <f t="shared" si="25"/>
        <v/>
      </c>
      <c r="P31" s="275" t="str">
        <f t="shared" si="25"/>
        <v/>
      </c>
      <c r="Q31" s="275" t="str">
        <f t="shared" si="25"/>
        <v/>
      </c>
      <c r="R31" s="275" t="str">
        <f t="shared" si="25"/>
        <v/>
      </c>
      <c r="S31" s="275" t="str">
        <f t="shared" si="25"/>
        <v/>
      </c>
      <c r="T31" s="275" t="str">
        <f t="shared" si="25"/>
        <v/>
      </c>
      <c r="U31" s="275" t="str">
        <f t="shared" si="25"/>
        <v/>
      </c>
      <c r="V31" s="275" t="str">
        <f t="shared" si="25"/>
        <v/>
      </c>
      <c r="W31" s="275" t="str">
        <f t="shared" si="25"/>
        <v/>
      </c>
      <c r="X31" s="275" t="str">
        <f t="shared" si="25"/>
        <v/>
      </c>
      <c r="Y31" s="275" t="str">
        <f t="shared" si="25"/>
        <v/>
      </c>
      <c r="Z31" s="275" t="str">
        <f t="shared" si="25"/>
        <v/>
      </c>
      <c r="AA31" s="275" t="str">
        <f t="shared" si="25"/>
        <v/>
      </c>
      <c r="AB31" s="275" t="str">
        <f t="shared" si="25"/>
        <v/>
      </c>
      <c r="AC31" s="275" t="str">
        <f t="shared" si="25"/>
        <v/>
      </c>
      <c r="AD31" s="275" t="str">
        <f t="shared" si="25"/>
        <v/>
      </c>
      <c r="AE31" s="275" t="str">
        <f t="shared" si="25"/>
        <v/>
      </c>
      <c r="AF31" s="275" t="str">
        <f t="shared" si="25"/>
        <v/>
      </c>
      <c r="AG31" s="275" t="str">
        <f t="shared" si="25"/>
        <v/>
      </c>
      <c r="AH31" s="275" t="str">
        <f t="shared" si="25"/>
        <v/>
      </c>
      <c r="AI31" s="275" t="str">
        <f t="shared" si="25"/>
        <v/>
      </c>
      <c r="AJ31" s="275" t="str">
        <f t="shared" si="25"/>
        <v/>
      </c>
      <c r="AK31" s="275" t="str">
        <f t="shared" si="25"/>
        <v/>
      </c>
      <c r="AL31" s="275" t="str">
        <f t="shared" si="25"/>
        <v/>
      </c>
      <c r="AM31" s="275" t="str">
        <f t="shared" si="25"/>
        <v/>
      </c>
      <c r="AN31" s="275" t="str">
        <f t="shared" si="25"/>
        <v/>
      </c>
      <c r="AO31" s="275" t="str">
        <f t="shared" si="25"/>
        <v/>
      </c>
      <c r="AP31" s="275" t="str">
        <f t="shared" si="25"/>
        <v/>
      </c>
      <c r="AQ31" s="275" t="str">
        <f t="shared" si="25"/>
        <v/>
      </c>
      <c r="AR31" s="275" t="str">
        <f t="shared" si="25"/>
        <v/>
      </c>
      <c r="AS31" s="275" t="str">
        <f t="shared" si="25"/>
        <v/>
      </c>
      <c r="AT31" s="275" t="str">
        <f t="shared" si="25"/>
        <v/>
      </c>
      <c r="AU31" s="275" t="str">
        <f t="shared" si="25"/>
        <v/>
      </c>
      <c r="AV31" s="275" t="str">
        <f t="shared" si="25"/>
        <v/>
      </c>
      <c r="AW31" s="275" t="str">
        <f t="shared" si="25"/>
        <v/>
      </c>
      <c r="AX31" s="275" t="str">
        <f t="shared" si="25"/>
        <v/>
      </c>
      <c r="AY31" s="275" t="str">
        <f t="shared" si="25"/>
        <v/>
      </c>
      <c r="AZ31" s="275" t="str">
        <f t="shared" si="25"/>
        <v/>
      </c>
      <c r="BA31" s="275" t="str">
        <f t="shared" si="25"/>
        <v/>
      </c>
      <c r="BB31" s="275" t="str">
        <f t="shared" si="25"/>
        <v/>
      </c>
      <c r="BC31" s="275" t="str">
        <f t="shared" si="25"/>
        <v/>
      </c>
      <c r="BD31" s="275" t="str">
        <f t="shared" si="25"/>
        <v/>
      </c>
      <c r="BE31" s="275" t="str">
        <f t="shared" si="25"/>
        <v/>
      </c>
      <c r="BF31" s="275" t="str">
        <f t="shared" si="25"/>
        <v/>
      </c>
      <c r="BG31" s="275" t="str">
        <f t="shared" si="25"/>
        <v/>
      </c>
      <c r="BH31" s="275" t="str">
        <f t="shared" si="25"/>
        <v/>
      </c>
      <c r="BI31" s="275" t="str">
        <f t="shared" si="25"/>
        <v/>
      </c>
      <c r="BJ31" s="275" t="str">
        <f t="shared" si="25"/>
        <v/>
      </c>
      <c r="BK31" s="275" t="str">
        <f t="shared" si="25"/>
        <v/>
      </c>
      <c r="BL31" s="275" t="str">
        <f t="shared" si="25"/>
        <v/>
      </c>
      <c r="BM31" s="275" t="str">
        <f t="shared" si="25"/>
        <v/>
      </c>
      <c r="BN31" s="275" t="str">
        <f t="shared" si="25"/>
        <v/>
      </c>
      <c r="BO31" s="275" t="str">
        <f t="shared" si="25"/>
        <v/>
      </c>
      <c r="BP31" s="275" t="str">
        <f t="shared" si="24"/>
        <v/>
      </c>
      <c r="BQ31" s="275" t="str">
        <f t="shared" si="24"/>
        <v/>
      </c>
      <c r="BR31" s="275" t="str">
        <f t="shared" si="24"/>
        <v/>
      </c>
      <c r="BS31" s="275" t="str">
        <f t="shared" si="24"/>
        <v/>
      </c>
      <c r="BT31" s="275" t="str">
        <f t="shared" si="24"/>
        <v/>
      </c>
      <c r="BU31" s="275" t="str">
        <f t="shared" si="24"/>
        <v/>
      </c>
      <c r="BV31" s="275" t="str">
        <f t="shared" si="24"/>
        <v/>
      </c>
      <c r="BW31" s="275" t="str">
        <f t="shared" si="24"/>
        <v/>
      </c>
      <c r="BX31" s="275" t="str">
        <f t="shared" si="24"/>
        <v/>
      </c>
      <c r="BY31" s="275" t="str">
        <f t="shared" si="24"/>
        <v/>
      </c>
      <c r="BZ31" s="275" t="str">
        <f t="shared" si="24"/>
        <v/>
      </c>
      <c r="CA31" s="275" t="str">
        <f t="shared" si="24"/>
        <v/>
      </c>
      <c r="CB31" s="275" t="str">
        <f t="shared" si="24"/>
        <v/>
      </c>
      <c r="CC31" s="275" t="str">
        <f t="shared" si="24"/>
        <v/>
      </c>
      <c r="CD31" s="275" t="str">
        <f t="shared" si="24"/>
        <v/>
      </c>
      <c r="CE31" s="275" t="str">
        <f t="shared" si="24"/>
        <v/>
      </c>
      <c r="CF31" s="275" t="str">
        <f t="shared" si="24"/>
        <v/>
      </c>
      <c r="CG31" s="275" t="str">
        <f t="shared" si="24"/>
        <v/>
      </c>
      <c r="CH31" s="275" t="str">
        <f t="shared" si="24"/>
        <v/>
      </c>
      <c r="CI31" s="275" t="str">
        <f t="shared" si="24"/>
        <v/>
      </c>
      <c r="CJ31" s="275" t="str">
        <f t="shared" si="24"/>
        <v/>
      </c>
      <c r="CK31" s="275" t="str">
        <f t="shared" si="24"/>
        <v/>
      </c>
      <c r="CL31" s="275" t="str">
        <f t="shared" si="24"/>
        <v/>
      </c>
      <c r="CM31" s="275" t="str">
        <f t="shared" si="24"/>
        <v/>
      </c>
      <c r="CN31" s="275" t="str">
        <f t="shared" si="24"/>
        <v/>
      </c>
      <c r="CO31" s="275" t="str">
        <f t="shared" si="24"/>
        <v/>
      </c>
      <c r="CP31" s="275" t="str">
        <f t="shared" si="24"/>
        <v/>
      </c>
      <c r="CQ31" s="275" t="str">
        <f t="shared" si="24"/>
        <v/>
      </c>
      <c r="CR31" s="275" t="str">
        <f t="shared" si="24"/>
        <v/>
      </c>
      <c r="CS31" s="275" t="str">
        <f t="shared" si="24"/>
        <v/>
      </c>
      <c r="CT31" s="275" t="str">
        <f t="shared" si="24"/>
        <v/>
      </c>
      <c r="CU31" s="275" t="str">
        <f t="shared" si="24"/>
        <v/>
      </c>
      <c r="CV31" s="275" t="str">
        <f t="shared" si="24"/>
        <v/>
      </c>
      <c r="CW31" s="275" t="str">
        <f t="shared" si="24"/>
        <v/>
      </c>
      <c r="CX31" s="275" t="str">
        <f t="shared" si="24"/>
        <v/>
      </c>
      <c r="CY31" s="275" t="str">
        <f t="shared" si="24"/>
        <v/>
      </c>
    </row>
    <row r="32" spans="1:103" x14ac:dyDescent="0.2">
      <c r="A32">
        <f t="shared" si="17"/>
        <v>21</v>
      </c>
      <c r="B32" s="272">
        <v>4.9800000000000001E-3</v>
      </c>
      <c r="D32" s="275" t="str">
        <f t="shared" si="25"/>
        <v/>
      </c>
      <c r="E32" s="275" t="str">
        <f t="shared" si="25"/>
        <v/>
      </c>
      <c r="F32" s="275" t="str">
        <f t="shared" si="25"/>
        <v/>
      </c>
      <c r="G32" s="275" t="str">
        <f t="shared" si="25"/>
        <v/>
      </c>
      <c r="H32" s="275" t="str">
        <f t="shared" si="25"/>
        <v/>
      </c>
      <c r="I32" s="275" t="str">
        <f t="shared" si="25"/>
        <v/>
      </c>
      <c r="J32" s="275" t="str">
        <f t="shared" si="25"/>
        <v/>
      </c>
      <c r="K32" s="275" t="str">
        <f t="shared" si="25"/>
        <v/>
      </c>
      <c r="L32" s="275" t="str">
        <f t="shared" si="25"/>
        <v/>
      </c>
      <c r="M32" s="275" t="str">
        <f t="shared" si="25"/>
        <v/>
      </c>
      <c r="N32" s="275" t="str">
        <f t="shared" si="25"/>
        <v/>
      </c>
      <c r="O32" s="275" t="str">
        <f t="shared" si="25"/>
        <v/>
      </c>
      <c r="P32" s="275" t="str">
        <f t="shared" si="25"/>
        <v/>
      </c>
      <c r="Q32" s="275" t="str">
        <f t="shared" si="25"/>
        <v/>
      </c>
      <c r="R32" s="275" t="str">
        <f t="shared" si="25"/>
        <v/>
      </c>
      <c r="S32" s="275" t="str">
        <f t="shared" si="25"/>
        <v/>
      </c>
      <c r="T32" s="275" t="str">
        <f t="shared" si="25"/>
        <v/>
      </c>
      <c r="U32" s="275" t="str">
        <f t="shared" si="25"/>
        <v/>
      </c>
      <c r="V32" s="275" t="str">
        <f t="shared" si="25"/>
        <v/>
      </c>
      <c r="W32" s="275" t="str">
        <f t="shared" si="25"/>
        <v/>
      </c>
      <c r="X32" s="275" t="str">
        <f t="shared" si="25"/>
        <v/>
      </c>
      <c r="Y32" s="275" t="str">
        <f t="shared" si="25"/>
        <v/>
      </c>
      <c r="Z32" s="275" t="str">
        <f t="shared" si="25"/>
        <v/>
      </c>
      <c r="AA32" s="275" t="str">
        <f t="shared" si="25"/>
        <v/>
      </c>
      <c r="AB32" s="275" t="str">
        <f t="shared" si="25"/>
        <v/>
      </c>
      <c r="AC32" s="275" t="str">
        <f t="shared" si="25"/>
        <v/>
      </c>
      <c r="AD32" s="275" t="str">
        <f t="shared" si="25"/>
        <v/>
      </c>
      <c r="AE32" s="275" t="str">
        <f t="shared" si="25"/>
        <v/>
      </c>
      <c r="AF32" s="275" t="str">
        <f t="shared" si="25"/>
        <v/>
      </c>
      <c r="AG32" s="275" t="str">
        <f t="shared" si="25"/>
        <v/>
      </c>
      <c r="AH32" s="275" t="str">
        <f t="shared" si="25"/>
        <v/>
      </c>
      <c r="AI32" s="275" t="str">
        <f t="shared" si="25"/>
        <v/>
      </c>
      <c r="AJ32" s="275" t="str">
        <f t="shared" si="25"/>
        <v/>
      </c>
      <c r="AK32" s="275" t="str">
        <f t="shared" si="25"/>
        <v/>
      </c>
      <c r="AL32" s="275" t="str">
        <f t="shared" si="25"/>
        <v/>
      </c>
      <c r="AM32" s="275" t="str">
        <f t="shared" si="25"/>
        <v/>
      </c>
      <c r="AN32" s="275" t="str">
        <f t="shared" si="25"/>
        <v/>
      </c>
      <c r="AO32" s="275" t="str">
        <f t="shared" si="25"/>
        <v/>
      </c>
      <c r="AP32" s="275" t="str">
        <f t="shared" si="25"/>
        <v/>
      </c>
      <c r="AQ32" s="275" t="str">
        <f t="shared" si="25"/>
        <v/>
      </c>
      <c r="AR32" s="275" t="str">
        <f t="shared" si="25"/>
        <v/>
      </c>
      <c r="AS32" s="275" t="str">
        <f t="shared" si="25"/>
        <v/>
      </c>
      <c r="AT32" s="275" t="str">
        <f t="shared" si="25"/>
        <v/>
      </c>
      <c r="AU32" s="275" t="str">
        <f t="shared" si="25"/>
        <v/>
      </c>
      <c r="AV32" s="275" t="str">
        <f t="shared" si="25"/>
        <v/>
      </c>
      <c r="AW32" s="275" t="str">
        <f t="shared" si="25"/>
        <v/>
      </c>
      <c r="AX32" s="275" t="str">
        <f t="shared" si="25"/>
        <v/>
      </c>
      <c r="AY32" s="275" t="str">
        <f t="shared" si="25"/>
        <v/>
      </c>
      <c r="AZ32" s="275" t="str">
        <f t="shared" si="25"/>
        <v/>
      </c>
      <c r="BA32" s="275" t="str">
        <f t="shared" si="25"/>
        <v/>
      </c>
      <c r="BB32" s="275" t="str">
        <f t="shared" si="25"/>
        <v/>
      </c>
      <c r="BC32" s="275" t="str">
        <f t="shared" si="25"/>
        <v/>
      </c>
      <c r="BD32" s="275" t="str">
        <f t="shared" si="25"/>
        <v/>
      </c>
      <c r="BE32" s="275" t="str">
        <f t="shared" si="25"/>
        <v/>
      </c>
      <c r="BF32" s="275" t="str">
        <f t="shared" si="25"/>
        <v/>
      </c>
      <c r="BG32" s="275" t="str">
        <f t="shared" si="25"/>
        <v/>
      </c>
      <c r="BH32" s="275" t="str">
        <f t="shared" si="25"/>
        <v/>
      </c>
      <c r="BI32" s="275" t="str">
        <f t="shared" si="25"/>
        <v/>
      </c>
      <c r="BJ32" s="275" t="str">
        <f t="shared" si="25"/>
        <v/>
      </c>
      <c r="BK32" s="275" t="str">
        <f t="shared" si="25"/>
        <v/>
      </c>
      <c r="BL32" s="275" t="str">
        <f t="shared" si="25"/>
        <v/>
      </c>
      <c r="BM32" s="275" t="str">
        <f t="shared" si="25"/>
        <v/>
      </c>
      <c r="BN32" s="275" t="str">
        <f t="shared" si="25"/>
        <v/>
      </c>
      <c r="BO32" s="275" t="str">
        <f t="shared" ref="BO32:CY35" si="26">IF(AND($A32&gt;=BO$3,$A32&lt;=BO$4),$B32,"")</f>
        <v/>
      </c>
      <c r="BP32" s="275" t="str">
        <f t="shared" si="26"/>
        <v/>
      </c>
      <c r="BQ32" s="275" t="str">
        <f t="shared" si="26"/>
        <v/>
      </c>
      <c r="BR32" s="275" t="str">
        <f t="shared" si="26"/>
        <v/>
      </c>
      <c r="BS32" s="275" t="str">
        <f t="shared" si="26"/>
        <v/>
      </c>
      <c r="BT32" s="275" t="str">
        <f t="shared" si="26"/>
        <v/>
      </c>
      <c r="BU32" s="275" t="str">
        <f t="shared" si="26"/>
        <v/>
      </c>
      <c r="BV32" s="275" t="str">
        <f t="shared" si="26"/>
        <v/>
      </c>
      <c r="BW32" s="275" t="str">
        <f t="shared" si="26"/>
        <v/>
      </c>
      <c r="BX32" s="275" t="str">
        <f t="shared" si="26"/>
        <v/>
      </c>
      <c r="BY32" s="275" t="str">
        <f t="shared" si="26"/>
        <v/>
      </c>
      <c r="BZ32" s="275" t="str">
        <f t="shared" si="26"/>
        <v/>
      </c>
      <c r="CA32" s="275" t="str">
        <f t="shared" si="26"/>
        <v/>
      </c>
      <c r="CB32" s="275" t="str">
        <f t="shared" si="26"/>
        <v/>
      </c>
      <c r="CC32" s="275" t="str">
        <f t="shared" si="26"/>
        <v/>
      </c>
      <c r="CD32" s="275" t="str">
        <f t="shared" si="26"/>
        <v/>
      </c>
      <c r="CE32" s="275" t="str">
        <f t="shared" si="26"/>
        <v/>
      </c>
      <c r="CF32" s="275" t="str">
        <f t="shared" si="26"/>
        <v/>
      </c>
      <c r="CG32" s="275" t="str">
        <f t="shared" si="26"/>
        <v/>
      </c>
      <c r="CH32" s="275" t="str">
        <f t="shared" si="26"/>
        <v/>
      </c>
      <c r="CI32" s="275" t="str">
        <f t="shared" si="26"/>
        <v/>
      </c>
      <c r="CJ32" s="275" t="str">
        <f t="shared" si="26"/>
        <v/>
      </c>
      <c r="CK32" s="275" t="str">
        <f t="shared" si="26"/>
        <v/>
      </c>
      <c r="CL32" s="275" t="str">
        <f t="shared" si="26"/>
        <v/>
      </c>
      <c r="CM32" s="275" t="str">
        <f t="shared" si="26"/>
        <v/>
      </c>
      <c r="CN32" s="275" t="str">
        <f t="shared" si="26"/>
        <v/>
      </c>
      <c r="CO32" s="275" t="str">
        <f t="shared" si="26"/>
        <v/>
      </c>
      <c r="CP32" s="275" t="str">
        <f t="shared" si="26"/>
        <v/>
      </c>
      <c r="CQ32" s="275" t="str">
        <f t="shared" si="26"/>
        <v/>
      </c>
      <c r="CR32" s="275" t="str">
        <f t="shared" si="26"/>
        <v/>
      </c>
      <c r="CS32" s="275" t="str">
        <f t="shared" si="26"/>
        <v/>
      </c>
      <c r="CT32" s="275" t="str">
        <f t="shared" si="26"/>
        <v/>
      </c>
      <c r="CU32" s="275" t="str">
        <f t="shared" si="26"/>
        <v/>
      </c>
      <c r="CV32" s="275" t="str">
        <f t="shared" si="26"/>
        <v/>
      </c>
      <c r="CW32" s="275" t="str">
        <f t="shared" si="26"/>
        <v/>
      </c>
      <c r="CX32" s="275" t="str">
        <f t="shared" si="26"/>
        <v/>
      </c>
      <c r="CY32" s="275" t="str">
        <f t="shared" si="26"/>
        <v/>
      </c>
    </row>
    <row r="33" spans="1:103" x14ac:dyDescent="0.2">
      <c r="A33">
        <f t="shared" si="17"/>
        <v>22</v>
      </c>
      <c r="B33" s="272">
        <v>3.32E-3</v>
      </c>
      <c r="D33" s="275" t="str">
        <f t="shared" ref="D33:BO36" si="27">IF(AND($A33&gt;=D$3,$A33&lt;=D$4),$B33,"")</f>
        <v/>
      </c>
      <c r="E33" s="275" t="str">
        <f t="shared" si="27"/>
        <v/>
      </c>
      <c r="F33" s="275" t="str">
        <f t="shared" si="27"/>
        <v/>
      </c>
      <c r="G33" s="275" t="str">
        <f t="shared" si="27"/>
        <v/>
      </c>
      <c r="H33" s="275" t="str">
        <f t="shared" si="27"/>
        <v/>
      </c>
      <c r="I33" s="275" t="str">
        <f t="shared" si="27"/>
        <v/>
      </c>
      <c r="J33" s="275" t="str">
        <f t="shared" si="27"/>
        <v/>
      </c>
      <c r="K33" s="275" t="str">
        <f t="shared" si="27"/>
        <v/>
      </c>
      <c r="L33" s="275" t="str">
        <f t="shared" si="27"/>
        <v/>
      </c>
      <c r="M33" s="275" t="str">
        <f t="shared" si="27"/>
        <v/>
      </c>
      <c r="N33" s="275" t="str">
        <f t="shared" si="27"/>
        <v/>
      </c>
      <c r="O33" s="275" t="str">
        <f t="shared" si="27"/>
        <v/>
      </c>
      <c r="P33" s="275" t="str">
        <f t="shared" si="27"/>
        <v/>
      </c>
      <c r="Q33" s="275" t="str">
        <f t="shared" si="27"/>
        <v/>
      </c>
      <c r="R33" s="275" t="str">
        <f t="shared" si="27"/>
        <v/>
      </c>
      <c r="S33" s="275" t="str">
        <f t="shared" si="27"/>
        <v/>
      </c>
      <c r="T33" s="275" t="str">
        <f t="shared" si="27"/>
        <v/>
      </c>
      <c r="U33" s="275" t="str">
        <f t="shared" si="27"/>
        <v/>
      </c>
      <c r="V33" s="275" t="str">
        <f t="shared" si="27"/>
        <v/>
      </c>
      <c r="W33" s="275" t="str">
        <f t="shared" si="27"/>
        <v/>
      </c>
      <c r="X33" s="275" t="str">
        <f t="shared" si="27"/>
        <v/>
      </c>
      <c r="Y33" s="275" t="str">
        <f t="shared" si="27"/>
        <v/>
      </c>
      <c r="Z33" s="275" t="str">
        <f t="shared" si="27"/>
        <v/>
      </c>
      <c r="AA33" s="275" t="str">
        <f t="shared" si="27"/>
        <v/>
      </c>
      <c r="AB33" s="275" t="str">
        <f t="shared" si="27"/>
        <v/>
      </c>
      <c r="AC33" s="275" t="str">
        <f t="shared" si="27"/>
        <v/>
      </c>
      <c r="AD33" s="275" t="str">
        <f t="shared" si="27"/>
        <v/>
      </c>
      <c r="AE33" s="275" t="str">
        <f t="shared" si="27"/>
        <v/>
      </c>
      <c r="AF33" s="275" t="str">
        <f t="shared" si="27"/>
        <v/>
      </c>
      <c r="AG33" s="275" t="str">
        <f t="shared" si="27"/>
        <v/>
      </c>
      <c r="AH33" s="275" t="str">
        <f t="shared" si="27"/>
        <v/>
      </c>
      <c r="AI33" s="275" t="str">
        <f t="shared" si="27"/>
        <v/>
      </c>
      <c r="AJ33" s="275" t="str">
        <f t="shared" si="27"/>
        <v/>
      </c>
      <c r="AK33" s="275" t="str">
        <f t="shared" si="27"/>
        <v/>
      </c>
      <c r="AL33" s="275" t="str">
        <f t="shared" si="27"/>
        <v/>
      </c>
      <c r="AM33" s="275" t="str">
        <f t="shared" si="27"/>
        <v/>
      </c>
      <c r="AN33" s="275" t="str">
        <f t="shared" si="27"/>
        <v/>
      </c>
      <c r="AO33" s="275" t="str">
        <f t="shared" si="27"/>
        <v/>
      </c>
      <c r="AP33" s="275" t="str">
        <f t="shared" si="27"/>
        <v/>
      </c>
      <c r="AQ33" s="275" t="str">
        <f t="shared" si="27"/>
        <v/>
      </c>
      <c r="AR33" s="275" t="str">
        <f t="shared" si="27"/>
        <v/>
      </c>
      <c r="AS33" s="275" t="str">
        <f t="shared" si="27"/>
        <v/>
      </c>
      <c r="AT33" s="275" t="str">
        <f t="shared" si="27"/>
        <v/>
      </c>
      <c r="AU33" s="275" t="str">
        <f t="shared" si="27"/>
        <v/>
      </c>
      <c r="AV33" s="275" t="str">
        <f t="shared" si="27"/>
        <v/>
      </c>
      <c r="AW33" s="275" t="str">
        <f t="shared" si="27"/>
        <v/>
      </c>
      <c r="AX33" s="275" t="str">
        <f t="shared" si="27"/>
        <v/>
      </c>
      <c r="AY33" s="275" t="str">
        <f t="shared" si="27"/>
        <v/>
      </c>
      <c r="AZ33" s="275" t="str">
        <f t="shared" si="27"/>
        <v/>
      </c>
      <c r="BA33" s="275" t="str">
        <f t="shared" si="27"/>
        <v/>
      </c>
      <c r="BB33" s="275" t="str">
        <f t="shared" si="27"/>
        <v/>
      </c>
      <c r="BC33" s="275" t="str">
        <f t="shared" si="27"/>
        <v/>
      </c>
      <c r="BD33" s="275" t="str">
        <f t="shared" si="27"/>
        <v/>
      </c>
      <c r="BE33" s="275" t="str">
        <f t="shared" si="27"/>
        <v/>
      </c>
      <c r="BF33" s="275" t="str">
        <f t="shared" si="27"/>
        <v/>
      </c>
      <c r="BG33" s="275" t="str">
        <f t="shared" si="27"/>
        <v/>
      </c>
      <c r="BH33" s="275" t="str">
        <f t="shared" si="27"/>
        <v/>
      </c>
      <c r="BI33" s="275" t="str">
        <f t="shared" si="27"/>
        <v/>
      </c>
      <c r="BJ33" s="275" t="str">
        <f t="shared" si="27"/>
        <v/>
      </c>
      <c r="BK33" s="275" t="str">
        <f t="shared" si="27"/>
        <v/>
      </c>
      <c r="BL33" s="275" t="str">
        <f t="shared" si="27"/>
        <v/>
      </c>
      <c r="BM33" s="275" t="str">
        <f t="shared" si="27"/>
        <v/>
      </c>
      <c r="BN33" s="275" t="str">
        <f t="shared" si="27"/>
        <v/>
      </c>
      <c r="BO33" s="275" t="str">
        <f t="shared" si="27"/>
        <v/>
      </c>
      <c r="BP33" s="275" t="str">
        <f t="shared" si="26"/>
        <v/>
      </c>
      <c r="BQ33" s="275" t="str">
        <f t="shared" si="26"/>
        <v/>
      </c>
      <c r="BR33" s="275" t="str">
        <f t="shared" si="26"/>
        <v/>
      </c>
      <c r="BS33" s="275" t="str">
        <f t="shared" si="26"/>
        <v/>
      </c>
      <c r="BT33" s="275" t="str">
        <f t="shared" si="26"/>
        <v/>
      </c>
      <c r="BU33" s="275" t="str">
        <f t="shared" si="26"/>
        <v/>
      </c>
      <c r="BV33" s="275" t="str">
        <f t="shared" si="26"/>
        <v/>
      </c>
      <c r="BW33" s="275" t="str">
        <f t="shared" si="26"/>
        <v/>
      </c>
      <c r="BX33" s="275" t="str">
        <f t="shared" si="26"/>
        <v/>
      </c>
      <c r="BY33" s="275" t="str">
        <f t="shared" si="26"/>
        <v/>
      </c>
      <c r="BZ33" s="275" t="str">
        <f t="shared" si="26"/>
        <v/>
      </c>
      <c r="CA33" s="275" t="str">
        <f t="shared" si="26"/>
        <v/>
      </c>
      <c r="CB33" s="275" t="str">
        <f t="shared" si="26"/>
        <v/>
      </c>
      <c r="CC33" s="275" t="str">
        <f t="shared" si="26"/>
        <v/>
      </c>
      <c r="CD33" s="275" t="str">
        <f t="shared" si="26"/>
        <v/>
      </c>
      <c r="CE33" s="275" t="str">
        <f t="shared" si="26"/>
        <v/>
      </c>
      <c r="CF33" s="275" t="str">
        <f t="shared" si="26"/>
        <v/>
      </c>
      <c r="CG33" s="275" t="str">
        <f t="shared" si="26"/>
        <v/>
      </c>
      <c r="CH33" s="275" t="str">
        <f t="shared" si="26"/>
        <v/>
      </c>
      <c r="CI33" s="275" t="str">
        <f t="shared" si="26"/>
        <v/>
      </c>
      <c r="CJ33" s="275" t="str">
        <f t="shared" si="26"/>
        <v/>
      </c>
      <c r="CK33" s="275" t="str">
        <f t="shared" si="26"/>
        <v/>
      </c>
      <c r="CL33" s="275" t="str">
        <f t="shared" si="26"/>
        <v/>
      </c>
      <c r="CM33" s="275" t="str">
        <f t="shared" si="26"/>
        <v/>
      </c>
      <c r="CN33" s="275" t="str">
        <f t="shared" si="26"/>
        <v/>
      </c>
      <c r="CO33" s="275" t="str">
        <f t="shared" si="26"/>
        <v/>
      </c>
      <c r="CP33" s="275" t="str">
        <f t="shared" si="26"/>
        <v/>
      </c>
      <c r="CQ33" s="275" t="str">
        <f t="shared" si="26"/>
        <v/>
      </c>
      <c r="CR33" s="275" t="str">
        <f t="shared" si="26"/>
        <v/>
      </c>
      <c r="CS33" s="275" t="str">
        <f t="shared" si="26"/>
        <v/>
      </c>
      <c r="CT33" s="275" t="str">
        <f t="shared" si="26"/>
        <v/>
      </c>
      <c r="CU33" s="275" t="str">
        <f t="shared" si="26"/>
        <v/>
      </c>
      <c r="CV33" s="275" t="str">
        <f t="shared" si="26"/>
        <v/>
      </c>
      <c r="CW33" s="275" t="str">
        <f t="shared" si="26"/>
        <v/>
      </c>
      <c r="CX33" s="275" t="str">
        <f t="shared" si="26"/>
        <v/>
      </c>
      <c r="CY33" s="275" t="str">
        <f t="shared" si="26"/>
        <v/>
      </c>
    </row>
    <row r="34" spans="1:103" x14ac:dyDescent="0.2">
      <c r="A34">
        <f t="shared" si="17"/>
        <v>23</v>
      </c>
      <c r="B34" s="272">
        <v>2.49E-3</v>
      </c>
      <c r="D34" s="275" t="str">
        <f t="shared" si="27"/>
        <v/>
      </c>
      <c r="E34" s="275" t="str">
        <f t="shared" si="27"/>
        <v/>
      </c>
      <c r="F34" s="275" t="str">
        <f t="shared" si="27"/>
        <v/>
      </c>
      <c r="G34" s="275" t="str">
        <f t="shared" si="27"/>
        <v/>
      </c>
      <c r="H34" s="275" t="str">
        <f t="shared" si="27"/>
        <v/>
      </c>
      <c r="I34" s="275" t="str">
        <f t="shared" si="27"/>
        <v/>
      </c>
      <c r="J34" s="275" t="str">
        <f t="shared" si="27"/>
        <v/>
      </c>
      <c r="K34" s="275" t="str">
        <f t="shared" si="27"/>
        <v/>
      </c>
      <c r="L34" s="275" t="str">
        <f t="shared" si="27"/>
        <v/>
      </c>
      <c r="M34" s="275" t="str">
        <f t="shared" si="27"/>
        <v/>
      </c>
      <c r="N34" s="275" t="str">
        <f t="shared" si="27"/>
        <v/>
      </c>
      <c r="O34" s="275" t="str">
        <f t="shared" si="27"/>
        <v/>
      </c>
      <c r="P34" s="275" t="str">
        <f t="shared" si="27"/>
        <v/>
      </c>
      <c r="Q34" s="275" t="str">
        <f t="shared" si="27"/>
        <v/>
      </c>
      <c r="R34" s="275" t="str">
        <f t="shared" si="27"/>
        <v/>
      </c>
      <c r="S34" s="275" t="str">
        <f t="shared" si="27"/>
        <v/>
      </c>
      <c r="T34" s="275" t="str">
        <f t="shared" si="27"/>
        <v/>
      </c>
      <c r="U34" s="275" t="str">
        <f t="shared" si="27"/>
        <v/>
      </c>
      <c r="V34" s="275" t="str">
        <f t="shared" si="27"/>
        <v/>
      </c>
      <c r="W34" s="275" t="str">
        <f t="shared" si="27"/>
        <v/>
      </c>
      <c r="X34" s="275" t="str">
        <f t="shared" si="27"/>
        <v/>
      </c>
      <c r="Y34" s="275" t="str">
        <f t="shared" si="27"/>
        <v/>
      </c>
      <c r="Z34" s="275" t="str">
        <f t="shared" si="27"/>
        <v/>
      </c>
      <c r="AA34" s="275" t="str">
        <f t="shared" si="27"/>
        <v/>
      </c>
      <c r="AB34" s="275" t="str">
        <f t="shared" si="27"/>
        <v/>
      </c>
      <c r="AC34" s="275" t="str">
        <f t="shared" si="27"/>
        <v/>
      </c>
      <c r="AD34" s="275" t="str">
        <f t="shared" si="27"/>
        <v/>
      </c>
      <c r="AE34" s="275" t="str">
        <f t="shared" si="27"/>
        <v/>
      </c>
      <c r="AF34" s="275" t="str">
        <f t="shared" si="27"/>
        <v/>
      </c>
      <c r="AG34" s="275" t="str">
        <f t="shared" si="27"/>
        <v/>
      </c>
      <c r="AH34" s="275" t="str">
        <f t="shared" si="27"/>
        <v/>
      </c>
      <c r="AI34" s="275" t="str">
        <f t="shared" si="27"/>
        <v/>
      </c>
      <c r="AJ34" s="275" t="str">
        <f t="shared" si="27"/>
        <v/>
      </c>
      <c r="AK34" s="275" t="str">
        <f t="shared" si="27"/>
        <v/>
      </c>
      <c r="AL34" s="275" t="str">
        <f t="shared" si="27"/>
        <v/>
      </c>
      <c r="AM34" s="275" t="str">
        <f t="shared" si="27"/>
        <v/>
      </c>
      <c r="AN34" s="275" t="str">
        <f t="shared" si="27"/>
        <v/>
      </c>
      <c r="AO34" s="275" t="str">
        <f t="shared" si="27"/>
        <v/>
      </c>
      <c r="AP34" s="275" t="str">
        <f t="shared" si="27"/>
        <v/>
      </c>
      <c r="AQ34" s="275" t="str">
        <f t="shared" si="27"/>
        <v/>
      </c>
      <c r="AR34" s="275" t="str">
        <f t="shared" si="27"/>
        <v/>
      </c>
      <c r="AS34" s="275" t="str">
        <f t="shared" si="27"/>
        <v/>
      </c>
      <c r="AT34" s="275" t="str">
        <f t="shared" si="27"/>
        <v/>
      </c>
      <c r="AU34" s="275" t="str">
        <f t="shared" si="27"/>
        <v/>
      </c>
      <c r="AV34" s="275" t="str">
        <f t="shared" si="27"/>
        <v/>
      </c>
      <c r="AW34" s="275" t="str">
        <f t="shared" si="27"/>
        <v/>
      </c>
      <c r="AX34" s="275" t="str">
        <f t="shared" si="27"/>
        <v/>
      </c>
      <c r="AY34" s="275" t="str">
        <f t="shared" si="27"/>
        <v/>
      </c>
      <c r="AZ34" s="275" t="str">
        <f t="shared" si="27"/>
        <v/>
      </c>
      <c r="BA34" s="275" t="str">
        <f t="shared" si="27"/>
        <v/>
      </c>
      <c r="BB34" s="275" t="str">
        <f t="shared" si="27"/>
        <v/>
      </c>
      <c r="BC34" s="275" t="str">
        <f t="shared" si="27"/>
        <v/>
      </c>
      <c r="BD34" s="275" t="str">
        <f t="shared" si="27"/>
        <v/>
      </c>
      <c r="BE34" s="275" t="str">
        <f t="shared" si="27"/>
        <v/>
      </c>
      <c r="BF34" s="275" t="str">
        <f t="shared" si="27"/>
        <v/>
      </c>
      <c r="BG34" s="275" t="str">
        <f t="shared" si="27"/>
        <v/>
      </c>
      <c r="BH34" s="275" t="str">
        <f t="shared" si="27"/>
        <v/>
      </c>
      <c r="BI34" s="275" t="str">
        <f t="shared" si="27"/>
        <v/>
      </c>
      <c r="BJ34" s="275" t="str">
        <f t="shared" si="27"/>
        <v/>
      </c>
      <c r="BK34" s="275" t="str">
        <f t="shared" si="27"/>
        <v/>
      </c>
      <c r="BL34" s="275" t="str">
        <f t="shared" si="27"/>
        <v/>
      </c>
      <c r="BM34" s="275" t="str">
        <f t="shared" si="27"/>
        <v/>
      </c>
      <c r="BN34" s="275" t="str">
        <f t="shared" si="27"/>
        <v/>
      </c>
      <c r="BO34" s="275" t="str">
        <f t="shared" si="27"/>
        <v/>
      </c>
      <c r="BP34" s="275" t="str">
        <f t="shared" si="26"/>
        <v/>
      </c>
      <c r="BQ34" s="275" t="str">
        <f t="shared" si="26"/>
        <v/>
      </c>
      <c r="BR34" s="275" t="str">
        <f t="shared" si="26"/>
        <v/>
      </c>
      <c r="BS34" s="275" t="str">
        <f t="shared" si="26"/>
        <v/>
      </c>
      <c r="BT34" s="275" t="str">
        <f t="shared" si="26"/>
        <v/>
      </c>
      <c r="BU34" s="275" t="str">
        <f t="shared" si="26"/>
        <v/>
      </c>
      <c r="BV34" s="275" t="str">
        <f t="shared" si="26"/>
        <v/>
      </c>
      <c r="BW34" s="275" t="str">
        <f t="shared" si="26"/>
        <v/>
      </c>
      <c r="BX34" s="275" t="str">
        <f t="shared" si="26"/>
        <v/>
      </c>
      <c r="BY34" s="275" t="str">
        <f t="shared" si="26"/>
        <v/>
      </c>
      <c r="BZ34" s="275" t="str">
        <f t="shared" si="26"/>
        <v/>
      </c>
      <c r="CA34" s="275" t="str">
        <f t="shared" si="26"/>
        <v/>
      </c>
      <c r="CB34" s="275" t="str">
        <f t="shared" si="26"/>
        <v/>
      </c>
      <c r="CC34" s="275" t="str">
        <f t="shared" si="26"/>
        <v/>
      </c>
      <c r="CD34" s="275" t="str">
        <f t="shared" si="26"/>
        <v/>
      </c>
      <c r="CE34" s="275" t="str">
        <f t="shared" si="26"/>
        <v/>
      </c>
      <c r="CF34" s="275" t="str">
        <f t="shared" si="26"/>
        <v/>
      </c>
      <c r="CG34" s="275" t="str">
        <f t="shared" si="26"/>
        <v/>
      </c>
      <c r="CH34" s="275" t="str">
        <f t="shared" si="26"/>
        <v/>
      </c>
      <c r="CI34" s="275" t="str">
        <f t="shared" si="26"/>
        <v/>
      </c>
      <c r="CJ34" s="275" t="str">
        <f t="shared" si="26"/>
        <v/>
      </c>
      <c r="CK34" s="275" t="str">
        <f t="shared" si="26"/>
        <v/>
      </c>
      <c r="CL34" s="275" t="str">
        <f t="shared" si="26"/>
        <v/>
      </c>
      <c r="CM34" s="275" t="str">
        <f t="shared" si="26"/>
        <v/>
      </c>
      <c r="CN34" s="275" t="str">
        <f t="shared" si="26"/>
        <v/>
      </c>
      <c r="CO34" s="275" t="str">
        <f t="shared" si="26"/>
        <v/>
      </c>
      <c r="CP34" s="275" t="str">
        <f t="shared" si="26"/>
        <v/>
      </c>
      <c r="CQ34" s="275" t="str">
        <f t="shared" si="26"/>
        <v/>
      </c>
      <c r="CR34" s="275" t="str">
        <f t="shared" si="26"/>
        <v/>
      </c>
      <c r="CS34" s="275" t="str">
        <f t="shared" si="26"/>
        <v/>
      </c>
      <c r="CT34" s="275" t="str">
        <f t="shared" si="26"/>
        <v/>
      </c>
      <c r="CU34" s="275" t="str">
        <f t="shared" si="26"/>
        <v/>
      </c>
      <c r="CV34" s="275" t="str">
        <f t="shared" si="26"/>
        <v/>
      </c>
      <c r="CW34" s="275" t="str">
        <f t="shared" si="26"/>
        <v/>
      </c>
      <c r="CX34" s="275" t="str">
        <f t="shared" si="26"/>
        <v/>
      </c>
      <c r="CY34" s="275" t="str">
        <f t="shared" si="26"/>
        <v/>
      </c>
    </row>
    <row r="35" spans="1:103" x14ac:dyDescent="0.2">
      <c r="A35">
        <f t="shared" si="17"/>
        <v>24</v>
      </c>
      <c r="B35" s="272">
        <v>2.49E-3</v>
      </c>
      <c r="D35" s="275" t="str">
        <f t="shared" si="27"/>
        <v/>
      </c>
      <c r="E35" s="275" t="str">
        <f t="shared" si="27"/>
        <v/>
      </c>
      <c r="F35" s="275" t="str">
        <f t="shared" si="27"/>
        <v/>
      </c>
      <c r="G35" s="275" t="str">
        <f t="shared" si="27"/>
        <v/>
      </c>
      <c r="H35" s="275" t="str">
        <f t="shared" si="27"/>
        <v/>
      </c>
      <c r="I35" s="275" t="str">
        <f t="shared" si="27"/>
        <v/>
      </c>
      <c r="J35" s="275" t="str">
        <f t="shared" si="27"/>
        <v/>
      </c>
      <c r="K35" s="275" t="str">
        <f t="shared" si="27"/>
        <v/>
      </c>
      <c r="L35" s="275" t="str">
        <f t="shared" si="27"/>
        <v/>
      </c>
      <c r="M35" s="275" t="str">
        <f t="shared" si="27"/>
        <v/>
      </c>
      <c r="N35" s="275" t="str">
        <f t="shared" si="27"/>
        <v/>
      </c>
      <c r="O35" s="275" t="str">
        <f t="shared" si="27"/>
        <v/>
      </c>
      <c r="P35" s="275" t="str">
        <f t="shared" si="27"/>
        <v/>
      </c>
      <c r="Q35" s="275" t="str">
        <f t="shared" si="27"/>
        <v/>
      </c>
      <c r="R35" s="275" t="str">
        <f t="shared" si="27"/>
        <v/>
      </c>
      <c r="S35" s="275" t="str">
        <f t="shared" si="27"/>
        <v/>
      </c>
      <c r="T35" s="275" t="str">
        <f t="shared" si="27"/>
        <v/>
      </c>
      <c r="U35" s="275" t="str">
        <f t="shared" si="27"/>
        <v/>
      </c>
      <c r="V35" s="275" t="str">
        <f t="shared" si="27"/>
        <v/>
      </c>
      <c r="W35" s="275" t="str">
        <f t="shared" si="27"/>
        <v/>
      </c>
      <c r="X35" s="275" t="str">
        <f t="shared" si="27"/>
        <v/>
      </c>
      <c r="Y35" s="275" t="str">
        <f t="shared" si="27"/>
        <v/>
      </c>
      <c r="Z35" s="275" t="str">
        <f t="shared" si="27"/>
        <v/>
      </c>
      <c r="AA35" s="275" t="str">
        <f t="shared" si="27"/>
        <v/>
      </c>
      <c r="AB35" s="275" t="str">
        <f t="shared" si="27"/>
        <v/>
      </c>
      <c r="AC35" s="275" t="str">
        <f t="shared" si="27"/>
        <v/>
      </c>
      <c r="AD35" s="275" t="str">
        <f t="shared" si="27"/>
        <v/>
      </c>
      <c r="AE35" s="275" t="str">
        <f t="shared" si="27"/>
        <v/>
      </c>
      <c r="AF35" s="275" t="str">
        <f t="shared" si="27"/>
        <v/>
      </c>
      <c r="AG35" s="275" t="str">
        <f t="shared" si="27"/>
        <v/>
      </c>
      <c r="AH35" s="275" t="str">
        <f t="shared" si="27"/>
        <v/>
      </c>
      <c r="AI35" s="275" t="str">
        <f t="shared" si="27"/>
        <v/>
      </c>
      <c r="AJ35" s="275" t="str">
        <f t="shared" si="27"/>
        <v/>
      </c>
      <c r="AK35" s="275" t="str">
        <f t="shared" si="27"/>
        <v/>
      </c>
      <c r="AL35" s="275" t="str">
        <f t="shared" si="27"/>
        <v/>
      </c>
      <c r="AM35" s="275" t="str">
        <f t="shared" si="27"/>
        <v/>
      </c>
      <c r="AN35" s="275" t="str">
        <f t="shared" si="27"/>
        <v/>
      </c>
      <c r="AO35" s="275" t="str">
        <f t="shared" si="27"/>
        <v/>
      </c>
      <c r="AP35" s="275" t="str">
        <f t="shared" si="27"/>
        <v/>
      </c>
      <c r="AQ35" s="275" t="str">
        <f t="shared" si="27"/>
        <v/>
      </c>
      <c r="AR35" s="275" t="str">
        <f t="shared" si="27"/>
        <v/>
      </c>
      <c r="AS35" s="275" t="str">
        <f t="shared" si="27"/>
        <v/>
      </c>
      <c r="AT35" s="275" t="str">
        <f t="shared" si="27"/>
        <v/>
      </c>
      <c r="AU35" s="275" t="str">
        <f t="shared" si="27"/>
        <v/>
      </c>
      <c r="AV35" s="275" t="str">
        <f t="shared" si="27"/>
        <v/>
      </c>
      <c r="AW35" s="275" t="str">
        <f t="shared" si="27"/>
        <v/>
      </c>
      <c r="AX35" s="275" t="str">
        <f t="shared" si="27"/>
        <v/>
      </c>
      <c r="AY35" s="275" t="str">
        <f t="shared" si="27"/>
        <v/>
      </c>
      <c r="AZ35" s="275" t="str">
        <f t="shared" si="27"/>
        <v/>
      </c>
      <c r="BA35" s="275" t="str">
        <f t="shared" si="27"/>
        <v/>
      </c>
      <c r="BB35" s="275" t="str">
        <f t="shared" si="27"/>
        <v/>
      </c>
      <c r="BC35" s="275" t="str">
        <f t="shared" si="27"/>
        <v/>
      </c>
      <c r="BD35" s="275" t="str">
        <f t="shared" si="27"/>
        <v/>
      </c>
      <c r="BE35" s="275" t="str">
        <f t="shared" si="27"/>
        <v/>
      </c>
      <c r="BF35" s="275" t="str">
        <f t="shared" si="27"/>
        <v/>
      </c>
      <c r="BG35" s="275" t="str">
        <f t="shared" si="27"/>
        <v/>
      </c>
      <c r="BH35" s="275" t="str">
        <f t="shared" si="27"/>
        <v/>
      </c>
      <c r="BI35" s="275" t="str">
        <f t="shared" si="27"/>
        <v/>
      </c>
      <c r="BJ35" s="275" t="str">
        <f t="shared" si="27"/>
        <v/>
      </c>
      <c r="BK35" s="275" t="str">
        <f t="shared" si="27"/>
        <v/>
      </c>
      <c r="BL35" s="275" t="str">
        <f t="shared" si="27"/>
        <v/>
      </c>
      <c r="BM35" s="275" t="str">
        <f t="shared" si="27"/>
        <v/>
      </c>
      <c r="BN35" s="275" t="str">
        <f t="shared" si="27"/>
        <v/>
      </c>
      <c r="BO35" s="275" t="str">
        <f t="shared" si="27"/>
        <v/>
      </c>
      <c r="BP35" s="275" t="str">
        <f t="shared" si="26"/>
        <v/>
      </c>
      <c r="BQ35" s="275" t="str">
        <f t="shared" si="26"/>
        <v/>
      </c>
      <c r="BR35" s="275" t="str">
        <f t="shared" si="26"/>
        <v/>
      </c>
      <c r="BS35" s="275" t="str">
        <f t="shared" si="26"/>
        <v/>
      </c>
      <c r="BT35" s="275" t="str">
        <f t="shared" si="26"/>
        <v/>
      </c>
      <c r="BU35" s="275" t="str">
        <f t="shared" si="26"/>
        <v/>
      </c>
      <c r="BV35" s="275" t="str">
        <f t="shared" si="26"/>
        <v/>
      </c>
      <c r="BW35" s="275" t="str">
        <f t="shared" si="26"/>
        <v/>
      </c>
      <c r="BX35" s="275" t="str">
        <f t="shared" si="26"/>
        <v/>
      </c>
      <c r="BY35" s="275" t="str">
        <f t="shared" si="26"/>
        <v/>
      </c>
      <c r="BZ35" s="275" t="str">
        <f t="shared" si="26"/>
        <v/>
      </c>
      <c r="CA35" s="275" t="str">
        <f t="shared" si="26"/>
        <v/>
      </c>
      <c r="CB35" s="275" t="str">
        <f t="shared" si="26"/>
        <v/>
      </c>
      <c r="CC35" s="275" t="str">
        <f t="shared" si="26"/>
        <v/>
      </c>
      <c r="CD35" s="275" t="str">
        <f t="shared" si="26"/>
        <v/>
      </c>
      <c r="CE35" s="275" t="str">
        <f t="shared" si="26"/>
        <v/>
      </c>
      <c r="CF35" s="275" t="str">
        <f t="shared" si="26"/>
        <v/>
      </c>
      <c r="CG35" s="275" t="str">
        <f t="shared" si="26"/>
        <v/>
      </c>
      <c r="CH35" s="275" t="str">
        <f t="shared" si="26"/>
        <v/>
      </c>
      <c r="CI35" s="275" t="str">
        <f t="shared" si="26"/>
        <v/>
      </c>
      <c r="CJ35" s="275" t="str">
        <f t="shared" si="26"/>
        <v/>
      </c>
      <c r="CK35" s="275" t="str">
        <f t="shared" si="26"/>
        <v/>
      </c>
      <c r="CL35" s="275" t="str">
        <f t="shared" si="26"/>
        <v/>
      </c>
      <c r="CM35" s="275" t="str">
        <f t="shared" si="26"/>
        <v/>
      </c>
      <c r="CN35" s="275" t="str">
        <f t="shared" si="26"/>
        <v/>
      </c>
      <c r="CO35" s="275" t="str">
        <f t="shared" si="26"/>
        <v/>
      </c>
      <c r="CP35" s="275" t="str">
        <f t="shared" si="26"/>
        <v/>
      </c>
      <c r="CQ35" s="275" t="str">
        <f t="shared" si="26"/>
        <v/>
      </c>
      <c r="CR35" s="275" t="str">
        <f t="shared" si="26"/>
        <v/>
      </c>
      <c r="CS35" s="275" t="str">
        <f t="shared" si="26"/>
        <v/>
      </c>
      <c r="CT35" s="275" t="str">
        <f t="shared" si="26"/>
        <v/>
      </c>
      <c r="CU35" s="275" t="str">
        <f t="shared" si="26"/>
        <v/>
      </c>
      <c r="CV35" s="275" t="str">
        <f t="shared" si="26"/>
        <v/>
      </c>
      <c r="CW35" s="275" t="str">
        <f t="shared" si="26"/>
        <v/>
      </c>
      <c r="CX35" s="275" t="str">
        <f t="shared" si="26"/>
        <v/>
      </c>
      <c r="CY35" s="275" t="str">
        <f t="shared" si="26"/>
        <v/>
      </c>
    </row>
    <row r="36" spans="1:103" x14ac:dyDescent="0.2">
      <c r="A36">
        <f t="shared" si="17"/>
        <v>25</v>
      </c>
      <c r="B36" s="272">
        <v>1.66E-3</v>
      </c>
      <c r="D36" s="275" t="str">
        <f t="shared" si="27"/>
        <v/>
      </c>
      <c r="E36" s="275" t="str">
        <f t="shared" si="27"/>
        <v/>
      </c>
      <c r="F36" s="275" t="str">
        <f t="shared" si="27"/>
        <v/>
      </c>
      <c r="G36" s="275" t="str">
        <f t="shared" si="27"/>
        <v/>
      </c>
      <c r="H36" s="275" t="str">
        <f t="shared" si="27"/>
        <v/>
      </c>
      <c r="I36" s="275" t="str">
        <f t="shared" si="27"/>
        <v/>
      </c>
      <c r="J36" s="275" t="str">
        <f t="shared" si="27"/>
        <v/>
      </c>
      <c r="K36" s="275" t="str">
        <f t="shared" si="27"/>
        <v/>
      </c>
      <c r="L36" s="275" t="str">
        <f t="shared" si="27"/>
        <v/>
      </c>
      <c r="M36" s="275" t="str">
        <f t="shared" si="27"/>
        <v/>
      </c>
      <c r="N36" s="275" t="str">
        <f t="shared" si="27"/>
        <v/>
      </c>
      <c r="O36" s="275" t="str">
        <f t="shared" si="27"/>
        <v/>
      </c>
      <c r="P36" s="275" t="str">
        <f t="shared" si="27"/>
        <v/>
      </c>
      <c r="Q36" s="275" t="str">
        <f t="shared" si="27"/>
        <v/>
      </c>
      <c r="R36" s="275" t="str">
        <f t="shared" si="27"/>
        <v/>
      </c>
      <c r="S36" s="275" t="str">
        <f t="shared" si="27"/>
        <v/>
      </c>
      <c r="T36" s="275" t="str">
        <f t="shared" si="27"/>
        <v/>
      </c>
      <c r="U36" s="275" t="str">
        <f t="shared" si="27"/>
        <v/>
      </c>
      <c r="V36" s="275" t="str">
        <f t="shared" si="27"/>
        <v/>
      </c>
      <c r="W36" s="275" t="str">
        <f t="shared" si="27"/>
        <v/>
      </c>
      <c r="X36" s="275" t="str">
        <f t="shared" si="27"/>
        <v/>
      </c>
      <c r="Y36" s="275" t="str">
        <f t="shared" si="27"/>
        <v/>
      </c>
      <c r="Z36" s="275" t="str">
        <f t="shared" si="27"/>
        <v/>
      </c>
      <c r="AA36" s="275" t="str">
        <f t="shared" si="27"/>
        <v/>
      </c>
      <c r="AB36" s="275" t="str">
        <f t="shared" si="27"/>
        <v/>
      </c>
      <c r="AC36" s="275" t="str">
        <f t="shared" si="27"/>
        <v/>
      </c>
      <c r="AD36" s="275" t="str">
        <f t="shared" si="27"/>
        <v/>
      </c>
      <c r="AE36" s="275" t="str">
        <f t="shared" si="27"/>
        <v/>
      </c>
      <c r="AF36" s="275" t="str">
        <f t="shared" si="27"/>
        <v/>
      </c>
      <c r="AG36" s="275" t="str">
        <f t="shared" si="27"/>
        <v/>
      </c>
      <c r="AH36" s="275" t="str">
        <f t="shared" si="27"/>
        <v/>
      </c>
      <c r="AI36" s="275" t="str">
        <f t="shared" si="27"/>
        <v/>
      </c>
      <c r="AJ36" s="275" t="str">
        <f t="shared" si="27"/>
        <v/>
      </c>
      <c r="AK36" s="275" t="str">
        <f t="shared" si="27"/>
        <v/>
      </c>
      <c r="AL36" s="275" t="str">
        <f t="shared" si="27"/>
        <v/>
      </c>
      <c r="AM36" s="275" t="str">
        <f t="shared" si="27"/>
        <v/>
      </c>
      <c r="AN36" s="275" t="str">
        <f t="shared" si="27"/>
        <v/>
      </c>
      <c r="AO36" s="275" t="str">
        <f t="shared" si="27"/>
        <v/>
      </c>
      <c r="AP36" s="275" t="str">
        <f t="shared" si="27"/>
        <v/>
      </c>
      <c r="AQ36" s="275" t="str">
        <f t="shared" si="27"/>
        <v/>
      </c>
      <c r="AR36" s="275" t="str">
        <f t="shared" si="27"/>
        <v/>
      </c>
      <c r="AS36" s="275" t="str">
        <f t="shared" si="27"/>
        <v/>
      </c>
      <c r="AT36" s="275" t="str">
        <f t="shared" si="27"/>
        <v/>
      </c>
      <c r="AU36" s="275" t="str">
        <f t="shared" si="27"/>
        <v/>
      </c>
      <c r="AV36" s="275" t="str">
        <f t="shared" si="27"/>
        <v/>
      </c>
      <c r="AW36" s="275" t="str">
        <f t="shared" si="27"/>
        <v/>
      </c>
      <c r="AX36" s="275" t="str">
        <f t="shared" si="27"/>
        <v/>
      </c>
      <c r="AY36" s="275" t="str">
        <f t="shared" si="27"/>
        <v/>
      </c>
      <c r="AZ36" s="275" t="str">
        <f t="shared" si="27"/>
        <v/>
      </c>
      <c r="BA36" s="275" t="str">
        <f t="shared" si="27"/>
        <v/>
      </c>
      <c r="BB36" s="275" t="str">
        <f t="shared" si="27"/>
        <v/>
      </c>
      <c r="BC36" s="275" t="str">
        <f t="shared" si="27"/>
        <v/>
      </c>
      <c r="BD36" s="275" t="str">
        <f t="shared" si="27"/>
        <v/>
      </c>
      <c r="BE36" s="275" t="str">
        <f t="shared" si="27"/>
        <v/>
      </c>
      <c r="BF36" s="275" t="str">
        <f t="shared" si="27"/>
        <v/>
      </c>
      <c r="BG36" s="275" t="str">
        <f t="shared" si="27"/>
        <v/>
      </c>
      <c r="BH36" s="275" t="str">
        <f t="shared" si="27"/>
        <v/>
      </c>
      <c r="BI36" s="275" t="str">
        <f t="shared" si="27"/>
        <v/>
      </c>
      <c r="BJ36" s="275" t="str">
        <f t="shared" si="27"/>
        <v/>
      </c>
      <c r="BK36" s="275" t="str">
        <f t="shared" si="27"/>
        <v/>
      </c>
      <c r="BL36" s="275" t="str">
        <f t="shared" si="27"/>
        <v/>
      </c>
      <c r="BM36" s="275" t="str">
        <f t="shared" si="27"/>
        <v/>
      </c>
      <c r="BN36" s="275" t="str">
        <f t="shared" si="27"/>
        <v/>
      </c>
      <c r="BO36" s="275" t="str">
        <f t="shared" ref="BO36:CY39" si="28">IF(AND($A36&gt;=BO$3,$A36&lt;=BO$4),$B36,"")</f>
        <v/>
      </c>
      <c r="BP36" s="275" t="str">
        <f t="shared" si="28"/>
        <v/>
      </c>
      <c r="BQ36" s="275" t="str">
        <f t="shared" si="28"/>
        <v/>
      </c>
      <c r="BR36" s="275" t="str">
        <f t="shared" si="28"/>
        <v/>
      </c>
      <c r="BS36" s="275" t="str">
        <f t="shared" si="28"/>
        <v/>
      </c>
      <c r="BT36" s="275" t="str">
        <f t="shared" si="28"/>
        <v/>
      </c>
      <c r="BU36" s="275" t="str">
        <f t="shared" si="28"/>
        <v/>
      </c>
      <c r="BV36" s="275" t="str">
        <f t="shared" si="28"/>
        <v/>
      </c>
      <c r="BW36" s="275" t="str">
        <f t="shared" si="28"/>
        <v/>
      </c>
      <c r="BX36" s="275" t="str">
        <f t="shared" si="28"/>
        <v/>
      </c>
      <c r="BY36" s="275" t="str">
        <f t="shared" si="28"/>
        <v/>
      </c>
      <c r="BZ36" s="275" t="str">
        <f t="shared" si="28"/>
        <v/>
      </c>
      <c r="CA36" s="275" t="str">
        <f t="shared" si="28"/>
        <v/>
      </c>
      <c r="CB36" s="275" t="str">
        <f t="shared" si="28"/>
        <v/>
      </c>
      <c r="CC36" s="275" t="str">
        <f t="shared" si="28"/>
        <v/>
      </c>
      <c r="CD36" s="275" t="str">
        <f t="shared" si="28"/>
        <v/>
      </c>
      <c r="CE36" s="275" t="str">
        <f t="shared" si="28"/>
        <v/>
      </c>
      <c r="CF36" s="275" t="str">
        <f t="shared" si="28"/>
        <v/>
      </c>
      <c r="CG36" s="275" t="str">
        <f t="shared" si="28"/>
        <v/>
      </c>
      <c r="CH36" s="275" t="str">
        <f t="shared" si="28"/>
        <v/>
      </c>
      <c r="CI36" s="275" t="str">
        <f t="shared" si="28"/>
        <v/>
      </c>
      <c r="CJ36" s="275" t="str">
        <f t="shared" si="28"/>
        <v/>
      </c>
      <c r="CK36" s="275" t="str">
        <f t="shared" si="28"/>
        <v/>
      </c>
      <c r="CL36" s="275" t="str">
        <f t="shared" si="28"/>
        <v/>
      </c>
      <c r="CM36" s="275" t="str">
        <f t="shared" si="28"/>
        <v/>
      </c>
      <c r="CN36" s="275" t="str">
        <f t="shared" si="28"/>
        <v/>
      </c>
      <c r="CO36" s="275" t="str">
        <f t="shared" si="28"/>
        <v/>
      </c>
      <c r="CP36" s="275" t="str">
        <f t="shared" si="28"/>
        <v/>
      </c>
      <c r="CQ36" s="275" t="str">
        <f t="shared" si="28"/>
        <v/>
      </c>
      <c r="CR36" s="275" t="str">
        <f t="shared" si="28"/>
        <v/>
      </c>
      <c r="CS36" s="275" t="str">
        <f t="shared" si="28"/>
        <v/>
      </c>
      <c r="CT36" s="275" t="str">
        <f t="shared" si="28"/>
        <v/>
      </c>
      <c r="CU36" s="275" t="str">
        <f t="shared" si="28"/>
        <v/>
      </c>
      <c r="CV36" s="275" t="str">
        <f t="shared" si="28"/>
        <v/>
      </c>
      <c r="CW36" s="275" t="str">
        <f t="shared" si="28"/>
        <v/>
      </c>
      <c r="CX36" s="275" t="str">
        <f t="shared" si="28"/>
        <v/>
      </c>
      <c r="CY36" s="275" t="str">
        <f t="shared" si="28"/>
        <v/>
      </c>
    </row>
    <row r="37" spans="1:103" x14ac:dyDescent="0.2">
      <c r="A37">
        <f t="shared" si="17"/>
        <v>26</v>
      </c>
      <c r="B37" s="272">
        <v>1E-3</v>
      </c>
      <c r="D37" s="275" t="str">
        <f t="shared" ref="D37:BO40" si="29">IF(AND($A37&gt;=D$3,$A37&lt;=D$4),$B37,"")</f>
        <v/>
      </c>
      <c r="E37" s="275" t="str">
        <f t="shared" si="29"/>
        <v/>
      </c>
      <c r="F37" s="275" t="str">
        <f t="shared" si="29"/>
        <v/>
      </c>
      <c r="G37" s="275" t="str">
        <f t="shared" si="29"/>
        <v/>
      </c>
      <c r="H37" s="275" t="str">
        <f t="shared" si="29"/>
        <v/>
      </c>
      <c r="I37" s="275" t="str">
        <f t="shared" si="29"/>
        <v/>
      </c>
      <c r="J37" s="275" t="str">
        <f t="shared" si="29"/>
        <v/>
      </c>
      <c r="K37" s="275" t="str">
        <f t="shared" si="29"/>
        <v/>
      </c>
      <c r="L37" s="275" t="str">
        <f t="shared" si="29"/>
        <v/>
      </c>
      <c r="M37" s="275" t="str">
        <f t="shared" si="29"/>
        <v/>
      </c>
      <c r="N37" s="275" t="str">
        <f t="shared" si="29"/>
        <v/>
      </c>
      <c r="O37" s="275" t="str">
        <f t="shared" si="29"/>
        <v/>
      </c>
      <c r="P37" s="275" t="str">
        <f t="shared" si="29"/>
        <v/>
      </c>
      <c r="Q37" s="275" t="str">
        <f t="shared" si="29"/>
        <v/>
      </c>
      <c r="R37" s="275" t="str">
        <f t="shared" si="29"/>
        <v/>
      </c>
      <c r="S37" s="275" t="str">
        <f t="shared" si="29"/>
        <v/>
      </c>
      <c r="T37" s="275" t="str">
        <f t="shared" si="29"/>
        <v/>
      </c>
      <c r="U37" s="275" t="str">
        <f t="shared" si="29"/>
        <v/>
      </c>
      <c r="V37" s="275" t="str">
        <f t="shared" si="29"/>
        <v/>
      </c>
      <c r="W37" s="275" t="str">
        <f t="shared" si="29"/>
        <v/>
      </c>
      <c r="X37" s="275" t="str">
        <f t="shared" si="29"/>
        <v/>
      </c>
      <c r="Y37" s="275" t="str">
        <f t="shared" si="29"/>
        <v/>
      </c>
      <c r="Z37" s="275" t="str">
        <f t="shared" si="29"/>
        <v/>
      </c>
      <c r="AA37" s="275" t="str">
        <f t="shared" si="29"/>
        <v/>
      </c>
      <c r="AB37" s="275" t="str">
        <f t="shared" si="29"/>
        <v/>
      </c>
      <c r="AC37" s="275" t="str">
        <f t="shared" si="29"/>
        <v/>
      </c>
      <c r="AD37" s="275" t="str">
        <f t="shared" si="29"/>
        <v/>
      </c>
      <c r="AE37" s="275" t="str">
        <f t="shared" si="29"/>
        <v/>
      </c>
      <c r="AF37" s="275" t="str">
        <f t="shared" si="29"/>
        <v/>
      </c>
      <c r="AG37" s="275" t="str">
        <f t="shared" si="29"/>
        <v/>
      </c>
      <c r="AH37" s="275" t="str">
        <f t="shared" si="29"/>
        <v/>
      </c>
      <c r="AI37" s="275" t="str">
        <f t="shared" si="29"/>
        <v/>
      </c>
      <c r="AJ37" s="275" t="str">
        <f t="shared" si="29"/>
        <v/>
      </c>
      <c r="AK37" s="275" t="str">
        <f t="shared" si="29"/>
        <v/>
      </c>
      <c r="AL37" s="275" t="str">
        <f t="shared" si="29"/>
        <v/>
      </c>
      <c r="AM37" s="275" t="str">
        <f t="shared" si="29"/>
        <v/>
      </c>
      <c r="AN37" s="275" t="str">
        <f t="shared" si="29"/>
        <v/>
      </c>
      <c r="AO37" s="275" t="str">
        <f t="shared" si="29"/>
        <v/>
      </c>
      <c r="AP37" s="275" t="str">
        <f t="shared" si="29"/>
        <v/>
      </c>
      <c r="AQ37" s="275" t="str">
        <f t="shared" si="29"/>
        <v/>
      </c>
      <c r="AR37" s="275" t="str">
        <f t="shared" si="29"/>
        <v/>
      </c>
      <c r="AS37" s="275" t="str">
        <f t="shared" si="29"/>
        <v/>
      </c>
      <c r="AT37" s="275" t="str">
        <f t="shared" si="29"/>
        <v/>
      </c>
      <c r="AU37" s="275" t="str">
        <f t="shared" si="29"/>
        <v/>
      </c>
      <c r="AV37" s="275" t="str">
        <f t="shared" si="29"/>
        <v/>
      </c>
      <c r="AW37" s="275" t="str">
        <f t="shared" si="29"/>
        <v/>
      </c>
      <c r="AX37" s="275" t="str">
        <f t="shared" si="29"/>
        <v/>
      </c>
      <c r="AY37" s="275" t="str">
        <f t="shared" si="29"/>
        <v/>
      </c>
      <c r="AZ37" s="275" t="str">
        <f t="shared" si="29"/>
        <v/>
      </c>
      <c r="BA37" s="275" t="str">
        <f t="shared" si="29"/>
        <v/>
      </c>
      <c r="BB37" s="275" t="str">
        <f t="shared" si="29"/>
        <v/>
      </c>
      <c r="BC37" s="275" t="str">
        <f t="shared" si="29"/>
        <v/>
      </c>
      <c r="BD37" s="275" t="str">
        <f t="shared" si="29"/>
        <v/>
      </c>
      <c r="BE37" s="275" t="str">
        <f t="shared" si="29"/>
        <v/>
      </c>
      <c r="BF37" s="275" t="str">
        <f t="shared" si="29"/>
        <v/>
      </c>
      <c r="BG37" s="275" t="str">
        <f t="shared" si="29"/>
        <v/>
      </c>
      <c r="BH37" s="275" t="str">
        <f t="shared" si="29"/>
        <v/>
      </c>
      <c r="BI37" s="275" t="str">
        <f t="shared" si="29"/>
        <v/>
      </c>
      <c r="BJ37" s="275" t="str">
        <f t="shared" si="29"/>
        <v/>
      </c>
      <c r="BK37" s="275" t="str">
        <f t="shared" si="29"/>
        <v/>
      </c>
      <c r="BL37" s="275" t="str">
        <f t="shared" si="29"/>
        <v/>
      </c>
      <c r="BM37" s="275" t="str">
        <f t="shared" si="29"/>
        <v/>
      </c>
      <c r="BN37" s="275" t="str">
        <f t="shared" si="29"/>
        <v/>
      </c>
      <c r="BO37" s="275" t="str">
        <f t="shared" si="29"/>
        <v/>
      </c>
      <c r="BP37" s="275" t="str">
        <f t="shared" si="28"/>
        <v/>
      </c>
      <c r="BQ37" s="275" t="str">
        <f t="shared" si="28"/>
        <v/>
      </c>
      <c r="BR37" s="275" t="str">
        <f t="shared" si="28"/>
        <v/>
      </c>
      <c r="BS37" s="275" t="str">
        <f t="shared" si="28"/>
        <v/>
      </c>
      <c r="BT37" s="275" t="str">
        <f t="shared" si="28"/>
        <v/>
      </c>
      <c r="BU37" s="275" t="str">
        <f t="shared" si="28"/>
        <v/>
      </c>
      <c r="BV37" s="275" t="str">
        <f t="shared" si="28"/>
        <v/>
      </c>
      <c r="BW37" s="275" t="str">
        <f t="shared" si="28"/>
        <v/>
      </c>
      <c r="BX37" s="275" t="str">
        <f t="shared" si="28"/>
        <v/>
      </c>
      <c r="BY37" s="275" t="str">
        <f t="shared" si="28"/>
        <v/>
      </c>
      <c r="BZ37" s="275" t="str">
        <f t="shared" si="28"/>
        <v/>
      </c>
      <c r="CA37" s="275" t="str">
        <f t="shared" si="28"/>
        <v/>
      </c>
      <c r="CB37" s="275" t="str">
        <f t="shared" si="28"/>
        <v/>
      </c>
      <c r="CC37" s="275" t="str">
        <f t="shared" si="28"/>
        <v/>
      </c>
      <c r="CD37" s="275" t="str">
        <f t="shared" si="28"/>
        <v/>
      </c>
      <c r="CE37" s="275" t="str">
        <f t="shared" si="28"/>
        <v/>
      </c>
      <c r="CF37" s="275" t="str">
        <f t="shared" si="28"/>
        <v/>
      </c>
      <c r="CG37" s="275" t="str">
        <f t="shared" si="28"/>
        <v/>
      </c>
      <c r="CH37" s="275" t="str">
        <f t="shared" si="28"/>
        <v/>
      </c>
      <c r="CI37" s="275" t="str">
        <f t="shared" si="28"/>
        <v/>
      </c>
      <c r="CJ37" s="275" t="str">
        <f t="shared" si="28"/>
        <v/>
      </c>
      <c r="CK37" s="275" t="str">
        <f t="shared" si="28"/>
        <v/>
      </c>
      <c r="CL37" s="275" t="str">
        <f t="shared" si="28"/>
        <v/>
      </c>
      <c r="CM37" s="275" t="str">
        <f t="shared" si="28"/>
        <v/>
      </c>
      <c r="CN37" s="275" t="str">
        <f t="shared" si="28"/>
        <v/>
      </c>
      <c r="CO37" s="275" t="str">
        <f t="shared" si="28"/>
        <v/>
      </c>
      <c r="CP37" s="275" t="str">
        <f t="shared" si="28"/>
        <v/>
      </c>
      <c r="CQ37" s="275" t="str">
        <f t="shared" si="28"/>
        <v/>
      </c>
      <c r="CR37" s="275" t="str">
        <f t="shared" si="28"/>
        <v/>
      </c>
      <c r="CS37" s="275" t="str">
        <f t="shared" si="28"/>
        <v/>
      </c>
      <c r="CT37" s="275" t="str">
        <f t="shared" si="28"/>
        <v/>
      </c>
      <c r="CU37" s="275" t="str">
        <f t="shared" si="28"/>
        <v/>
      </c>
      <c r="CV37" s="275" t="str">
        <f t="shared" si="28"/>
        <v/>
      </c>
      <c r="CW37" s="275" t="str">
        <f t="shared" si="28"/>
        <v/>
      </c>
      <c r="CX37" s="275" t="str">
        <f t="shared" si="28"/>
        <v/>
      </c>
      <c r="CY37" s="275" t="str">
        <f t="shared" si="28"/>
        <v/>
      </c>
    </row>
    <row r="38" spans="1:103" x14ac:dyDescent="0.2">
      <c r="A38">
        <f t="shared" si="17"/>
        <v>27</v>
      </c>
      <c r="B38" s="272">
        <v>8.3000000000000001E-4</v>
      </c>
      <c r="D38" s="275" t="str">
        <f t="shared" si="29"/>
        <v/>
      </c>
      <c r="E38" s="275" t="str">
        <f t="shared" si="29"/>
        <v/>
      </c>
      <c r="F38" s="275" t="str">
        <f t="shared" si="29"/>
        <v/>
      </c>
      <c r="G38" s="275" t="str">
        <f t="shared" si="29"/>
        <v/>
      </c>
      <c r="H38" s="275" t="str">
        <f t="shared" si="29"/>
        <v/>
      </c>
      <c r="I38" s="275" t="str">
        <f t="shared" si="29"/>
        <v/>
      </c>
      <c r="J38" s="275" t="str">
        <f t="shared" si="29"/>
        <v/>
      </c>
      <c r="K38" s="275" t="str">
        <f t="shared" si="29"/>
        <v/>
      </c>
      <c r="L38" s="275" t="str">
        <f t="shared" si="29"/>
        <v/>
      </c>
      <c r="M38" s="275" t="str">
        <f t="shared" si="29"/>
        <v/>
      </c>
      <c r="N38" s="275" t="str">
        <f t="shared" si="29"/>
        <v/>
      </c>
      <c r="O38" s="275" t="str">
        <f t="shared" si="29"/>
        <v/>
      </c>
      <c r="P38" s="275" t="str">
        <f t="shared" si="29"/>
        <v/>
      </c>
      <c r="Q38" s="275" t="str">
        <f t="shared" si="29"/>
        <v/>
      </c>
      <c r="R38" s="275" t="str">
        <f t="shared" si="29"/>
        <v/>
      </c>
      <c r="S38" s="275" t="str">
        <f t="shared" si="29"/>
        <v/>
      </c>
      <c r="T38" s="275" t="str">
        <f t="shared" si="29"/>
        <v/>
      </c>
      <c r="U38" s="275" t="str">
        <f t="shared" si="29"/>
        <v/>
      </c>
      <c r="V38" s="275" t="str">
        <f t="shared" si="29"/>
        <v/>
      </c>
      <c r="W38" s="275" t="str">
        <f t="shared" si="29"/>
        <v/>
      </c>
      <c r="X38" s="275" t="str">
        <f t="shared" si="29"/>
        <v/>
      </c>
      <c r="Y38" s="275" t="str">
        <f t="shared" si="29"/>
        <v/>
      </c>
      <c r="Z38" s="275" t="str">
        <f t="shared" si="29"/>
        <v/>
      </c>
      <c r="AA38" s="275" t="str">
        <f t="shared" si="29"/>
        <v/>
      </c>
      <c r="AB38" s="275" t="str">
        <f t="shared" si="29"/>
        <v/>
      </c>
      <c r="AC38" s="275" t="str">
        <f t="shared" si="29"/>
        <v/>
      </c>
      <c r="AD38" s="275" t="str">
        <f t="shared" si="29"/>
        <v/>
      </c>
      <c r="AE38" s="275" t="str">
        <f t="shared" si="29"/>
        <v/>
      </c>
      <c r="AF38" s="275" t="str">
        <f t="shared" si="29"/>
        <v/>
      </c>
      <c r="AG38" s="275" t="str">
        <f t="shared" si="29"/>
        <v/>
      </c>
      <c r="AH38" s="275" t="str">
        <f t="shared" si="29"/>
        <v/>
      </c>
      <c r="AI38" s="275" t="str">
        <f t="shared" si="29"/>
        <v/>
      </c>
      <c r="AJ38" s="275" t="str">
        <f t="shared" si="29"/>
        <v/>
      </c>
      <c r="AK38" s="275" t="str">
        <f t="shared" si="29"/>
        <v/>
      </c>
      <c r="AL38" s="275" t="str">
        <f t="shared" si="29"/>
        <v/>
      </c>
      <c r="AM38" s="275" t="str">
        <f t="shared" si="29"/>
        <v/>
      </c>
      <c r="AN38" s="275" t="str">
        <f t="shared" si="29"/>
        <v/>
      </c>
      <c r="AO38" s="275" t="str">
        <f t="shared" si="29"/>
        <v/>
      </c>
      <c r="AP38" s="275" t="str">
        <f t="shared" si="29"/>
        <v/>
      </c>
      <c r="AQ38" s="275" t="str">
        <f t="shared" si="29"/>
        <v/>
      </c>
      <c r="AR38" s="275" t="str">
        <f t="shared" si="29"/>
        <v/>
      </c>
      <c r="AS38" s="275" t="str">
        <f t="shared" si="29"/>
        <v/>
      </c>
      <c r="AT38" s="275" t="str">
        <f t="shared" si="29"/>
        <v/>
      </c>
      <c r="AU38" s="275" t="str">
        <f t="shared" si="29"/>
        <v/>
      </c>
      <c r="AV38" s="275" t="str">
        <f t="shared" si="29"/>
        <v/>
      </c>
      <c r="AW38" s="275" t="str">
        <f t="shared" si="29"/>
        <v/>
      </c>
      <c r="AX38" s="275" t="str">
        <f t="shared" si="29"/>
        <v/>
      </c>
      <c r="AY38" s="275" t="str">
        <f t="shared" si="29"/>
        <v/>
      </c>
      <c r="AZ38" s="275" t="str">
        <f t="shared" si="29"/>
        <v/>
      </c>
      <c r="BA38" s="275" t="str">
        <f t="shared" si="29"/>
        <v/>
      </c>
      <c r="BB38" s="275" t="str">
        <f t="shared" si="29"/>
        <v/>
      </c>
      <c r="BC38" s="275" t="str">
        <f t="shared" si="29"/>
        <v/>
      </c>
      <c r="BD38" s="275" t="str">
        <f t="shared" si="29"/>
        <v/>
      </c>
      <c r="BE38" s="275" t="str">
        <f t="shared" si="29"/>
        <v/>
      </c>
      <c r="BF38" s="275" t="str">
        <f t="shared" si="29"/>
        <v/>
      </c>
      <c r="BG38" s="275" t="str">
        <f t="shared" si="29"/>
        <v/>
      </c>
      <c r="BH38" s="275" t="str">
        <f t="shared" si="29"/>
        <v/>
      </c>
      <c r="BI38" s="275" t="str">
        <f t="shared" si="29"/>
        <v/>
      </c>
      <c r="BJ38" s="275" t="str">
        <f t="shared" si="29"/>
        <v/>
      </c>
      <c r="BK38" s="275" t="str">
        <f t="shared" si="29"/>
        <v/>
      </c>
      <c r="BL38" s="275" t="str">
        <f t="shared" si="29"/>
        <v/>
      </c>
      <c r="BM38" s="275" t="str">
        <f t="shared" si="29"/>
        <v/>
      </c>
      <c r="BN38" s="275" t="str">
        <f t="shared" si="29"/>
        <v/>
      </c>
      <c r="BO38" s="275" t="str">
        <f t="shared" si="29"/>
        <v/>
      </c>
      <c r="BP38" s="275" t="str">
        <f t="shared" si="28"/>
        <v/>
      </c>
      <c r="BQ38" s="275" t="str">
        <f t="shared" si="28"/>
        <v/>
      </c>
      <c r="BR38" s="275" t="str">
        <f t="shared" si="28"/>
        <v/>
      </c>
      <c r="BS38" s="275" t="str">
        <f t="shared" si="28"/>
        <v/>
      </c>
      <c r="BT38" s="275" t="str">
        <f t="shared" si="28"/>
        <v/>
      </c>
      <c r="BU38" s="275" t="str">
        <f t="shared" si="28"/>
        <v/>
      </c>
      <c r="BV38" s="275" t="str">
        <f t="shared" si="28"/>
        <v/>
      </c>
      <c r="BW38" s="275" t="str">
        <f t="shared" si="28"/>
        <v/>
      </c>
      <c r="BX38" s="275" t="str">
        <f t="shared" si="28"/>
        <v/>
      </c>
      <c r="BY38" s="275" t="str">
        <f t="shared" si="28"/>
        <v/>
      </c>
      <c r="BZ38" s="275" t="str">
        <f t="shared" si="28"/>
        <v/>
      </c>
      <c r="CA38" s="275" t="str">
        <f t="shared" si="28"/>
        <v/>
      </c>
      <c r="CB38" s="275" t="str">
        <f t="shared" si="28"/>
        <v/>
      </c>
      <c r="CC38" s="275" t="str">
        <f t="shared" si="28"/>
        <v/>
      </c>
      <c r="CD38" s="275" t="str">
        <f t="shared" si="28"/>
        <v/>
      </c>
      <c r="CE38" s="275" t="str">
        <f t="shared" si="28"/>
        <v/>
      </c>
      <c r="CF38" s="275" t="str">
        <f t="shared" si="28"/>
        <v/>
      </c>
      <c r="CG38" s="275" t="str">
        <f t="shared" si="28"/>
        <v/>
      </c>
      <c r="CH38" s="275" t="str">
        <f t="shared" si="28"/>
        <v/>
      </c>
      <c r="CI38" s="275" t="str">
        <f t="shared" si="28"/>
        <v/>
      </c>
      <c r="CJ38" s="275" t="str">
        <f t="shared" si="28"/>
        <v/>
      </c>
      <c r="CK38" s="275" t="str">
        <f t="shared" si="28"/>
        <v/>
      </c>
      <c r="CL38" s="275" t="str">
        <f t="shared" si="28"/>
        <v/>
      </c>
      <c r="CM38" s="275" t="str">
        <f t="shared" si="28"/>
        <v/>
      </c>
      <c r="CN38" s="275" t="str">
        <f t="shared" si="28"/>
        <v/>
      </c>
      <c r="CO38" s="275" t="str">
        <f t="shared" si="28"/>
        <v/>
      </c>
      <c r="CP38" s="275" t="str">
        <f t="shared" si="28"/>
        <v/>
      </c>
      <c r="CQ38" s="275" t="str">
        <f t="shared" si="28"/>
        <v/>
      </c>
      <c r="CR38" s="275" t="str">
        <f t="shared" si="28"/>
        <v/>
      </c>
      <c r="CS38" s="275" t="str">
        <f t="shared" si="28"/>
        <v/>
      </c>
      <c r="CT38" s="275" t="str">
        <f t="shared" si="28"/>
        <v/>
      </c>
      <c r="CU38" s="275" t="str">
        <f t="shared" si="28"/>
        <v/>
      </c>
      <c r="CV38" s="275" t="str">
        <f t="shared" si="28"/>
        <v/>
      </c>
      <c r="CW38" s="275" t="str">
        <f t="shared" si="28"/>
        <v/>
      </c>
      <c r="CX38" s="275" t="str">
        <f t="shared" si="28"/>
        <v/>
      </c>
      <c r="CY38" s="275" t="str">
        <f t="shared" si="28"/>
        <v/>
      </c>
    </row>
    <row r="39" spans="1:103" x14ac:dyDescent="0.2">
      <c r="A39">
        <f t="shared" si="17"/>
        <v>28</v>
      </c>
      <c r="B39" s="272">
        <v>8.3000000000000001E-4</v>
      </c>
      <c r="D39" s="275" t="str">
        <f t="shared" si="29"/>
        <v/>
      </c>
      <c r="E39" s="275" t="str">
        <f t="shared" si="29"/>
        <v/>
      </c>
      <c r="F39" s="275" t="str">
        <f t="shared" si="29"/>
        <v/>
      </c>
      <c r="G39" s="275" t="str">
        <f t="shared" si="29"/>
        <v/>
      </c>
      <c r="H39" s="275" t="str">
        <f t="shared" si="29"/>
        <v/>
      </c>
      <c r="I39" s="275" t="str">
        <f t="shared" si="29"/>
        <v/>
      </c>
      <c r="J39" s="275" t="str">
        <f t="shared" si="29"/>
        <v/>
      </c>
      <c r="K39" s="275" t="str">
        <f t="shared" si="29"/>
        <v/>
      </c>
      <c r="L39" s="275" t="str">
        <f t="shared" si="29"/>
        <v/>
      </c>
      <c r="M39" s="275" t="str">
        <f t="shared" si="29"/>
        <v/>
      </c>
      <c r="N39" s="275" t="str">
        <f t="shared" si="29"/>
        <v/>
      </c>
      <c r="O39" s="275" t="str">
        <f t="shared" si="29"/>
        <v/>
      </c>
      <c r="P39" s="275" t="str">
        <f t="shared" si="29"/>
        <v/>
      </c>
      <c r="Q39" s="275" t="str">
        <f t="shared" si="29"/>
        <v/>
      </c>
      <c r="R39" s="275" t="str">
        <f t="shared" si="29"/>
        <v/>
      </c>
      <c r="S39" s="275" t="str">
        <f t="shared" si="29"/>
        <v/>
      </c>
      <c r="T39" s="275" t="str">
        <f t="shared" si="29"/>
        <v/>
      </c>
      <c r="U39" s="275" t="str">
        <f t="shared" si="29"/>
        <v/>
      </c>
      <c r="V39" s="275" t="str">
        <f t="shared" si="29"/>
        <v/>
      </c>
      <c r="W39" s="275" t="str">
        <f t="shared" si="29"/>
        <v/>
      </c>
      <c r="X39" s="275" t="str">
        <f t="shared" si="29"/>
        <v/>
      </c>
      <c r="Y39" s="275" t="str">
        <f t="shared" si="29"/>
        <v/>
      </c>
      <c r="Z39" s="275" t="str">
        <f t="shared" si="29"/>
        <v/>
      </c>
      <c r="AA39" s="275" t="str">
        <f t="shared" si="29"/>
        <v/>
      </c>
      <c r="AB39" s="275" t="str">
        <f t="shared" si="29"/>
        <v/>
      </c>
      <c r="AC39" s="275" t="str">
        <f t="shared" si="29"/>
        <v/>
      </c>
      <c r="AD39" s="275" t="str">
        <f t="shared" si="29"/>
        <v/>
      </c>
      <c r="AE39" s="275" t="str">
        <f t="shared" si="29"/>
        <v/>
      </c>
      <c r="AF39" s="275" t="str">
        <f t="shared" si="29"/>
        <v/>
      </c>
      <c r="AG39" s="275" t="str">
        <f t="shared" si="29"/>
        <v/>
      </c>
      <c r="AH39" s="275" t="str">
        <f t="shared" si="29"/>
        <v/>
      </c>
      <c r="AI39" s="275" t="str">
        <f t="shared" si="29"/>
        <v/>
      </c>
      <c r="AJ39" s="275" t="str">
        <f t="shared" si="29"/>
        <v/>
      </c>
      <c r="AK39" s="275" t="str">
        <f t="shared" si="29"/>
        <v/>
      </c>
      <c r="AL39" s="275" t="str">
        <f t="shared" si="29"/>
        <v/>
      </c>
      <c r="AM39" s="275" t="str">
        <f t="shared" si="29"/>
        <v/>
      </c>
      <c r="AN39" s="275" t="str">
        <f t="shared" si="29"/>
        <v/>
      </c>
      <c r="AO39" s="275" t="str">
        <f t="shared" si="29"/>
        <v/>
      </c>
      <c r="AP39" s="275" t="str">
        <f t="shared" si="29"/>
        <v/>
      </c>
      <c r="AQ39" s="275" t="str">
        <f t="shared" si="29"/>
        <v/>
      </c>
      <c r="AR39" s="275" t="str">
        <f t="shared" si="29"/>
        <v/>
      </c>
      <c r="AS39" s="275" t="str">
        <f t="shared" si="29"/>
        <v/>
      </c>
      <c r="AT39" s="275" t="str">
        <f t="shared" si="29"/>
        <v/>
      </c>
      <c r="AU39" s="275" t="str">
        <f t="shared" si="29"/>
        <v/>
      </c>
      <c r="AV39" s="275" t="str">
        <f t="shared" si="29"/>
        <v/>
      </c>
      <c r="AW39" s="275" t="str">
        <f t="shared" si="29"/>
        <v/>
      </c>
      <c r="AX39" s="275" t="str">
        <f t="shared" si="29"/>
        <v/>
      </c>
      <c r="AY39" s="275" t="str">
        <f t="shared" si="29"/>
        <v/>
      </c>
      <c r="AZ39" s="275" t="str">
        <f t="shared" si="29"/>
        <v/>
      </c>
      <c r="BA39" s="275" t="str">
        <f t="shared" si="29"/>
        <v/>
      </c>
      <c r="BB39" s="275" t="str">
        <f t="shared" si="29"/>
        <v/>
      </c>
      <c r="BC39" s="275" t="str">
        <f t="shared" si="29"/>
        <v/>
      </c>
      <c r="BD39" s="275" t="str">
        <f t="shared" si="29"/>
        <v/>
      </c>
      <c r="BE39" s="275" t="str">
        <f t="shared" si="29"/>
        <v/>
      </c>
      <c r="BF39" s="275" t="str">
        <f t="shared" si="29"/>
        <v/>
      </c>
      <c r="BG39" s="275" t="str">
        <f t="shared" si="29"/>
        <v/>
      </c>
      <c r="BH39" s="275" t="str">
        <f t="shared" si="29"/>
        <v/>
      </c>
      <c r="BI39" s="275" t="str">
        <f t="shared" si="29"/>
        <v/>
      </c>
      <c r="BJ39" s="275" t="str">
        <f t="shared" si="29"/>
        <v/>
      </c>
      <c r="BK39" s="275" t="str">
        <f t="shared" si="29"/>
        <v/>
      </c>
      <c r="BL39" s="275" t="str">
        <f t="shared" si="29"/>
        <v/>
      </c>
      <c r="BM39" s="275" t="str">
        <f t="shared" si="29"/>
        <v/>
      </c>
      <c r="BN39" s="275" t="str">
        <f t="shared" si="29"/>
        <v/>
      </c>
      <c r="BO39" s="275" t="str">
        <f t="shared" si="29"/>
        <v/>
      </c>
      <c r="BP39" s="275" t="str">
        <f t="shared" si="28"/>
        <v/>
      </c>
      <c r="BQ39" s="275" t="str">
        <f t="shared" si="28"/>
        <v/>
      </c>
      <c r="BR39" s="275" t="str">
        <f t="shared" si="28"/>
        <v/>
      </c>
      <c r="BS39" s="275" t="str">
        <f t="shared" si="28"/>
        <v/>
      </c>
      <c r="BT39" s="275" t="str">
        <f t="shared" si="28"/>
        <v/>
      </c>
      <c r="BU39" s="275" t="str">
        <f t="shared" si="28"/>
        <v/>
      </c>
      <c r="BV39" s="275" t="str">
        <f t="shared" si="28"/>
        <v/>
      </c>
      <c r="BW39" s="275" t="str">
        <f t="shared" si="28"/>
        <v/>
      </c>
      <c r="BX39" s="275" t="str">
        <f t="shared" si="28"/>
        <v/>
      </c>
      <c r="BY39" s="275" t="str">
        <f t="shared" si="28"/>
        <v/>
      </c>
      <c r="BZ39" s="275" t="str">
        <f t="shared" si="28"/>
        <v/>
      </c>
      <c r="CA39" s="275" t="str">
        <f t="shared" si="28"/>
        <v/>
      </c>
      <c r="CB39" s="275" t="str">
        <f t="shared" si="28"/>
        <v/>
      </c>
      <c r="CC39" s="275" t="str">
        <f t="shared" si="28"/>
        <v/>
      </c>
      <c r="CD39" s="275" t="str">
        <f t="shared" si="28"/>
        <v/>
      </c>
      <c r="CE39" s="275" t="str">
        <f t="shared" si="28"/>
        <v/>
      </c>
      <c r="CF39" s="275" t="str">
        <f t="shared" si="28"/>
        <v/>
      </c>
      <c r="CG39" s="275" t="str">
        <f t="shared" si="28"/>
        <v/>
      </c>
      <c r="CH39" s="275" t="str">
        <f t="shared" si="28"/>
        <v/>
      </c>
      <c r="CI39" s="275" t="str">
        <f t="shared" si="28"/>
        <v/>
      </c>
      <c r="CJ39" s="275" t="str">
        <f t="shared" si="28"/>
        <v/>
      </c>
      <c r="CK39" s="275" t="str">
        <f t="shared" si="28"/>
        <v/>
      </c>
      <c r="CL39" s="275" t="str">
        <f t="shared" si="28"/>
        <v/>
      </c>
      <c r="CM39" s="275" t="str">
        <f t="shared" si="28"/>
        <v/>
      </c>
      <c r="CN39" s="275" t="str">
        <f t="shared" si="28"/>
        <v/>
      </c>
      <c r="CO39" s="275" t="str">
        <f t="shared" si="28"/>
        <v/>
      </c>
      <c r="CP39" s="275" t="str">
        <f t="shared" si="28"/>
        <v/>
      </c>
      <c r="CQ39" s="275" t="str">
        <f t="shared" si="28"/>
        <v/>
      </c>
      <c r="CR39" s="275" t="str">
        <f t="shared" si="28"/>
        <v/>
      </c>
      <c r="CS39" s="275" t="str">
        <f t="shared" si="28"/>
        <v/>
      </c>
      <c r="CT39" s="275" t="str">
        <f t="shared" si="28"/>
        <v/>
      </c>
      <c r="CU39" s="275" t="str">
        <f t="shared" si="28"/>
        <v/>
      </c>
      <c r="CV39" s="275" t="str">
        <f t="shared" si="28"/>
        <v/>
      </c>
      <c r="CW39" s="275" t="str">
        <f t="shared" si="28"/>
        <v/>
      </c>
      <c r="CX39" s="275" t="str">
        <f t="shared" si="28"/>
        <v/>
      </c>
      <c r="CY39" s="275" t="str">
        <f t="shared" si="28"/>
        <v/>
      </c>
    </row>
    <row r="40" spans="1:103" x14ac:dyDescent="0.2">
      <c r="A40">
        <f t="shared" si="17"/>
        <v>29</v>
      </c>
      <c r="B40" s="272">
        <v>8.3000000000000001E-4</v>
      </c>
      <c r="D40" s="275" t="str">
        <f t="shared" si="29"/>
        <v/>
      </c>
      <c r="E40" s="275" t="str">
        <f t="shared" si="29"/>
        <v/>
      </c>
      <c r="F40" s="275" t="str">
        <f t="shared" si="29"/>
        <v/>
      </c>
      <c r="G40" s="275" t="str">
        <f t="shared" si="29"/>
        <v/>
      </c>
      <c r="H40" s="275" t="str">
        <f t="shared" si="29"/>
        <v/>
      </c>
      <c r="I40" s="275" t="str">
        <f t="shared" si="29"/>
        <v/>
      </c>
      <c r="J40" s="275" t="str">
        <f t="shared" si="29"/>
        <v/>
      </c>
      <c r="K40" s="275" t="str">
        <f t="shared" si="29"/>
        <v/>
      </c>
      <c r="L40" s="275" t="str">
        <f t="shared" si="29"/>
        <v/>
      </c>
      <c r="M40" s="275" t="str">
        <f t="shared" si="29"/>
        <v/>
      </c>
      <c r="N40" s="275" t="str">
        <f t="shared" si="29"/>
        <v/>
      </c>
      <c r="O40" s="275" t="str">
        <f t="shared" si="29"/>
        <v/>
      </c>
      <c r="P40" s="275" t="str">
        <f t="shared" si="29"/>
        <v/>
      </c>
      <c r="Q40" s="275" t="str">
        <f t="shared" si="29"/>
        <v/>
      </c>
      <c r="R40" s="275" t="str">
        <f t="shared" si="29"/>
        <v/>
      </c>
      <c r="S40" s="275" t="str">
        <f t="shared" si="29"/>
        <v/>
      </c>
      <c r="T40" s="275" t="str">
        <f t="shared" si="29"/>
        <v/>
      </c>
      <c r="U40" s="275" t="str">
        <f t="shared" si="29"/>
        <v/>
      </c>
      <c r="V40" s="275" t="str">
        <f t="shared" si="29"/>
        <v/>
      </c>
      <c r="W40" s="275" t="str">
        <f t="shared" si="29"/>
        <v/>
      </c>
      <c r="X40" s="275" t="str">
        <f t="shared" si="29"/>
        <v/>
      </c>
      <c r="Y40" s="275" t="str">
        <f t="shared" si="29"/>
        <v/>
      </c>
      <c r="Z40" s="275" t="str">
        <f t="shared" si="29"/>
        <v/>
      </c>
      <c r="AA40" s="275" t="str">
        <f t="shared" si="29"/>
        <v/>
      </c>
      <c r="AB40" s="275" t="str">
        <f t="shared" si="29"/>
        <v/>
      </c>
      <c r="AC40" s="275" t="str">
        <f t="shared" si="29"/>
        <v/>
      </c>
      <c r="AD40" s="275" t="str">
        <f t="shared" si="29"/>
        <v/>
      </c>
      <c r="AE40" s="275" t="str">
        <f t="shared" si="29"/>
        <v/>
      </c>
      <c r="AF40" s="275" t="str">
        <f t="shared" si="29"/>
        <v/>
      </c>
      <c r="AG40" s="275" t="str">
        <f t="shared" si="29"/>
        <v/>
      </c>
      <c r="AH40" s="275" t="str">
        <f t="shared" si="29"/>
        <v/>
      </c>
      <c r="AI40" s="275" t="str">
        <f t="shared" si="29"/>
        <v/>
      </c>
      <c r="AJ40" s="275" t="str">
        <f t="shared" si="29"/>
        <v/>
      </c>
      <c r="AK40" s="275" t="str">
        <f t="shared" si="29"/>
        <v/>
      </c>
      <c r="AL40" s="275" t="str">
        <f t="shared" si="29"/>
        <v/>
      </c>
      <c r="AM40" s="275" t="str">
        <f t="shared" si="29"/>
        <v/>
      </c>
      <c r="AN40" s="275" t="str">
        <f t="shared" si="29"/>
        <v/>
      </c>
      <c r="AO40" s="275" t="str">
        <f t="shared" si="29"/>
        <v/>
      </c>
      <c r="AP40" s="275" t="str">
        <f t="shared" si="29"/>
        <v/>
      </c>
      <c r="AQ40" s="275" t="str">
        <f t="shared" si="29"/>
        <v/>
      </c>
      <c r="AR40" s="275" t="str">
        <f t="shared" si="29"/>
        <v/>
      </c>
      <c r="AS40" s="275" t="str">
        <f t="shared" si="29"/>
        <v/>
      </c>
      <c r="AT40" s="275" t="str">
        <f t="shared" si="29"/>
        <v/>
      </c>
      <c r="AU40" s="275" t="str">
        <f t="shared" si="29"/>
        <v/>
      </c>
      <c r="AV40" s="275" t="str">
        <f t="shared" si="29"/>
        <v/>
      </c>
      <c r="AW40" s="275" t="str">
        <f t="shared" si="29"/>
        <v/>
      </c>
      <c r="AX40" s="275" t="str">
        <f t="shared" si="29"/>
        <v/>
      </c>
      <c r="AY40" s="275" t="str">
        <f t="shared" si="29"/>
        <v/>
      </c>
      <c r="AZ40" s="275" t="str">
        <f t="shared" si="29"/>
        <v/>
      </c>
      <c r="BA40" s="275" t="str">
        <f t="shared" si="29"/>
        <v/>
      </c>
      <c r="BB40" s="275" t="str">
        <f t="shared" si="29"/>
        <v/>
      </c>
      <c r="BC40" s="275" t="str">
        <f t="shared" si="29"/>
        <v/>
      </c>
      <c r="BD40" s="275" t="str">
        <f t="shared" si="29"/>
        <v/>
      </c>
      <c r="BE40" s="275" t="str">
        <f t="shared" si="29"/>
        <v/>
      </c>
      <c r="BF40" s="275" t="str">
        <f t="shared" si="29"/>
        <v/>
      </c>
      <c r="BG40" s="275" t="str">
        <f t="shared" si="29"/>
        <v/>
      </c>
      <c r="BH40" s="275" t="str">
        <f t="shared" si="29"/>
        <v/>
      </c>
      <c r="BI40" s="275" t="str">
        <f t="shared" si="29"/>
        <v/>
      </c>
      <c r="BJ40" s="275" t="str">
        <f t="shared" si="29"/>
        <v/>
      </c>
      <c r="BK40" s="275" t="str">
        <f t="shared" si="29"/>
        <v/>
      </c>
      <c r="BL40" s="275" t="str">
        <f t="shared" si="29"/>
        <v/>
      </c>
      <c r="BM40" s="275" t="str">
        <f t="shared" si="29"/>
        <v/>
      </c>
      <c r="BN40" s="275" t="str">
        <f t="shared" si="29"/>
        <v/>
      </c>
      <c r="BO40" s="275" t="str">
        <f t="shared" ref="BO40:CY43" si="30">IF(AND($A40&gt;=BO$3,$A40&lt;=BO$4),$B40,"")</f>
        <v/>
      </c>
      <c r="BP40" s="275" t="str">
        <f t="shared" si="30"/>
        <v/>
      </c>
      <c r="BQ40" s="275" t="str">
        <f t="shared" si="30"/>
        <v/>
      </c>
      <c r="BR40" s="275" t="str">
        <f t="shared" si="30"/>
        <v/>
      </c>
      <c r="BS40" s="275" t="str">
        <f t="shared" si="30"/>
        <v/>
      </c>
      <c r="BT40" s="275" t="str">
        <f t="shared" si="30"/>
        <v/>
      </c>
      <c r="BU40" s="275" t="str">
        <f t="shared" si="30"/>
        <v/>
      </c>
      <c r="BV40" s="275" t="str">
        <f t="shared" si="30"/>
        <v/>
      </c>
      <c r="BW40" s="275" t="str">
        <f t="shared" si="30"/>
        <v/>
      </c>
      <c r="BX40" s="275" t="str">
        <f t="shared" si="30"/>
        <v/>
      </c>
      <c r="BY40" s="275" t="str">
        <f t="shared" si="30"/>
        <v/>
      </c>
      <c r="BZ40" s="275" t="str">
        <f t="shared" si="30"/>
        <v/>
      </c>
      <c r="CA40" s="275" t="str">
        <f t="shared" si="30"/>
        <v/>
      </c>
      <c r="CB40" s="275" t="str">
        <f t="shared" si="30"/>
        <v/>
      </c>
      <c r="CC40" s="275" t="str">
        <f t="shared" si="30"/>
        <v/>
      </c>
      <c r="CD40" s="275" t="str">
        <f t="shared" si="30"/>
        <v/>
      </c>
      <c r="CE40" s="275" t="str">
        <f t="shared" si="30"/>
        <v/>
      </c>
      <c r="CF40" s="275" t="str">
        <f t="shared" si="30"/>
        <v/>
      </c>
      <c r="CG40" s="275" t="str">
        <f t="shared" si="30"/>
        <v/>
      </c>
      <c r="CH40" s="275" t="str">
        <f t="shared" si="30"/>
        <v/>
      </c>
      <c r="CI40" s="275" t="str">
        <f t="shared" si="30"/>
        <v/>
      </c>
      <c r="CJ40" s="275" t="str">
        <f t="shared" si="30"/>
        <v/>
      </c>
      <c r="CK40" s="275" t="str">
        <f t="shared" si="30"/>
        <v/>
      </c>
      <c r="CL40" s="275" t="str">
        <f t="shared" si="30"/>
        <v/>
      </c>
      <c r="CM40" s="275" t="str">
        <f t="shared" si="30"/>
        <v/>
      </c>
      <c r="CN40" s="275" t="str">
        <f t="shared" si="30"/>
        <v/>
      </c>
      <c r="CO40" s="275" t="str">
        <f t="shared" si="30"/>
        <v/>
      </c>
      <c r="CP40" s="275" t="str">
        <f t="shared" si="30"/>
        <v/>
      </c>
      <c r="CQ40" s="275" t="str">
        <f t="shared" si="30"/>
        <v/>
      </c>
      <c r="CR40" s="275" t="str">
        <f t="shared" si="30"/>
        <v/>
      </c>
      <c r="CS40" s="275" t="str">
        <f t="shared" si="30"/>
        <v/>
      </c>
      <c r="CT40" s="275" t="str">
        <f t="shared" si="30"/>
        <v/>
      </c>
      <c r="CU40" s="275" t="str">
        <f t="shared" si="30"/>
        <v/>
      </c>
      <c r="CV40" s="275" t="str">
        <f t="shared" si="30"/>
        <v/>
      </c>
      <c r="CW40" s="275" t="str">
        <f t="shared" si="30"/>
        <v/>
      </c>
      <c r="CX40" s="275" t="str">
        <f t="shared" si="30"/>
        <v/>
      </c>
      <c r="CY40" s="275" t="str">
        <f t="shared" si="30"/>
        <v/>
      </c>
    </row>
    <row r="41" spans="1:103" x14ac:dyDescent="0.2">
      <c r="A41">
        <f t="shared" si="17"/>
        <v>30</v>
      </c>
      <c r="B41" s="272">
        <v>8.3000000000000001E-4</v>
      </c>
      <c r="D41" s="275" t="str">
        <f t="shared" ref="D41:BO44" si="31">IF(AND($A41&gt;=D$3,$A41&lt;=D$4),$B41,"")</f>
        <v/>
      </c>
      <c r="E41" s="275" t="str">
        <f t="shared" si="31"/>
        <v/>
      </c>
      <c r="F41" s="275" t="str">
        <f t="shared" si="31"/>
        <v/>
      </c>
      <c r="G41" s="275" t="str">
        <f t="shared" si="31"/>
        <v/>
      </c>
      <c r="H41" s="275" t="str">
        <f t="shared" si="31"/>
        <v/>
      </c>
      <c r="I41" s="275" t="str">
        <f t="shared" si="31"/>
        <v/>
      </c>
      <c r="J41" s="275" t="str">
        <f t="shared" si="31"/>
        <v/>
      </c>
      <c r="K41" s="275" t="str">
        <f t="shared" si="31"/>
        <v/>
      </c>
      <c r="L41" s="275" t="str">
        <f t="shared" si="31"/>
        <v/>
      </c>
      <c r="M41" s="275" t="str">
        <f t="shared" si="31"/>
        <v/>
      </c>
      <c r="N41" s="275" t="str">
        <f t="shared" si="31"/>
        <v/>
      </c>
      <c r="O41" s="275" t="str">
        <f t="shared" si="31"/>
        <v/>
      </c>
      <c r="P41" s="275" t="str">
        <f t="shared" si="31"/>
        <v/>
      </c>
      <c r="Q41" s="275" t="str">
        <f t="shared" si="31"/>
        <v/>
      </c>
      <c r="R41" s="275" t="str">
        <f t="shared" si="31"/>
        <v/>
      </c>
      <c r="S41" s="275" t="str">
        <f t="shared" si="31"/>
        <v/>
      </c>
      <c r="T41" s="275" t="str">
        <f t="shared" si="31"/>
        <v/>
      </c>
      <c r="U41" s="275" t="str">
        <f t="shared" si="31"/>
        <v/>
      </c>
      <c r="V41" s="275" t="str">
        <f t="shared" si="31"/>
        <v/>
      </c>
      <c r="W41" s="275" t="str">
        <f t="shared" si="31"/>
        <v/>
      </c>
      <c r="X41" s="275" t="str">
        <f t="shared" si="31"/>
        <v/>
      </c>
      <c r="Y41" s="275" t="str">
        <f t="shared" si="31"/>
        <v/>
      </c>
      <c r="Z41" s="275" t="str">
        <f t="shared" si="31"/>
        <v/>
      </c>
      <c r="AA41" s="275" t="str">
        <f t="shared" si="31"/>
        <v/>
      </c>
      <c r="AB41" s="275" t="str">
        <f t="shared" si="31"/>
        <v/>
      </c>
      <c r="AC41" s="275" t="str">
        <f t="shared" si="31"/>
        <v/>
      </c>
      <c r="AD41" s="275" t="str">
        <f t="shared" si="31"/>
        <v/>
      </c>
      <c r="AE41" s="275" t="str">
        <f t="shared" si="31"/>
        <v/>
      </c>
      <c r="AF41" s="275" t="str">
        <f t="shared" si="31"/>
        <v/>
      </c>
      <c r="AG41" s="275" t="str">
        <f t="shared" si="31"/>
        <v/>
      </c>
      <c r="AH41" s="275" t="str">
        <f t="shared" si="31"/>
        <v/>
      </c>
      <c r="AI41" s="275" t="str">
        <f t="shared" si="31"/>
        <v/>
      </c>
      <c r="AJ41" s="275" t="str">
        <f t="shared" si="31"/>
        <v/>
      </c>
      <c r="AK41" s="275" t="str">
        <f t="shared" si="31"/>
        <v/>
      </c>
      <c r="AL41" s="275" t="str">
        <f t="shared" si="31"/>
        <v/>
      </c>
      <c r="AM41" s="275" t="str">
        <f t="shared" si="31"/>
        <v/>
      </c>
      <c r="AN41" s="275" t="str">
        <f t="shared" si="31"/>
        <v/>
      </c>
      <c r="AO41" s="275" t="str">
        <f t="shared" si="31"/>
        <v/>
      </c>
      <c r="AP41" s="275" t="str">
        <f t="shared" si="31"/>
        <v/>
      </c>
      <c r="AQ41" s="275" t="str">
        <f t="shared" si="31"/>
        <v/>
      </c>
      <c r="AR41" s="275" t="str">
        <f t="shared" si="31"/>
        <v/>
      </c>
      <c r="AS41" s="275" t="str">
        <f t="shared" si="31"/>
        <v/>
      </c>
      <c r="AT41" s="275" t="str">
        <f t="shared" si="31"/>
        <v/>
      </c>
      <c r="AU41" s="275" t="str">
        <f t="shared" si="31"/>
        <v/>
      </c>
      <c r="AV41" s="275" t="str">
        <f t="shared" si="31"/>
        <v/>
      </c>
      <c r="AW41" s="275" t="str">
        <f t="shared" si="31"/>
        <v/>
      </c>
      <c r="AX41" s="275" t="str">
        <f t="shared" si="31"/>
        <v/>
      </c>
      <c r="AY41" s="275" t="str">
        <f t="shared" si="31"/>
        <v/>
      </c>
      <c r="AZ41" s="275" t="str">
        <f t="shared" si="31"/>
        <v/>
      </c>
      <c r="BA41" s="275" t="str">
        <f t="shared" si="31"/>
        <v/>
      </c>
      <c r="BB41" s="275" t="str">
        <f t="shared" si="31"/>
        <v/>
      </c>
      <c r="BC41" s="275" t="str">
        <f t="shared" si="31"/>
        <v/>
      </c>
      <c r="BD41" s="275" t="str">
        <f t="shared" si="31"/>
        <v/>
      </c>
      <c r="BE41" s="275" t="str">
        <f t="shared" si="31"/>
        <v/>
      </c>
      <c r="BF41" s="275" t="str">
        <f t="shared" si="31"/>
        <v/>
      </c>
      <c r="BG41" s="275" t="str">
        <f t="shared" si="31"/>
        <v/>
      </c>
      <c r="BH41" s="275" t="str">
        <f t="shared" si="31"/>
        <v/>
      </c>
      <c r="BI41" s="275" t="str">
        <f t="shared" si="31"/>
        <v/>
      </c>
      <c r="BJ41" s="275" t="str">
        <f t="shared" si="31"/>
        <v/>
      </c>
      <c r="BK41" s="275" t="str">
        <f t="shared" si="31"/>
        <v/>
      </c>
      <c r="BL41" s="275" t="str">
        <f t="shared" si="31"/>
        <v/>
      </c>
      <c r="BM41" s="275" t="str">
        <f t="shared" si="31"/>
        <v/>
      </c>
      <c r="BN41" s="275" t="str">
        <f t="shared" si="31"/>
        <v/>
      </c>
      <c r="BO41" s="275" t="str">
        <f t="shared" si="31"/>
        <v/>
      </c>
      <c r="BP41" s="275" t="str">
        <f t="shared" si="30"/>
        <v/>
      </c>
      <c r="BQ41" s="275" t="str">
        <f t="shared" si="30"/>
        <v/>
      </c>
      <c r="BR41" s="275" t="str">
        <f t="shared" si="30"/>
        <v/>
      </c>
      <c r="BS41" s="275" t="str">
        <f t="shared" si="30"/>
        <v/>
      </c>
      <c r="BT41" s="275" t="str">
        <f t="shared" si="30"/>
        <v/>
      </c>
      <c r="BU41" s="275" t="str">
        <f t="shared" si="30"/>
        <v/>
      </c>
      <c r="BV41" s="275" t="str">
        <f t="shared" si="30"/>
        <v/>
      </c>
      <c r="BW41" s="275" t="str">
        <f t="shared" si="30"/>
        <v/>
      </c>
      <c r="BX41" s="275" t="str">
        <f t="shared" si="30"/>
        <v/>
      </c>
      <c r="BY41" s="275" t="str">
        <f t="shared" si="30"/>
        <v/>
      </c>
      <c r="BZ41" s="275" t="str">
        <f t="shared" si="30"/>
        <v/>
      </c>
      <c r="CA41" s="275" t="str">
        <f t="shared" si="30"/>
        <v/>
      </c>
      <c r="CB41" s="275" t="str">
        <f t="shared" si="30"/>
        <v/>
      </c>
      <c r="CC41" s="275" t="str">
        <f t="shared" si="30"/>
        <v/>
      </c>
      <c r="CD41" s="275" t="str">
        <f t="shared" si="30"/>
        <v/>
      </c>
      <c r="CE41" s="275" t="str">
        <f t="shared" si="30"/>
        <v/>
      </c>
      <c r="CF41" s="275" t="str">
        <f t="shared" si="30"/>
        <v/>
      </c>
      <c r="CG41" s="275" t="str">
        <f t="shared" si="30"/>
        <v/>
      </c>
      <c r="CH41" s="275" t="str">
        <f t="shared" si="30"/>
        <v/>
      </c>
      <c r="CI41" s="275" t="str">
        <f t="shared" si="30"/>
        <v/>
      </c>
      <c r="CJ41" s="275" t="str">
        <f t="shared" si="30"/>
        <v/>
      </c>
      <c r="CK41" s="275" t="str">
        <f t="shared" si="30"/>
        <v/>
      </c>
      <c r="CL41" s="275" t="str">
        <f t="shared" si="30"/>
        <v/>
      </c>
      <c r="CM41" s="275" t="str">
        <f t="shared" si="30"/>
        <v/>
      </c>
      <c r="CN41" s="275" t="str">
        <f t="shared" si="30"/>
        <v/>
      </c>
      <c r="CO41" s="275" t="str">
        <f t="shared" si="30"/>
        <v/>
      </c>
      <c r="CP41" s="275" t="str">
        <f t="shared" si="30"/>
        <v/>
      </c>
      <c r="CQ41" s="275" t="str">
        <f t="shared" si="30"/>
        <v/>
      </c>
      <c r="CR41" s="275" t="str">
        <f t="shared" si="30"/>
        <v/>
      </c>
      <c r="CS41" s="275" t="str">
        <f t="shared" si="30"/>
        <v/>
      </c>
      <c r="CT41" s="275" t="str">
        <f t="shared" si="30"/>
        <v/>
      </c>
      <c r="CU41" s="275" t="str">
        <f t="shared" si="30"/>
        <v/>
      </c>
      <c r="CV41" s="275" t="str">
        <f t="shared" si="30"/>
        <v/>
      </c>
      <c r="CW41" s="275" t="str">
        <f t="shared" si="30"/>
        <v/>
      </c>
      <c r="CX41" s="275" t="str">
        <f t="shared" si="30"/>
        <v/>
      </c>
      <c r="CY41" s="275" t="str">
        <f t="shared" si="30"/>
        <v/>
      </c>
    </row>
    <row r="42" spans="1:103" x14ac:dyDescent="0.2">
      <c r="A42">
        <f t="shared" si="17"/>
        <v>31</v>
      </c>
      <c r="B42" s="272">
        <v>1.66E-3</v>
      </c>
      <c r="D42" s="275" t="str">
        <f t="shared" si="31"/>
        <v/>
      </c>
      <c r="E42" s="275" t="str">
        <f t="shared" si="31"/>
        <v/>
      </c>
      <c r="F42" s="275" t="str">
        <f t="shared" si="31"/>
        <v/>
      </c>
      <c r="G42" s="275" t="str">
        <f t="shared" si="31"/>
        <v/>
      </c>
      <c r="H42" s="275" t="str">
        <f t="shared" si="31"/>
        <v/>
      </c>
      <c r="I42" s="275" t="str">
        <f t="shared" si="31"/>
        <v/>
      </c>
      <c r="J42" s="275" t="str">
        <f t="shared" si="31"/>
        <v/>
      </c>
      <c r="K42" s="275" t="str">
        <f t="shared" si="31"/>
        <v/>
      </c>
      <c r="L42" s="275" t="str">
        <f t="shared" si="31"/>
        <v/>
      </c>
      <c r="M42" s="275" t="str">
        <f t="shared" si="31"/>
        <v/>
      </c>
      <c r="N42" s="275" t="str">
        <f t="shared" si="31"/>
        <v/>
      </c>
      <c r="O42" s="275" t="str">
        <f t="shared" si="31"/>
        <v/>
      </c>
      <c r="P42" s="275" t="str">
        <f t="shared" si="31"/>
        <v/>
      </c>
      <c r="Q42" s="275" t="str">
        <f t="shared" si="31"/>
        <v/>
      </c>
      <c r="R42" s="275" t="str">
        <f t="shared" si="31"/>
        <v/>
      </c>
      <c r="S42" s="275" t="str">
        <f t="shared" si="31"/>
        <v/>
      </c>
      <c r="T42" s="275" t="str">
        <f t="shared" si="31"/>
        <v/>
      </c>
      <c r="U42" s="275" t="str">
        <f t="shared" si="31"/>
        <v/>
      </c>
      <c r="V42" s="275" t="str">
        <f t="shared" si="31"/>
        <v/>
      </c>
      <c r="W42" s="275" t="str">
        <f t="shared" si="31"/>
        <v/>
      </c>
      <c r="X42" s="275" t="str">
        <f t="shared" si="31"/>
        <v/>
      </c>
      <c r="Y42" s="275" t="str">
        <f t="shared" si="31"/>
        <v/>
      </c>
      <c r="Z42" s="275" t="str">
        <f t="shared" si="31"/>
        <v/>
      </c>
      <c r="AA42" s="275" t="str">
        <f t="shared" si="31"/>
        <v/>
      </c>
      <c r="AB42" s="275" t="str">
        <f t="shared" si="31"/>
        <v/>
      </c>
      <c r="AC42" s="275" t="str">
        <f t="shared" si="31"/>
        <v/>
      </c>
      <c r="AD42" s="275" t="str">
        <f t="shared" si="31"/>
        <v/>
      </c>
      <c r="AE42" s="275" t="str">
        <f t="shared" si="31"/>
        <v/>
      </c>
      <c r="AF42" s="275" t="str">
        <f t="shared" si="31"/>
        <v/>
      </c>
      <c r="AG42" s="275" t="str">
        <f t="shared" si="31"/>
        <v/>
      </c>
      <c r="AH42" s="275" t="str">
        <f t="shared" si="31"/>
        <v/>
      </c>
      <c r="AI42" s="275" t="str">
        <f t="shared" si="31"/>
        <v/>
      </c>
      <c r="AJ42" s="275" t="str">
        <f t="shared" si="31"/>
        <v/>
      </c>
      <c r="AK42" s="275" t="str">
        <f t="shared" si="31"/>
        <v/>
      </c>
      <c r="AL42" s="275" t="str">
        <f t="shared" si="31"/>
        <v/>
      </c>
      <c r="AM42" s="275" t="str">
        <f t="shared" si="31"/>
        <v/>
      </c>
      <c r="AN42" s="275" t="str">
        <f t="shared" si="31"/>
        <v/>
      </c>
      <c r="AO42" s="275" t="str">
        <f t="shared" si="31"/>
        <v/>
      </c>
      <c r="AP42" s="275" t="str">
        <f t="shared" si="31"/>
        <v/>
      </c>
      <c r="AQ42" s="275" t="str">
        <f t="shared" si="31"/>
        <v/>
      </c>
      <c r="AR42" s="275" t="str">
        <f t="shared" si="31"/>
        <v/>
      </c>
      <c r="AS42" s="275" t="str">
        <f t="shared" si="31"/>
        <v/>
      </c>
      <c r="AT42" s="275" t="str">
        <f t="shared" si="31"/>
        <v/>
      </c>
      <c r="AU42" s="275" t="str">
        <f t="shared" si="31"/>
        <v/>
      </c>
      <c r="AV42" s="275" t="str">
        <f t="shared" si="31"/>
        <v/>
      </c>
      <c r="AW42" s="275" t="str">
        <f t="shared" si="31"/>
        <v/>
      </c>
      <c r="AX42" s="275" t="str">
        <f t="shared" si="31"/>
        <v/>
      </c>
      <c r="AY42" s="275" t="str">
        <f t="shared" si="31"/>
        <v/>
      </c>
      <c r="AZ42" s="275" t="str">
        <f t="shared" si="31"/>
        <v/>
      </c>
      <c r="BA42" s="275" t="str">
        <f t="shared" si="31"/>
        <v/>
      </c>
      <c r="BB42" s="275" t="str">
        <f t="shared" si="31"/>
        <v/>
      </c>
      <c r="BC42" s="275" t="str">
        <f t="shared" si="31"/>
        <v/>
      </c>
      <c r="BD42" s="275" t="str">
        <f t="shared" si="31"/>
        <v/>
      </c>
      <c r="BE42" s="275" t="str">
        <f t="shared" si="31"/>
        <v/>
      </c>
      <c r="BF42" s="275" t="str">
        <f t="shared" si="31"/>
        <v/>
      </c>
      <c r="BG42" s="275" t="str">
        <f t="shared" si="31"/>
        <v/>
      </c>
      <c r="BH42" s="275" t="str">
        <f t="shared" si="31"/>
        <v/>
      </c>
      <c r="BI42" s="275" t="str">
        <f t="shared" si="31"/>
        <v/>
      </c>
      <c r="BJ42" s="275" t="str">
        <f t="shared" si="31"/>
        <v/>
      </c>
      <c r="BK42" s="275" t="str">
        <f t="shared" si="31"/>
        <v/>
      </c>
      <c r="BL42" s="275" t="str">
        <f t="shared" si="31"/>
        <v/>
      </c>
      <c r="BM42" s="275" t="str">
        <f t="shared" si="31"/>
        <v/>
      </c>
      <c r="BN42" s="275" t="str">
        <f t="shared" si="31"/>
        <v/>
      </c>
      <c r="BO42" s="275" t="str">
        <f t="shared" si="31"/>
        <v/>
      </c>
      <c r="BP42" s="275" t="str">
        <f t="shared" si="30"/>
        <v/>
      </c>
      <c r="BQ42" s="275" t="str">
        <f t="shared" si="30"/>
        <v/>
      </c>
      <c r="BR42" s="275" t="str">
        <f t="shared" si="30"/>
        <v/>
      </c>
      <c r="BS42" s="275" t="str">
        <f t="shared" si="30"/>
        <v/>
      </c>
      <c r="BT42" s="275" t="str">
        <f t="shared" si="30"/>
        <v/>
      </c>
      <c r="BU42" s="275" t="str">
        <f t="shared" si="30"/>
        <v/>
      </c>
      <c r="BV42" s="275" t="str">
        <f t="shared" si="30"/>
        <v/>
      </c>
      <c r="BW42" s="275" t="str">
        <f t="shared" si="30"/>
        <v/>
      </c>
      <c r="BX42" s="275" t="str">
        <f t="shared" si="30"/>
        <v/>
      </c>
      <c r="BY42" s="275" t="str">
        <f t="shared" si="30"/>
        <v/>
      </c>
      <c r="BZ42" s="275" t="str">
        <f t="shared" si="30"/>
        <v/>
      </c>
      <c r="CA42" s="275" t="str">
        <f t="shared" si="30"/>
        <v/>
      </c>
      <c r="CB42" s="275" t="str">
        <f t="shared" si="30"/>
        <v/>
      </c>
      <c r="CC42" s="275" t="str">
        <f t="shared" si="30"/>
        <v/>
      </c>
      <c r="CD42" s="275" t="str">
        <f t="shared" si="30"/>
        <v/>
      </c>
      <c r="CE42" s="275" t="str">
        <f t="shared" si="30"/>
        <v/>
      </c>
      <c r="CF42" s="275" t="str">
        <f t="shared" si="30"/>
        <v/>
      </c>
      <c r="CG42" s="275" t="str">
        <f t="shared" si="30"/>
        <v/>
      </c>
      <c r="CH42" s="275" t="str">
        <f t="shared" si="30"/>
        <v/>
      </c>
      <c r="CI42" s="275" t="str">
        <f t="shared" si="30"/>
        <v/>
      </c>
      <c r="CJ42" s="275" t="str">
        <f t="shared" si="30"/>
        <v/>
      </c>
      <c r="CK42" s="275" t="str">
        <f t="shared" si="30"/>
        <v/>
      </c>
      <c r="CL42" s="275" t="str">
        <f t="shared" si="30"/>
        <v/>
      </c>
      <c r="CM42" s="275" t="str">
        <f t="shared" si="30"/>
        <v/>
      </c>
      <c r="CN42" s="275" t="str">
        <f t="shared" si="30"/>
        <v/>
      </c>
      <c r="CO42" s="275" t="str">
        <f t="shared" si="30"/>
        <v/>
      </c>
      <c r="CP42" s="275" t="str">
        <f t="shared" si="30"/>
        <v/>
      </c>
      <c r="CQ42" s="275" t="str">
        <f t="shared" si="30"/>
        <v/>
      </c>
      <c r="CR42" s="275" t="str">
        <f t="shared" si="30"/>
        <v/>
      </c>
      <c r="CS42" s="275" t="str">
        <f t="shared" si="30"/>
        <v/>
      </c>
      <c r="CT42" s="275" t="str">
        <f t="shared" si="30"/>
        <v/>
      </c>
      <c r="CU42" s="275" t="str">
        <f t="shared" si="30"/>
        <v/>
      </c>
      <c r="CV42" s="275" t="str">
        <f t="shared" si="30"/>
        <v/>
      </c>
      <c r="CW42" s="275" t="str">
        <f t="shared" si="30"/>
        <v/>
      </c>
      <c r="CX42" s="275" t="str">
        <f t="shared" si="30"/>
        <v/>
      </c>
      <c r="CY42" s="275" t="str">
        <f t="shared" si="30"/>
        <v/>
      </c>
    </row>
    <row r="43" spans="1:103" x14ac:dyDescent="0.2">
      <c r="A43">
        <f t="shared" si="17"/>
        <v>32</v>
      </c>
      <c r="B43" s="272">
        <v>1.66E-3</v>
      </c>
      <c r="D43" s="275" t="str">
        <f t="shared" si="31"/>
        <v/>
      </c>
      <c r="E43" s="275" t="str">
        <f t="shared" si="31"/>
        <v/>
      </c>
      <c r="F43" s="275" t="str">
        <f t="shared" si="31"/>
        <v/>
      </c>
      <c r="G43" s="275" t="str">
        <f t="shared" si="31"/>
        <v/>
      </c>
      <c r="H43" s="275" t="str">
        <f t="shared" si="31"/>
        <v/>
      </c>
      <c r="I43" s="275" t="str">
        <f t="shared" si="31"/>
        <v/>
      </c>
      <c r="J43" s="275" t="str">
        <f t="shared" si="31"/>
        <v/>
      </c>
      <c r="K43" s="275" t="str">
        <f t="shared" si="31"/>
        <v/>
      </c>
      <c r="L43" s="275" t="str">
        <f t="shared" si="31"/>
        <v/>
      </c>
      <c r="M43" s="275" t="str">
        <f t="shared" si="31"/>
        <v/>
      </c>
      <c r="N43" s="275" t="str">
        <f t="shared" si="31"/>
        <v/>
      </c>
      <c r="O43" s="275" t="str">
        <f t="shared" si="31"/>
        <v/>
      </c>
      <c r="P43" s="275" t="str">
        <f t="shared" si="31"/>
        <v/>
      </c>
      <c r="Q43" s="275" t="str">
        <f t="shared" si="31"/>
        <v/>
      </c>
      <c r="R43" s="275" t="str">
        <f t="shared" si="31"/>
        <v/>
      </c>
      <c r="S43" s="275" t="str">
        <f t="shared" si="31"/>
        <v/>
      </c>
      <c r="T43" s="275" t="str">
        <f t="shared" si="31"/>
        <v/>
      </c>
      <c r="U43" s="275" t="str">
        <f t="shared" si="31"/>
        <v/>
      </c>
      <c r="V43" s="275" t="str">
        <f t="shared" si="31"/>
        <v/>
      </c>
      <c r="W43" s="275" t="str">
        <f t="shared" si="31"/>
        <v/>
      </c>
      <c r="X43" s="275" t="str">
        <f t="shared" si="31"/>
        <v/>
      </c>
      <c r="Y43" s="275" t="str">
        <f t="shared" si="31"/>
        <v/>
      </c>
      <c r="Z43" s="275" t="str">
        <f t="shared" si="31"/>
        <v/>
      </c>
      <c r="AA43" s="275" t="str">
        <f t="shared" si="31"/>
        <v/>
      </c>
      <c r="AB43" s="275" t="str">
        <f t="shared" si="31"/>
        <v/>
      </c>
      <c r="AC43" s="275" t="str">
        <f t="shared" si="31"/>
        <v/>
      </c>
      <c r="AD43" s="275" t="str">
        <f t="shared" si="31"/>
        <v/>
      </c>
      <c r="AE43" s="275" t="str">
        <f t="shared" si="31"/>
        <v/>
      </c>
      <c r="AF43" s="275" t="str">
        <f t="shared" si="31"/>
        <v/>
      </c>
      <c r="AG43" s="275" t="str">
        <f t="shared" si="31"/>
        <v/>
      </c>
      <c r="AH43" s="275" t="str">
        <f t="shared" si="31"/>
        <v/>
      </c>
      <c r="AI43" s="275" t="str">
        <f t="shared" si="31"/>
        <v/>
      </c>
      <c r="AJ43" s="275" t="str">
        <f t="shared" si="31"/>
        <v/>
      </c>
      <c r="AK43" s="275" t="str">
        <f t="shared" si="31"/>
        <v/>
      </c>
      <c r="AL43" s="275" t="str">
        <f t="shared" si="31"/>
        <v/>
      </c>
      <c r="AM43" s="275" t="str">
        <f t="shared" si="31"/>
        <v/>
      </c>
      <c r="AN43" s="275" t="str">
        <f t="shared" si="31"/>
        <v/>
      </c>
      <c r="AO43" s="275" t="str">
        <f t="shared" si="31"/>
        <v/>
      </c>
      <c r="AP43" s="275" t="str">
        <f t="shared" si="31"/>
        <v/>
      </c>
      <c r="AQ43" s="275" t="str">
        <f t="shared" si="31"/>
        <v/>
      </c>
      <c r="AR43" s="275" t="str">
        <f t="shared" si="31"/>
        <v/>
      </c>
      <c r="AS43" s="275" t="str">
        <f t="shared" si="31"/>
        <v/>
      </c>
      <c r="AT43" s="275" t="str">
        <f t="shared" si="31"/>
        <v/>
      </c>
      <c r="AU43" s="275" t="str">
        <f t="shared" si="31"/>
        <v/>
      </c>
      <c r="AV43" s="275" t="str">
        <f t="shared" si="31"/>
        <v/>
      </c>
      <c r="AW43" s="275" t="str">
        <f t="shared" si="31"/>
        <v/>
      </c>
      <c r="AX43" s="275" t="str">
        <f t="shared" si="31"/>
        <v/>
      </c>
      <c r="AY43" s="275" t="str">
        <f t="shared" si="31"/>
        <v/>
      </c>
      <c r="AZ43" s="275" t="str">
        <f t="shared" si="31"/>
        <v/>
      </c>
      <c r="BA43" s="275" t="str">
        <f t="shared" si="31"/>
        <v/>
      </c>
      <c r="BB43" s="275" t="str">
        <f t="shared" si="31"/>
        <v/>
      </c>
      <c r="BC43" s="275" t="str">
        <f t="shared" si="31"/>
        <v/>
      </c>
      <c r="BD43" s="275" t="str">
        <f t="shared" si="31"/>
        <v/>
      </c>
      <c r="BE43" s="275" t="str">
        <f t="shared" si="31"/>
        <v/>
      </c>
      <c r="BF43" s="275" t="str">
        <f t="shared" si="31"/>
        <v/>
      </c>
      <c r="BG43" s="275" t="str">
        <f t="shared" si="31"/>
        <v/>
      </c>
      <c r="BH43" s="275" t="str">
        <f t="shared" si="31"/>
        <v/>
      </c>
      <c r="BI43" s="275" t="str">
        <f t="shared" si="31"/>
        <v/>
      </c>
      <c r="BJ43" s="275" t="str">
        <f t="shared" si="31"/>
        <v/>
      </c>
      <c r="BK43" s="275" t="str">
        <f t="shared" si="31"/>
        <v/>
      </c>
      <c r="BL43" s="275" t="str">
        <f t="shared" si="31"/>
        <v/>
      </c>
      <c r="BM43" s="275" t="str">
        <f t="shared" si="31"/>
        <v/>
      </c>
      <c r="BN43" s="275" t="str">
        <f t="shared" si="31"/>
        <v/>
      </c>
      <c r="BO43" s="275" t="str">
        <f t="shared" si="31"/>
        <v/>
      </c>
      <c r="BP43" s="275" t="str">
        <f t="shared" si="30"/>
        <v/>
      </c>
      <c r="BQ43" s="275" t="str">
        <f t="shared" si="30"/>
        <v/>
      </c>
      <c r="BR43" s="275" t="str">
        <f t="shared" si="30"/>
        <v/>
      </c>
      <c r="BS43" s="275" t="str">
        <f t="shared" si="30"/>
        <v/>
      </c>
      <c r="BT43" s="275" t="str">
        <f t="shared" si="30"/>
        <v/>
      </c>
      <c r="BU43" s="275" t="str">
        <f t="shared" si="30"/>
        <v/>
      </c>
      <c r="BV43" s="275" t="str">
        <f t="shared" si="30"/>
        <v/>
      </c>
      <c r="BW43" s="275" t="str">
        <f t="shared" si="30"/>
        <v/>
      </c>
      <c r="BX43" s="275" t="str">
        <f t="shared" si="30"/>
        <v/>
      </c>
      <c r="BY43" s="275" t="str">
        <f t="shared" si="30"/>
        <v/>
      </c>
      <c r="BZ43" s="275" t="str">
        <f t="shared" si="30"/>
        <v/>
      </c>
      <c r="CA43" s="275" t="str">
        <f t="shared" si="30"/>
        <v/>
      </c>
      <c r="CB43" s="275" t="str">
        <f t="shared" si="30"/>
        <v/>
      </c>
      <c r="CC43" s="275" t="str">
        <f t="shared" si="30"/>
        <v/>
      </c>
      <c r="CD43" s="275" t="str">
        <f t="shared" si="30"/>
        <v/>
      </c>
      <c r="CE43" s="275" t="str">
        <f t="shared" si="30"/>
        <v/>
      </c>
      <c r="CF43" s="275" t="str">
        <f t="shared" si="30"/>
        <v/>
      </c>
      <c r="CG43" s="275" t="str">
        <f t="shared" si="30"/>
        <v/>
      </c>
      <c r="CH43" s="275" t="str">
        <f t="shared" si="30"/>
        <v/>
      </c>
      <c r="CI43" s="275" t="str">
        <f t="shared" si="30"/>
        <v/>
      </c>
      <c r="CJ43" s="275" t="str">
        <f t="shared" si="30"/>
        <v/>
      </c>
      <c r="CK43" s="275" t="str">
        <f t="shared" si="30"/>
        <v/>
      </c>
      <c r="CL43" s="275" t="str">
        <f t="shared" si="30"/>
        <v/>
      </c>
      <c r="CM43" s="275" t="str">
        <f t="shared" si="30"/>
        <v/>
      </c>
      <c r="CN43" s="275" t="str">
        <f t="shared" si="30"/>
        <v/>
      </c>
      <c r="CO43" s="275" t="str">
        <f t="shared" si="30"/>
        <v/>
      </c>
      <c r="CP43" s="275" t="str">
        <f t="shared" si="30"/>
        <v/>
      </c>
      <c r="CQ43" s="275" t="str">
        <f t="shared" si="30"/>
        <v/>
      </c>
      <c r="CR43" s="275" t="str">
        <f t="shared" si="30"/>
        <v/>
      </c>
      <c r="CS43" s="275" t="str">
        <f t="shared" si="30"/>
        <v/>
      </c>
      <c r="CT43" s="275" t="str">
        <f t="shared" si="30"/>
        <v/>
      </c>
      <c r="CU43" s="275" t="str">
        <f t="shared" si="30"/>
        <v/>
      </c>
      <c r="CV43" s="275" t="str">
        <f t="shared" si="30"/>
        <v/>
      </c>
      <c r="CW43" s="275" t="str">
        <f t="shared" si="30"/>
        <v/>
      </c>
      <c r="CX43" s="275" t="str">
        <f t="shared" si="30"/>
        <v/>
      </c>
      <c r="CY43" s="275" t="str">
        <f t="shared" si="30"/>
        <v/>
      </c>
    </row>
    <row r="44" spans="1:103" x14ac:dyDescent="0.2">
      <c r="A44">
        <f t="shared" si="17"/>
        <v>33</v>
      </c>
      <c r="B44" s="272">
        <v>2.49E-3</v>
      </c>
      <c r="D44" s="275" t="str">
        <f t="shared" si="31"/>
        <v/>
      </c>
      <c r="E44" s="275" t="str">
        <f t="shared" si="31"/>
        <v/>
      </c>
      <c r="F44" s="275" t="str">
        <f t="shared" si="31"/>
        <v/>
      </c>
      <c r="G44" s="275" t="str">
        <f t="shared" si="31"/>
        <v/>
      </c>
      <c r="H44" s="275" t="str">
        <f t="shared" si="31"/>
        <v/>
      </c>
      <c r="I44" s="275" t="str">
        <f t="shared" si="31"/>
        <v/>
      </c>
      <c r="J44" s="275" t="str">
        <f t="shared" si="31"/>
        <v/>
      </c>
      <c r="K44" s="275" t="str">
        <f t="shared" si="31"/>
        <v/>
      </c>
      <c r="L44" s="275" t="str">
        <f t="shared" si="31"/>
        <v/>
      </c>
      <c r="M44" s="275" t="str">
        <f t="shared" si="31"/>
        <v/>
      </c>
      <c r="N44" s="275" t="str">
        <f t="shared" si="31"/>
        <v/>
      </c>
      <c r="O44" s="275" t="str">
        <f t="shared" si="31"/>
        <v/>
      </c>
      <c r="P44" s="275" t="str">
        <f t="shared" si="31"/>
        <v/>
      </c>
      <c r="Q44" s="275" t="str">
        <f t="shared" si="31"/>
        <v/>
      </c>
      <c r="R44" s="275" t="str">
        <f t="shared" si="31"/>
        <v/>
      </c>
      <c r="S44" s="275" t="str">
        <f t="shared" si="31"/>
        <v/>
      </c>
      <c r="T44" s="275" t="str">
        <f t="shared" si="31"/>
        <v/>
      </c>
      <c r="U44" s="275" t="str">
        <f t="shared" si="31"/>
        <v/>
      </c>
      <c r="V44" s="275" t="str">
        <f t="shared" si="31"/>
        <v/>
      </c>
      <c r="W44" s="275" t="str">
        <f t="shared" si="31"/>
        <v/>
      </c>
      <c r="X44" s="275" t="str">
        <f t="shared" si="31"/>
        <v/>
      </c>
      <c r="Y44" s="275" t="str">
        <f t="shared" si="31"/>
        <v/>
      </c>
      <c r="Z44" s="275" t="str">
        <f t="shared" si="31"/>
        <v/>
      </c>
      <c r="AA44" s="275" t="str">
        <f t="shared" si="31"/>
        <v/>
      </c>
      <c r="AB44" s="275" t="str">
        <f t="shared" si="31"/>
        <v/>
      </c>
      <c r="AC44" s="275" t="str">
        <f t="shared" si="31"/>
        <v/>
      </c>
      <c r="AD44" s="275" t="str">
        <f t="shared" si="31"/>
        <v/>
      </c>
      <c r="AE44" s="275" t="str">
        <f t="shared" si="31"/>
        <v/>
      </c>
      <c r="AF44" s="275" t="str">
        <f t="shared" si="31"/>
        <v/>
      </c>
      <c r="AG44" s="275" t="str">
        <f t="shared" si="31"/>
        <v/>
      </c>
      <c r="AH44" s="275" t="str">
        <f t="shared" si="31"/>
        <v/>
      </c>
      <c r="AI44" s="275" t="str">
        <f t="shared" si="31"/>
        <v/>
      </c>
      <c r="AJ44" s="275" t="str">
        <f t="shared" si="31"/>
        <v/>
      </c>
      <c r="AK44" s="275" t="str">
        <f t="shared" si="31"/>
        <v/>
      </c>
      <c r="AL44" s="275" t="str">
        <f t="shared" si="31"/>
        <v/>
      </c>
      <c r="AM44" s="275" t="str">
        <f t="shared" si="31"/>
        <v/>
      </c>
      <c r="AN44" s="275" t="str">
        <f t="shared" si="31"/>
        <v/>
      </c>
      <c r="AO44" s="275" t="str">
        <f t="shared" si="31"/>
        <v/>
      </c>
      <c r="AP44" s="275" t="str">
        <f t="shared" si="31"/>
        <v/>
      </c>
      <c r="AQ44" s="275" t="str">
        <f t="shared" si="31"/>
        <v/>
      </c>
      <c r="AR44" s="275" t="str">
        <f t="shared" si="31"/>
        <v/>
      </c>
      <c r="AS44" s="275" t="str">
        <f t="shared" si="31"/>
        <v/>
      </c>
      <c r="AT44" s="275" t="str">
        <f t="shared" si="31"/>
        <v/>
      </c>
      <c r="AU44" s="275" t="str">
        <f t="shared" si="31"/>
        <v/>
      </c>
      <c r="AV44" s="275" t="str">
        <f t="shared" si="31"/>
        <v/>
      </c>
      <c r="AW44" s="275" t="str">
        <f t="shared" si="31"/>
        <v/>
      </c>
      <c r="AX44" s="275" t="str">
        <f t="shared" si="31"/>
        <v/>
      </c>
      <c r="AY44" s="275" t="str">
        <f t="shared" si="31"/>
        <v/>
      </c>
      <c r="AZ44" s="275" t="str">
        <f t="shared" si="31"/>
        <v/>
      </c>
      <c r="BA44" s="275" t="str">
        <f t="shared" si="31"/>
        <v/>
      </c>
      <c r="BB44" s="275" t="str">
        <f t="shared" si="31"/>
        <v/>
      </c>
      <c r="BC44" s="275" t="str">
        <f t="shared" si="31"/>
        <v/>
      </c>
      <c r="BD44" s="275" t="str">
        <f t="shared" si="31"/>
        <v/>
      </c>
      <c r="BE44" s="275" t="str">
        <f t="shared" si="31"/>
        <v/>
      </c>
      <c r="BF44" s="275" t="str">
        <f t="shared" si="31"/>
        <v/>
      </c>
      <c r="BG44" s="275" t="str">
        <f t="shared" si="31"/>
        <v/>
      </c>
      <c r="BH44" s="275" t="str">
        <f t="shared" si="31"/>
        <v/>
      </c>
      <c r="BI44" s="275" t="str">
        <f t="shared" si="31"/>
        <v/>
      </c>
      <c r="BJ44" s="275" t="str">
        <f t="shared" si="31"/>
        <v/>
      </c>
      <c r="BK44" s="275" t="str">
        <f t="shared" si="31"/>
        <v/>
      </c>
      <c r="BL44" s="275" t="str">
        <f t="shared" si="31"/>
        <v/>
      </c>
      <c r="BM44" s="275" t="str">
        <f t="shared" si="31"/>
        <v/>
      </c>
      <c r="BN44" s="275" t="str">
        <f t="shared" si="31"/>
        <v/>
      </c>
      <c r="BO44" s="275" t="str">
        <f t="shared" ref="BO44:CY47" si="32">IF(AND($A44&gt;=BO$3,$A44&lt;=BO$4),$B44,"")</f>
        <v/>
      </c>
      <c r="BP44" s="275" t="str">
        <f t="shared" si="32"/>
        <v/>
      </c>
      <c r="BQ44" s="275" t="str">
        <f t="shared" si="32"/>
        <v/>
      </c>
      <c r="BR44" s="275" t="str">
        <f t="shared" si="32"/>
        <v/>
      </c>
      <c r="BS44" s="275" t="str">
        <f t="shared" si="32"/>
        <v/>
      </c>
      <c r="BT44" s="275" t="str">
        <f t="shared" si="32"/>
        <v/>
      </c>
      <c r="BU44" s="275" t="str">
        <f t="shared" si="32"/>
        <v/>
      </c>
      <c r="BV44" s="275" t="str">
        <f t="shared" si="32"/>
        <v/>
      </c>
      <c r="BW44" s="275" t="str">
        <f t="shared" si="32"/>
        <v/>
      </c>
      <c r="BX44" s="275" t="str">
        <f t="shared" si="32"/>
        <v/>
      </c>
      <c r="BY44" s="275" t="str">
        <f t="shared" si="32"/>
        <v/>
      </c>
      <c r="BZ44" s="275" t="str">
        <f t="shared" si="32"/>
        <v/>
      </c>
      <c r="CA44" s="275" t="str">
        <f t="shared" si="32"/>
        <v/>
      </c>
      <c r="CB44" s="275" t="str">
        <f t="shared" si="32"/>
        <v/>
      </c>
      <c r="CC44" s="275" t="str">
        <f t="shared" si="32"/>
        <v/>
      </c>
      <c r="CD44" s="275" t="str">
        <f t="shared" si="32"/>
        <v/>
      </c>
      <c r="CE44" s="275" t="str">
        <f t="shared" si="32"/>
        <v/>
      </c>
      <c r="CF44" s="275" t="str">
        <f t="shared" si="32"/>
        <v/>
      </c>
      <c r="CG44" s="275" t="str">
        <f t="shared" si="32"/>
        <v/>
      </c>
      <c r="CH44" s="275" t="str">
        <f t="shared" si="32"/>
        <v/>
      </c>
      <c r="CI44" s="275" t="str">
        <f t="shared" si="32"/>
        <v/>
      </c>
      <c r="CJ44" s="275" t="str">
        <f t="shared" si="32"/>
        <v/>
      </c>
      <c r="CK44" s="275" t="str">
        <f t="shared" si="32"/>
        <v/>
      </c>
      <c r="CL44" s="275" t="str">
        <f t="shared" si="32"/>
        <v/>
      </c>
      <c r="CM44" s="275" t="str">
        <f t="shared" si="32"/>
        <v/>
      </c>
      <c r="CN44" s="275" t="str">
        <f t="shared" si="32"/>
        <v/>
      </c>
      <c r="CO44" s="275" t="str">
        <f t="shared" si="32"/>
        <v/>
      </c>
      <c r="CP44" s="275" t="str">
        <f t="shared" si="32"/>
        <v/>
      </c>
      <c r="CQ44" s="275" t="str">
        <f t="shared" si="32"/>
        <v/>
      </c>
      <c r="CR44" s="275" t="str">
        <f t="shared" si="32"/>
        <v/>
      </c>
      <c r="CS44" s="275" t="str">
        <f t="shared" si="32"/>
        <v/>
      </c>
      <c r="CT44" s="275" t="str">
        <f t="shared" si="32"/>
        <v/>
      </c>
      <c r="CU44" s="275" t="str">
        <f t="shared" si="32"/>
        <v/>
      </c>
      <c r="CV44" s="275" t="str">
        <f t="shared" si="32"/>
        <v/>
      </c>
      <c r="CW44" s="275" t="str">
        <f t="shared" si="32"/>
        <v/>
      </c>
      <c r="CX44" s="275" t="str">
        <f t="shared" si="32"/>
        <v/>
      </c>
      <c r="CY44" s="275" t="str">
        <f t="shared" si="32"/>
        <v/>
      </c>
    </row>
    <row r="45" spans="1:103" x14ac:dyDescent="0.2">
      <c r="A45">
        <f t="shared" si="17"/>
        <v>34</v>
      </c>
      <c r="B45" s="272">
        <v>3.32E-3</v>
      </c>
      <c r="D45" s="275" t="str">
        <f t="shared" ref="D45:BO48" si="33">IF(AND($A45&gt;=D$3,$A45&lt;=D$4),$B45,"")</f>
        <v/>
      </c>
      <c r="E45" s="275" t="str">
        <f t="shared" si="33"/>
        <v/>
      </c>
      <c r="F45" s="275" t="str">
        <f t="shared" si="33"/>
        <v/>
      </c>
      <c r="G45" s="275" t="str">
        <f t="shared" si="33"/>
        <v/>
      </c>
      <c r="H45" s="275" t="str">
        <f t="shared" si="33"/>
        <v/>
      </c>
      <c r="I45" s="275" t="str">
        <f t="shared" si="33"/>
        <v/>
      </c>
      <c r="J45" s="275" t="str">
        <f t="shared" si="33"/>
        <v/>
      </c>
      <c r="K45" s="275" t="str">
        <f t="shared" si="33"/>
        <v/>
      </c>
      <c r="L45" s="275" t="str">
        <f t="shared" si="33"/>
        <v/>
      </c>
      <c r="M45" s="275" t="str">
        <f t="shared" si="33"/>
        <v/>
      </c>
      <c r="N45" s="275" t="str">
        <f t="shared" si="33"/>
        <v/>
      </c>
      <c r="O45" s="275" t="str">
        <f t="shared" si="33"/>
        <v/>
      </c>
      <c r="P45" s="275" t="str">
        <f t="shared" si="33"/>
        <v/>
      </c>
      <c r="Q45" s="275" t="str">
        <f t="shared" si="33"/>
        <v/>
      </c>
      <c r="R45" s="275" t="str">
        <f t="shared" si="33"/>
        <v/>
      </c>
      <c r="S45" s="275" t="str">
        <f t="shared" si="33"/>
        <v/>
      </c>
      <c r="T45" s="275" t="str">
        <f t="shared" si="33"/>
        <v/>
      </c>
      <c r="U45" s="275" t="str">
        <f t="shared" si="33"/>
        <v/>
      </c>
      <c r="V45" s="275" t="str">
        <f t="shared" si="33"/>
        <v/>
      </c>
      <c r="W45" s="275" t="str">
        <f t="shared" si="33"/>
        <v/>
      </c>
      <c r="X45" s="275" t="str">
        <f t="shared" si="33"/>
        <v/>
      </c>
      <c r="Y45" s="275" t="str">
        <f t="shared" si="33"/>
        <v/>
      </c>
      <c r="Z45" s="275" t="str">
        <f t="shared" si="33"/>
        <v/>
      </c>
      <c r="AA45" s="275" t="str">
        <f t="shared" si="33"/>
        <v/>
      </c>
      <c r="AB45" s="275" t="str">
        <f t="shared" si="33"/>
        <v/>
      </c>
      <c r="AC45" s="275" t="str">
        <f t="shared" si="33"/>
        <v/>
      </c>
      <c r="AD45" s="275" t="str">
        <f t="shared" si="33"/>
        <v/>
      </c>
      <c r="AE45" s="275" t="str">
        <f t="shared" si="33"/>
        <v/>
      </c>
      <c r="AF45" s="275" t="str">
        <f t="shared" si="33"/>
        <v/>
      </c>
      <c r="AG45" s="275" t="str">
        <f t="shared" si="33"/>
        <v/>
      </c>
      <c r="AH45" s="275" t="str">
        <f t="shared" si="33"/>
        <v/>
      </c>
      <c r="AI45" s="275" t="str">
        <f t="shared" si="33"/>
        <v/>
      </c>
      <c r="AJ45" s="275" t="str">
        <f t="shared" si="33"/>
        <v/>
      </c>
      <c r="AK45" s="275" t="str">
        <f t="shared" si="33"/>
        <v/>
      </c>
      <c r="AL45" s="275" t="str">
        <f t="shared" si="33"/>
        <v/>
      </c>
      <c r="AM45" s="275" t="str">
        <f t="shared" si="33"/>
        <v/>
      </c>
      <c r="AN45" s="275" t="str">
        <f t="shared" si="33"/>
        <v/>
      </c>
      <c r="AO45" s="275" t="str">
        <f t="shared" si="33"/>
        <v/>
      </c>
      <c r="AP45" s="275" t="str">
        <f t="shared" si="33"/>
        <v/>
      </c>
      <c r="AQ45" s="275" t="str">
        <f t="shared" si="33"/>
        <v/>
      </c>
      <c r="AR45" s="275" t="str">
        <f t="shared" si="33"/>
        <v/>
      </c>
      <c r="AS45" s="275" t="str">
        <f t="shared" si="33"/>
        <v/>
      </c>
      <c r="AT45" s="275" t="str">
        <f t="shared" si="33"/>
        <v/>
      </c>
      <c r="AU45" s="275" t="str">
        <f t="shared" si="33"/>
        <v/>
      </c>
      <c r="AV45" s="275" t="str">
        <f t="shared" si="33"/>
        <v/>
      </c>
      <c r="AW45" s="275" t="str">
        <f t="shared" si="33"/>
        <v/>
      </c>
      <c r="AX45" s="275" t="str">
        <f t="shared" si="33"/>
        <v/>
      </c>
      <c r="AY45" s="275" t="str">
        <f t="shared" si="33"/>
        <v/>
      </c>
      <c r="AZ45" s="275" t="str">
        <f t="shared" si="33"/>
        <v/>
      </c>
      <c r="BA45" s="275" t="str">
        <f t="shared" si="33"/>
        <v/>
      </c>
      <c r="BB45" s="275" t="str">
        <f t="shared" si="33"/>
        <v/>
      </c>
      <c r="BC45" s="275" t="str">
        <f t="shared" si="33"/>
        <v/>
      </c>
      <c r="BD45" s="275" t="str">
        <f t="shared" si="33"/>
        <v/>
      </c>
      <c r="BE45" s="275" t="str">
        <f t="shared" si="33"/>
        <v/>
      </c>
      <c r="BF45" s="275" t="str">
        <f t="shared" si="33"/>
        <v/>
      </c>
      <c r="BG45" s="275" t="str">
        <f t="shared" si="33"/>
        <v/>
      </c>
      <c r="BH45" s="275" t="str">
        <f t="shared" si="33"/>
        <v/>
      </c>
      <c r="BI45" s="275" t="str">
        <f t="shared" si="33"/>
        <v/>
      </c>
      <c r="BJ45" s="275" t="str">
        <f t="shared" si="33"/>
        <v/>
      </c>
      <c r="BK45" s="275" t="str">
        <f t="shared" si="33"/>
        <v/>
      </c>
      <c r="BL45" s="275" t="str">
        <f t="shared" si="33"/>
        <v/>
      </c>
      <c r="BM45" s="275" t="str">
        <f t="shared" si="33"/>
        <v/>
      </c>
      <c r="BN45" s="275" t="str">
        <f t="shared" si="33"/>
        <v/>
      </c>
      <c r="BO45" s="275" t="str">
        <f t="shared" si="33"/>
        <v/>
      </c>
      <c r="BP45" s="275" t="str">
        <f t="shared" si="32"/>
        <v/>
      </c>
      <c r="BQ45" s="275" t="str">
        <f t="shared" si="32"/>
        <v/>
      </c>
      <c r="BR45" s="275" t="str">
        <f t="shared" si="32"/>
        <v/>
      </c>
      <c r="BS45" s="275" t="str">
        <f t="shared" si="32"/>
        <v/>
      </c>
      <c r="BT45" s="275" t="str">
        <f t="shared" si="32"/>
        <v/>
      </c>
      <c r="BU45" s="275" t="str">
        <f t="shared" si="32"/>
        <v/>
      </c>
      <c r="BV45" s="275" t="str">
        <f t="shared" si="32"/>
        <v/>
      </c>
      <c r="BW45" s="275" t="str">
        <f t="shared" si="32"/>
        <v/>
      </c>
      <c r="BX45" s="275" t="str">
        <f t="shared" si="32"/>
        <v/>
      </c>
      <c r="BY45" s="275" t="str">
        <f t="shared" si="32"/>
        <v/>
      </c>
      <c r="BZ45" s="275" t="str">
        <f t="shared" si="32"/>
        <v/>
      </c>
      <c r="CA45" s="275" t="str">
        <f t="shared" si="32"/>
        <v/>
      </c>
      <c r="CB45" s="275" t="str">
        <f t="shared" si="32"/>
        <v/>
      </c>
      <c r="CC45" s="275" t="str">
        <f t="shared" si="32"/>
        <v/>
      </c>
      <c r="CD45" s="275" t="str">
        <f t="shared" si="32"/>
        <v/>
      </c>
      <c r="CE45" s="275" t="str">
        <f t="shared" si="32"/>
        <v/>
      </c>
      <c r="CF45" s="275" t="str">
        <f t="shared" si="32"/>
        <v/>
      </c>
      <c r="CG45" s="275" t="str">
        <f t="shared" si="32"/>
        <v/>
      </c>
      <c r="CH45" s="275" t="str">
        <f t="shared" si="32"/>
        <v/>
      </c>
      <c r="CI45" s="275" t="str">
        <f t="shared" si="32"/>
        <v/>
      </c>
      <c r="CJ45" s="275" t="str">
        <f t="shared" si="32"/>
        <v/>
      </c>
      <c r="CK45" s="275" t="str">
        <f t="shared" si="32"/>
        <v/>
      </c>
      <c r="CL45" s="275" t="str">
        <f t="shared" si="32"/>
        <v/>
      </c>
      <c r="CM45" s="275" t="str">
        <f t="shared" si="32"/>
        <v/>
      </c>
      <c r="CN45" s="275" t="str">
        <f t="shared" si="32"/>
        <v/>
      </c>
      <c r="CO45" s="275" t="str">
        <f t="shared" si="32"/>
        <v/>
      </c>
      <c r="CP45" s="275" t="str">
        <f t="shared" si="32"/>
        <v/>
      </c>
      <c r="CQ45" s="275" t="str">
        <f t="shared" si="32"/>
        <v/>
      </c>
      <c r="CR45" s="275" t="str">
        <f t="shared" si="32"/>
        <v/>
      </c>
      <c r="CS45" s="275" t="str">
        <f t="shared" si="32"/>
        <v/>
      </c>
      <c r="CT45" s="275" t="str">
        <f t="shared" si="32"/>
        <v/>
      </c>
      <c r="CU45" s="275" t="str">
        <f t="shared" si="32"/>
        <v/>
      </c>
      <c r="CV45" s="275" t="str">
        <f t="shared" si="32"/>
        <v/>
      </c>
      <c r="CW45" s="275" t="str">
        <f t="shared" si="32"/>
        <v/>
      </c>
      <c r="CX45" s="275" t="str">
        <f t="shared" si="32"/>
        <v/>
      </c>
      <c r="CY45" s="275" t="str">
        <f t="shared" si="32"/>
        <v/>
      </c>
    </row>
    <row r="46" spans="1:103" x14ac:dyDescent="0.2">
      <c r="A46">
        <f t="shared" si="17"/>
        <v>35</v>
      </c>
      <c r="B46" s="272">
        <v>4.9800000000000001E-3</v>
      </c>
      <c r="D46" s="275" t="str">
        <f t="shared" si="33"/>
        <v/>
      </c>
      <c r="E46" s="275" t="str">
        <f t="shared" si="33"/>
        <v/>
      </c>
      <c r="F46" s="275" t="str">
        <f t="shared" si="33"/>
        <v/>
      </c>
      <c r="G46" s="275" t="str">
        <f t="shared" si="33"/>
        <v/>
      </c>
      <c r="H46" s="275" t="str">
        <f t="shared" si="33"/>
        <v/>
      </c>
      <c r="I46" s="275" t="str">
        <f t="shared" si="33"/>
        <v/>
      </c>
      <c r="J46" s="275" t="str">
        <f t="shared" si="33"/>
        <v/>
      </c>
      <c r="K46" s="275" t="str">
        <f t="shared" si="33"/>
        <v/>
      </c>
      <c r="L46" s="275" t="str">
        <f t="shared" si="33"/>
        <v/>
      </c>
      <c r="M46" s="275" t="str">
        <f t="shared" si="33"/>
        <v/>
      </c>
      <c r="N46" s="275" t="str">
        <f t="shared" si="33"/>
        <v/>
      </c>
      <c r="O46" s="275" t="str">
        <f t="shared" si="33"/>
        <v/>
      </c>
      <c r="P46" s="275" t="str">
        <f t="shared" si="33"/>
        <v/>
      </c>
      <c r="Q46" s="275" t="str">
        <f t="shared" si="33"/>
        <v/>
      </c>
      <c r="R46" s="275" t="str">
        <f t="shared" si="33"/>
        <v/>
      </c>
      <c r="S46" s="275" t="str">
        <f t="shared" si="33"/>
        <v/>
      </c>
      <c r="T46" s="275" t="str">
        <f t="shared" si="33"/>
        <v/>
      </c>
      <c r="U46" s="275" t="str">
        <f t="shared" si="33"/>
        <v/>
      </c>
      <c r="V46" s="275" t="str">
        <f t="shared" si="33"/>
        <v/>
      </c>
      <c r="W46" s="275" t="str">
        <f t="shared" si="33"/>
        <v/>
      </c>
      <c r="X46" s="275" t="str">
        <f t="shared" si="33"/>
        <v/>
      </c>
      <c r="Y46" s="275" t="str">
        <f t="shared" si="33"/>
        <v/>
      </c>
      <c r="Z46" s="275" t="str">
        <f t="shared" si="33"/>
        <v/>
      </c>
      <c r="AA46" s="275" t="str">
        <f t="shared" si="33"/>
        <v/>
      </c>
      <c r="AB46" s="275" t="str">
        <f t="shared" si="33"/>
        <v/>
      </c>
      <c r="AC46" s="275" t="str">
        <f t="shared" si="33"/>
        <v/>
      </c>
      <c r="AD46" s="275" t="str">
        <f t="shared" si="33"/>
        <v/>
      </c>
      <c r="AE46" s="275" t="str">
        <f t="shared" si="33"/>
        <v/>
      </c>
      <c r="AF46" s="275" t="str">
        <f t="shared" si="33"/>
        <v/>
      </c>
      <c r="AG46" s="275" t="str">
        <f t="shared" si="33"/>
        <v/>
      </c>
      <c r="AH46" s="275" t="str">
        <f t="shared" si="33"/>
        <v/>
      </c>
      <c r="AI46" s="275" t="str">
        <f t="shared" si="33"/>
        <v/>
      </c>
      <c r="AJ46" s="275" t="str">
        <f t="shared" si="33"/>
        <v/>
      </c>
      <c r="AK46" s="275" t="str">
        <f t="shared" si="33"/>
        <v/>
      </c>
      <c r="AL46" s="275" t="str">
        <f t="shared" si="33"/>
        <v/>
      </c>
      <c r="AM46" s="275" t="str">
        <f t="shared" si="33"/>
        <v/>
      </c>
      <c r="AN46" s="275" t="str">
        <f t="shared" si="33"/>
        <v/>
      </c>
      <c r="AO46" s="275" t="str">
        <f t="shared" si="33"/>
        <v/>
      </c>
      <c r="AP46" s="275" t="str">
        <f t="shared" si="33"/>
        <v/>
      </c>
      <c r="AQ46" s="275" t="str">
        <f t="shared" si="33"/>
        <v/>
      </c>
      <c r="AR46" s="275" t="str">
        <f t="shared" si="33"/>
        <v/>
      </c>
      <c r="AS46" s="275" t="str">
        <f t="shared" si="33"/>
        <v/>
      </c>
      <c r="AT46" s="275" t="str">
        <f t="shared" si="33"/>
        <v/>
      </c>
      <c r="AU46" s="275" t="str">
        <f t="shared" si="33"/>
        <v/>
      </c>
      <c r="AV46" s="275" t="str">
        <f t="shared" si="33"/>
        <v/>
      </c>
      <c r="AW46" s="275" t="str">
        <f t="shared" si="33"/>
        <v/>
      </c>
      <c r="AX46" s="275" t="str">
        <f t="shared" si="33"/>
        <v/>
      </c>
      <c r="AY46" s="275" t="str">
        <f t="shared" si="33"/>
        <v/>
      </c>
      <c r="AZ46" s="275" t="str">
        <f t="shared" si="33"/>
        <v/>
      </c>
      <c r="BA46" s="275" t="str">
        <f t="shared" si="33"/>
        <v/>
      </c>
      <c r="BB46" s="275" t="str">
        <f t="shared" si="33"/>
        <v/>
      </c>
      <c r="BC46" s="275" t="str">
        <f t="shared" si="33"/>
        <v/>
      </c>
      <c r="BD46" s="275" t="str">
        <f t="shared" si="33"/>
        <v/>
      </c>
      <c r="BE46" s="275" t="str">
        <f t="shared" si="33"/>
        <v/>
      </c>
      <c r="BF46" s="275" t="str">
        <f t="shared" si="33"/>
        <v/>
      </c>
      <c r="BG46" s="275" t="str">
        <f t="shared" si="33"/>
        <v/>
      </c>
      <c r="BH46" s="275" t="str">
        <f t="shared" si="33"/>
        <v/>
      </c>
      <c r="BI46" s="275" t="str">
        <f t="shared" si="33"/>
        <v/>
      </c>
      <c r="BJ46" s="275" t="str">
        <f t="shared" si="33"/>
        <v/>
      </c>
      <c r="BK46" s="275" t="str">
        <f t="shared" si="33"/>
        <v/>
      </c>
      <c r="BL46" s="275" t="str">
        <f t="shared" si="33"/>
        <v/>
      </c>
      <c r="BM46" s="275" t="str">
        <f t="shared" si="33"/>
        <v/>
      </c>
      <c r="BN46" s="275" t="str">
        <f t="shared" si="33"/>
        <v/>
      </c>
      <c r="BO46" s="275" t="str">
        <f t="shared" si="33"/>
        <v/>
      </c>
      <c r="BP46" s="275" t="str">
        <f t="shared" si="32"/>
        <v/>
      </c>
      <c r="BQ46" s="275" t="str">
        <f t="shared" si="32"/>
        <v/>
      </c>
      <c r="BR46" s="275" t="str">
        <f t="shared" si="32"/>
        <v/>
      </c>
      <c r="BS46" s="275" t="str">
        <f t="shared" si="32"/>
        <v/>
      </c>
      <c r="BT46" s="275" t="str">
        <f t="shared" si="32"/>
        <v/>
      </c>
      <c r="BU46" s="275" t="str">
        <f t="shared" si="32"/>
        <v/>
      </c>
      <c r="BV46" s="275" t="str">
        <f t="shared" si="32"/>
        <v/>
      </c>
      <c r="BW46" s="275" t="str">
        <f t="shared" si="32"/>
        <v/>
      </c>
      <c r="BX46" s="275" t="str">
        <f t="shared" si="32"/>
        <v/>
      </c>
      <c r="BY46" s="275" t="str">
        <f t="shared" si="32"/>
        <v/>
      </c>
      <c r="BZ46" s="275" t="str">
        <f t="shared" si="32"/>
        <v/>
      </c>
      <c r="CA46" s="275" t="str">
        <f t="shared" si="32"/>
        <v/>
      </c>
      <c r="CB46" s="275" t="str">
        <f t="shared" si="32"/>
        <v/>
      </c>
      <c r="CC46" s="275" t="str">
        <f t="shared" si="32"/>
        <v/>
      </c>
      <c r="CD46" s="275" t="str">
        <f t="shared" si="32"/>
        <v/>
      </c>
      <c r="CE46" s="275" t="str">
        <f t="shared" si="32"/>
        <v/>
      </c>
      <c r="CF46" s="275" t="str">
        <f t="shared" si="32"/>
        <v/>
      </c>
      <c r="CG46" s="275" t="str">
        <f t="shared" si="32"/>
        <v/>
      </c>
      <c r="CH46" s="275" t="str">
        <f t="shared" si="32"/>
        <v/>
      </c>
      <c r="CI46" s="275" t="str">
        <f t="shared" si="32"/>
        <v/>
      </c>
      <c r="CJ46" s="275" t="str">
        <f t="shared" si="32"/>
        <v/>
      </c>
      <c r="CK46" s="275" t="str">
        <f t="shared" si="32"/>
        <v/>
      </c>
      <c r="CL46" s="275" t="str">
        <f t="shared" si="32"/>
        <v/>
      </c>
      <c r="CM46" s="275" t="str">
        <f t="shared" si="32"/>
        <v/>
      </c>
      <c r="CN46" s="275" t="str">
        <f t="shared" si="32"/>
        <v/>
      </c>
      <c r="CO46" s="275" t="str">
        <f t="shared" si="32"/>
        <v/>
      </c>
      <c r="CP46" s="275" t="str">
        <f t="shared" si="32"/>
        <v/>
      </c>
      <c r="CQ46" s="275" t="str">
        <f t="shared" si="32"/>
        <v/>
      </c>
      <c r="CR46" s="275" t="str">
        <f t="shared" si="32"/>
        <v/>
      </c>
      <c r="CS46" s="275" t="str">
        <f t="shared" si="32"/>
        <v/>
      </c>
      <c r="CT46" s="275" t="str">
        <f t="shared" si="32"/>
        <v/>
      </c>
      <c r="CU46" s="275" t="str">
        <f t="shared" si="32"/>
        <v/>
      </c>
      <c r="CV46" s="275" t="str">
        <f t="shared" si="32"/>
        <v/>
      </c>
      <c r="CW46" s="275" t="str">
        <f t="shared" si="32"/>
        <v/>
      </c>
      <c r="CX46" s="275" t="str">
        <f t="shared" si="32"/>
        <v/>
      </c>
      <c r="CY46" s="275" t="str">
        <f t="shared" si="32"/>
        <v/>
      </c>
    </row>
    <row r="47" spans="1:103" x14ac:dyDescent="0.2">
      <c r="A47">
        <f t="shared" si="17"/>
        <v>36</v>
      </c>
      <c r="B47" s="272">
        <v>6.6400000000000001E-3</v>
      </c>
      <c r="D47" s="275" t="str">
        <f t="shared" si="33"/>
        <v/>
      </c>
      <c r="E47" s="275" t="str">
        <f t="shared" si="33"/>
        <v/>
      </c>
      <c r="F47" s="275" t="str">
        <f t="shared" si="33"/>
        <v/>
      </c>
      <c r="G47" s="275" t="str">
        <f t="shared" si="33"/>
        <v/>
      </c>
      <c r="H47" s="275" t="str">
        <f t="shared" si="33"/>
        <v/>
      </c>
      <c r="I47" s="275" t="str">
        <f t="shared" si="33"/>
        <v/>
      </c>
      <c r="J47" s="275" t="str">
        <f t="shared" si="33"/>
        <v/>
      </c>
      <c r="K47" s="275" t="str">
        <f t="shared" si="33"/>
        <v/>
      </c>
      <c r="L47" s="275" t="str">
        <f t="shared" si="33"/>
        <v/>
      </c>
      <c r="M47" s="275" t="str">
        <f t="shared" si="33"/>
        <v/>
      </c>
      <c r="N47" s="275" t="str">
        <f t="shared" si="33"/>
        <v/>
      </c>
      <c r="O47" s="275" t="str">
        <f t="shared" si="33"/>
        <v/>
      </c>
      <c r="P47" s="275" t="str">
        <f t="shared" si="33"/>
        <v/>
      </c>
      <c r="Q47" s="275" t="str">
        <f t="shared" si="33"/>
        <v/>
      </c>
      <c r="R47" s="275" t="str">
        <f t="shared" si="33"/>
        <v/>
      </c>
      <c r="S47" s="275" t="str">
        <f t="shared" si="33"/>
        <v/>
      </c>
      <c r="T47" s="275" t="str">
        <f t="shared" si="33"/>
        <v/>
      </c>
      <c r="U47" s="275" t="str">
        <f t="shared" si="33"/>
        <v/>
      </c>
      <c r="V47" s="275" t="str">
        <f t="shared" si="33"/>
        <v/>
      </c>
      <c r="W47" s="275" t="str">
        <f t="shared" si="33"/>
        <v/>
      </c>
      <c r="X47" s="275" t="str">
        <f t="shared" si="33"/>
        <v/>
      </c>
      <c r="Y47" s="275" t="str">
        <f t="shared" si="33"/>
        <v/>
      </c>
      <c r="Z47" s="275" t="str">
        <f t="shared" si="33"/>
        <v/>
      </c>
      <c r="AA47" s="275" t="str">
        <f t="shared" si="33"/>
        <v/>
      </c>
      <c r="AB47" s="275" t="str">
        <f t="shared" si="33"/>
        <v/>
      </c>
      <c r="AC47" s="275" t="str">
        <f t="shared" si="33"/>
        <v/>
      </c>
      <c r="AD47" s="275" t="str">
        <f t="shared" si="33"/>
        <v/>
      </c>
      <c r="AE47" s="275" t="str">
        <f t="shared" si="33"/>
        <v/>
      </c>
      <c r="AF47" s="275" t="str">
        <f t="shared" si="33"/>
        <v/>
      </c>
      <c r="AG47" s="275" t="str">
        <f t="shared" si="33"/>
        <v/>
      </c>
      <c r="AH47" s="275" t="str">
        <f t="shared" si="33"/>
        <v/>
      </c>
      <c r="AI47" s="275" t="str">
        <f t="shared" si="33"/>
        <v/>
      </c>
      <c r="AJ47" s="275" t="str">
        <f t="shared" si="33"/>
        <v/>
      </c>
      <c r="AK47" s="275" t="str">
        <f t="shared" si="33"/>
        <v/>
      </c>
      <c r="AL47" s="275" t="str">
        <f t="shared" si="33"/>
        <v/>
      </c>
      <c r="AM47" s="275" t="str">
        <f t="shared" si="33"/>
        <v/>
      </c>
      <c r="AN47" s="275" t="str">
        <f t="shared" si="33"/>
        <v/>
      </c>
      <c r="AO47" s="275" t="str">
        <f t="shared" si="33"/>
        <v/>
      </c>
      <c r="AP47" s="275" t="str">
        <f t="shared" si="33"/>
        <v/>
      </c>
      <c r="AQ47" s="275" t="str">
        <f t="shared" si="33"/>
        <v/>
      </c>
      <c r="AR47" s="275" t="str">
        <f t="shared" si="33"/>
        <v/>
      </c>
      <c r="AS47" s="275" t="str">
        <f t="shared" si="33"/>
        <v/>
      </c>
      <c r="AT47" s="275" t="str">
        <f t="shared" si="33"/>
        <v/>
      </c>
      <c r="AU47" s="275" t="str">
        <f t="shared" si="33"/>
        <v/>
      </c>
      <c r="AV47" s="275" t="str">
        <f t="shared" si="33"/>
        <v/>
      </c>
      <c r="AW47" s="275" t="str">
        <f t="shared" si="33"/>
        <v/>
      </c>
      <c r="AX47" s="275" t="str">
        <f t="shared" si="33"/>
        <v/>
      </c>
      <c r="AY47" s="275" t="str">
        <f t="shared" si="33"/>
        <v/>
      </c>
      <c r="AZ47" s="275" t="str">
        <f t="shared" si="33"/>
        <v/>
      </c>
      <c r="BA47" s="275" t="str">
        <f t="shared" si="33"/>
        <v/>
      </c>
      <c r="BB47" s="275" t="str">
        <f t="shared" si="33"/>
        <v/>
      </c>
      <c r="BC47" s="275" t="str">
        <f t="shared" si="33"/>
        <v/>
      </c>
      <c r="BD47" s="275" t="str">
        <f t="shared" si="33"/>
        <v/>
      </c>
      <c r="BE47" s="275" t="str">
        <f t="shared" si="33"/>
        <v/>
      </c>
      <c r="BF47" s="275" t="str">
        <f t="shared" si="33"/>
        <v/>
      </c>
      <c r="BG47" s="275" t="str">
        <f t="shared" si="33"/>
        <v/>
      </c>
      <c r="BH47" s="275" t="str">
        <f t="shared" si="33"/>
        <v/>
      </c>
      <c r="BI47" s="275" t="str">
        <f t="shared" si="33"/>
        <v/>
      </c>
      <c r="BJ47" s="275" t="str">
        <f t="shared" si="33"/>
        <v/>
      </c>
      <c r="BK47" s="275" t="str">
        <f t="shared" si="33"/>
        <v/>
      </c>
      <c r="BL47" s="275" t="str">
        <f t="shared" si="33"/>
        <v/>
      </c>
      <c r="BM47" s="275" t="str">
        <f t="shared" si="33"/>
        <v/>
      </c>
      <c r="BN47" s="275" t="str">
        <f t="shared" si="33"/>
        <v/>
      </c>
      <c r="BO47" s="275" t="str">
        <f t="shared" si="33"/>
        <v/>
      </c>
      <c r="BP47" s="275" t="str">
        <f t="shared" si="32"/>
        <v/>
      </c>
      <c r="BQ47" s="275" t="str">
        <f t="shared" si="32"/>
        <v/>
      </c>
      <c r="BR47" s="275" t="str">
        <f t="shared" si="32"/>
        <v/>
      </c>
      <c r="BS47" s="275" t="str">
        <f t="shared" si="32"/>
        <v/>
      </c>
      <c r="BT47" s="275" t="str">
        <f t="shared" si="32"/>
        <v/>
      </c>
      <c r="BU47" s="275" t="str">
        <f t="shared" si="32"/>
        <v/>
      </c>
      <c r="BV47" s="275" t="str">
        <f t="shared" si="32"/>
        <v/>
      </c>
      <c r="BW47" s="275" t="str">
        <f t="shared" si="32"/>
        <v/>
      </c>
      <c r="BX47" s="275" t="str">
        <f t="shared" si="32"/>
        <v/>
      </c>
      <c r="BY47" s="275" t="str">
        <f t="shared" si="32"/>
        <v/>
      </c>
      <c r="BZ47" s="275" t="str">
        <f t="shared" si="32"/>
        <v/>
      </c>
      <c r="CA47" s="275" t="str">
        <f t="shared" si="32"/>
        <v/>
      </c>
      <c r="CB47" s="275" t="str">
        <f t="shared" si="32"/>
        <v/>
      </c>
      <c r="CC47" s="275" t="str">
        <f t="shared" si="32"/>
        <v/>
      </c>
      <c r="CD47" s="275" t="str">
        <f t="shared" si="32"/>
        <v/>
      </c>
      <c r="CE47" s="275" t="str">
        <f t="shared" si="32"/>
        <v/>
      </c>
      <c r="CF47" s="275" t="str">
        <f t="shared" si="32"/>
        <v/>
      </c>
      <c r="CG47" s="275" t="str">
        <f t="shared" si="32"/>
        <v/>
      </c>
      <c r="CH47" s="275" t="str">
        <f t="shared" si="32"/>
        <v/>
      </c>
      <c r="CI47" s="275" t="str">
        <f t="shared" si="32"/>
        <v/>
      </c>
      <c r="CJ47" s="275" t="str">
        <f t="shared" si="32"/>
        <v/>
      </c>
      <c r="CK47" s="275" t="str">
        <f t="shared" si="32"/>
        <v/>
      </c>
      <c r="CL47" s="275" t="str">
        <f t="shared" si="32"/>
        <v/>
      </c>
      <c r="CM47" s="275" t="str">
        <f t="shared" si="32"/>
        <v/>
      </c>
      <c r="CN47" s="275" t="str">
        <f t="shared" si="32"/>
        <v/>
      </c>
      <c r="CO47" s="275" t="str">
        <f t="shared" si="32"/>
        <v/>
      </c>
      <c r="CP47" s="275" t="str">
        <f t="shared" si="32"/>
        <v/>
      </c>
      <c r="CQ47" s="275" t="str">
        <f t="shared" si="32"/>
        <v/>
      </c>
      <c r="CR47" s="275" t="str">
        <f t="shared" si="32"/>
        <v/>
      </c>
      <c r="CS47" s="275" t="str">
        <f t="shared" si="32"/>
        <v/>
      </c>
      <c r="CT47" s="275" t="str">
        <f t="shared" si="32"/>
        <v/>
      </c>
      <c r="CU47" s="275" t="str">
        <f t="shared" si="32"/>
        <v/>
      </c>
      <c r="CV47" s="275" t="str">
        <f t="shared" si="32"/>
        <v/>
      </c>
      <c r="CW47" s="275" t="str">
        <f t="shared" si="32"/>
        <v/>
      </c>
      <c r="CX47" s="275" t="str">
        <f t="shared" si="32"/>
        <v/>
      </c>
      <c r="CY47" s="275" t="str">
        <f t="shared" si="32"/>
        <v/>
      </c>
    </row>
    <row r="48" spans="1:103" x14ac:dyDescent="0.2">
      <c r="A48">
        <f t="shared" si="17"/>
        <v>37</v>
      </c>
      <c r="B48" s="272">
        <v>8.3000000000000001E-3</v>
      </c>
      <c r="D48" s="275" t="str">
        <f t="shared" si="33"/>
        <v/>
      </c>
      <c r="E48" s="275" t="str">
        <f t="shared" si="33"/>
        <v/>
      </c>
      <c r="F48" s="275" t="str">
        <f t="shared" si="33"/>
        <v/>
      </c>
      <c r="G48" s="275" t="str">
        <f t="shared" si="33"/>
        <v/>
      </c>
      <c r="H48" s="275" t="str">
        <f t="shared" si="33"/>
        <v/>
      </c>
      <c r="I48" s="275" t="str">
        <f t="shared" si="33"/>
        <v/>
      </c>
      <c r="J48" s="275" t="str">
        <f t="shared" si="33"/>
        <v/>
      </c>
      <c r="K48" s="275" t="str">
        <f t="shared" si="33"/>
        <v/>
      </c>
      <c r="L48" s="275" t="str">
        <f t="shared" si="33"/>
        <v/>
      </c>
      <c r="M48" s="275" t="str">
        <f t="shared" si="33"/>
        <v/>
      </c>
      <c r="N48" s="275" t="str">
        <f t="shared" si="33"/>
        <v/>
      </c>
      <c r="O48" s="275" t="str">
        <f t="shared" si="33"/>
        <v/>
      </c>
      <c r="P48" s="275" t="str">
        <f t="shared" si="33"/>
        <v/>
      </c>
      <c r="Q48" s="275" t="str">
        <f t="shared" si="33"/>
        <v/>
      </c>
      <c r="R48" s="275" t="str">
        <f t="shared" si="33"/>
        <v/>
      </c>
      <c r="S48" s="275" t="str">
        <f t="shared" si="33"/>
        <v/>
      </c>
      <c r="T48" s="275" t="str">
        <f t="shared" si="33"/>
        <v/>
      </c>
      <c r="U48" s="275" t="str">
        <f t="shared" si="33"/>
        <v/>
      </c>
      <c r="V48" s="275" t="str">
        <f t="shared" si="33"/>
        <v/>
      </c>
      <c r="W48" s="275" t="str">
        <f t="shared" si="33"/>
        <v/>
      </c>
      <c r="X48" s="275" t="str">
        <f t="shared" si="33"/>
        <v/>
      </c>
      <c r="Y48" s="275" t="str">
        <f t="shared" si="33"/>
        <v/>
      </c>
      <c r="Z48" s="275" t="str">
        <f t="shared" si="33"/>
        <v/>
      </c>
      <c r="AA48" s="275" t="str">
        <f t="shared" si="33"/>
        <v/>
      </c>
      <c r="AB48" s="275" t="str">
        <f t="shared" si="33"/>
        <v/>
      </c>
      <c r="AC48" s="275" t="str">
        <f t="shared" si="33"/>
        <v/>
      </c>
      <c r="AD48" s="275" t="str">
        <f t="shared" si="33"/>
        <v/>
      </c>
      <c r="AE48" s="275" t="str">
        <f t="shared" si="33"/>
        <v/>
      </c>
      <c r="AF48" s="275" t="str">
        <f t="shared" si="33"/>
        <v/>
      </c>
      <c r="AG48" s="275" t="str">
        <f t="shared" si="33"/>
        <v/>
      </c>
      <c r="AH48" s="275" t="str">
        <f t="shared" si="33"/>
        <v/>
      </c>
      <c r="AI48" s="275" t="str">
        <f t="shared" si="33"/>
        <v/>
      </c>
      <c r="AJ48" s="275" t="str">
        <f t="shared" si="33"/>
        <v/>
      </c>
      <c r="AK48" s="275" t="str">
        <f t="shared" si="33"/>
        <v/>
      </c>
      <c r="AL48" s="275" t="str">
        <f t="shared" si="33"/>
        <v/>
      </c>
      <c r="AM48" s="275" t="str">
        <f t="shared" si="33"/>
        <v/>
      </c>
      <c r="AN48" s="275" t="str">
        <f t="shared" si="33"/>
        <v/>
      </c>
      <c r="AO48" s="275" t="str">
        <f t="shared" si="33"/>
        <v/>
      </c>
      <c r="AP48" s="275" t="str">
        <f t="shared" si="33"/>
        <v/>
      </c>
      <c r="AQ48" s="275" t="str">
        <f t="shared" si="33"/>
        <v/>
      </c>
      <c r="AR48" s="275" t="str">
        <f t="shared" si="33"/>
        <v/>
      </c>
      <c r="AS48" s="275" t="str">
        <f t="shared" si="33"/>
        <v/>
      </c>
      <c r="AT48" s="275" t="str">
        <f t="shared" si="33"/>
        <v/>
      </c>
      <c r="AU48" s="275" t="str">
        <f t="shared" si="33"/>
        <v/>
      </c>
      <c r="AV48" s="275" t="str">
        <f t="shared" si="33"/>
        <v/>
      </c>
      <c r="AW48" s="275" t="str">
        <f t="shared" si="33"/>
        <v/>
      </c>
      <c r="AX48" s="275" t="str">
        <f t="shared" si="33"/>
        <v/>
      </c>
      <c r="AY48" s="275" t="str">
        <f t="shared" si="33"/>
        <v/>
      </c>
      <c r="AZ48" s="275" t="str">
        <f t="shared" si="33"/>
        <v/>
      </c>
      <c r="BA48" s="275" t="str">
        <f t="shared" si="33"/>
        <v/>
      </c>
      <c r="BB48" s="275" t="str">
        <f t="shared" si="33"/>
        <v/>
      </c>
      <c r="BC48" s="275" t="str">
        <f t="shared" si="33"/>
        <v/>
      </c>
      <c r="BD48" s="275" t="str">
        <f t="shared" si="33"/>
        <v/>
      </c>
      <c r="BE48" s="275" t="str">
        <f t="shared" si="33"/>
        <v/>
      </c>
      <c r="BF48" s="275" t="str">
        <f t="shared" si="33"/>
        <v/>
      </c>
      <c r="BG48" s="275" t="str">
        <f t="shared" si="33"/>
        <v/>
      </c>
      <c r="BH48" s="275" t="str">
        <f t="shared" si="33"/>
        <v/>
      </c>
      <c r="BI48" s="275" t="str">
        <f t="shared" si="33"/>
        <v/>
      </c>
      <c r="BJ48" s="275" t="str">
        <f t="shared" si="33"/>
        <v/>
      </c>
      <c r="BK48" s="275" t="str">
        <f t="shared" si="33"/>
        <v/>
      </c>
      <c r="BL48" s="275" t="str">
        <f t="shared" si="33"/>
        <v/>
      </c>
      <c r="BM48" s="275" t="str">
        <f t="shared" si="33"/>
        <v/>
      </c>
      <c r="BN48" s="275" t="str">
        <f t="shared" si="33"/>
        <v/>
      </c>
      <c r="BO48" s="275" t="str">
        <f t="shared" ref="BO48:CY51" si="34">IF(AND($A48&gt;=BO$3,$A48&lt;=BO$4),$B48,"")</f>
        <v/>
      </c>
      <c r="BP48" s="275" t="str">
        <f t="shared" si="34"/>
        <v/>
      </c>
      <c r="BQ48" s="275" t="str">
        <f t="shared" si="34"/>
        <v/>
      </c>
      <c r="BR48" s="275" t="str">
        <f t="shared" si="34"/>
        <v/>
      </c>
      <c r="BS48" s="275" t="str">
        <f t="shared" si="34"/>
        <v/>
      </c>
      <c r="BT48" s="275" t="str">
        <f t="shared" si="34"/>
        <v/>
      </c>
      <c r="BU48" s="275" t="str">
        <f t="shared" si="34"/>
        <v/>
      </c>
      <c r="BV48" s="275" t="str">
        <f t="shared" si="34"/>
        <v/>
      </c>
      <c r="BW48" s="275" t="str">
        <f t="shared" si="34"/>
        <v/>
      </c>
      <c r="BX48" s="275" t="str">
        <f t="shared" si="34"/>
        <v/>
      </c>
      <c r="BY48" s="275" t="str">
        <f t="shared" si="34"/>
        <v/>
      </c>
      <c r="BZ48" s="275" t="str">
        <f t="shared" si="34"/>
        <v/>
      </c>
      <c r="CA48" s="275" t="str">
        <f t="shared" si="34"/>
        <v/>
      </c>
      <c r="CB48" s="275" t="str">
        <f t="shared" si="34"/>
        <v/>
      </c>
      <c r="CC48" s="275" t="str">
        <f t="shared" si="34"/>
        <v/>
      </c>
      <c r="CD48" s="275" t="str">
        <f t="shared" si="34"/>
        <v/>
      </c>
      <c r="CE48" s="275" t="str">
        <f t="shared" si="34"/>
        <v/>
      </c>
      <c r="CF48" s="275" t="str">
        <f t="shared" si="34"/>
        <v/>
      </c>
      <c r="CG48" s="275" t="str">
        <f t="shared" si="34"/>
        <v/>
      </c>
      <c r="CH48" s="275" t="str">
        <f t="shared" si="34"/>
        <v/>
      </c>
      <c r="CI48" s="275" t="str">
        <f t="shared" si="34"/>
        <v/>
      </c>
      <c r="CJ48" s="275" t="str">
        <f t="shared" si="34"/>
        <v/>
      </c>
      <c r="CK48" s="275" t="str">
        <f t="shared" si="34"/>
        <v/>
      </c>
      <c r="CL48" s="275" t="str">
        <f t="shared" si="34"/>
        <v/>
      </c>
      <c r="CM48" s="275" t="str">
        <f t="shared" si="34"/>
        <v/>
      </c>
      <c r="CN48" s="275" t="str">
        <f t="shared" si="34"/>
        <v/>
      </c>
      <c r="CO48" s="275" t="str">
        <f t="shared" si="34"/>
        <v/>
      </c>
      <c r="CP48" s="275" t="str">
        <f t="shared" si="34"/>
        <v/>
      </c>
      <c r="CQ48" s="275" t="str">
        <f t="shared" si="34"/>
        <v/>
      </c>
      <c r="CR48" s="275" t="str">
        <f t="shared" si="34"/>
        <v/>
      </c>
      <c r="CS48" s="275" t="str">
        <f t="shared" si="34"/>
        <v/>
      </c>
      <c r="CT48" s="275" t="str">
        <f t="shared" si="34"/>
        <v/>
      </c>
      <c r="CU48" s="275" t="str">
        <f t="shared" si="34"/>
        <v/>
      </c>
      <c r="CV48" s="275" t="str">
        <f t="shared" si="34"/>
        <v/>
      </c>
      <c r="CW48" s="275" t="str">
        <f t="shared" si="34"/>
        <v/>
      </c>
      <c r="CX48" s="275" t="str">
        <f t="shared" si="34"/>
        <v/>
      </c>
      <c r="CY48" s="275" t="str">
        <f t="shared" si="34"/>
        <v/>
      </c>
    </row>
    <row r="49" spans="1:103" x14ac:dyDescent="0.2">
      <c r="A49">
        <f t="shared" si="17"/>
        <v>38</v>
      </c>
      <c r="B49" s="272">
        <v>1.0789999999999999E-2</v>
      </c>
      <c r="D49" s="275" t="str">
        <f t="shared" ref="D49:BO52" si="35">IF(AND($A49&gt;=D$3,$A49&lt;=D$4),$B49,"")</f>
        <v/>
      </c>
      <c r="E49" s="275" t="str">
        <f t="shared" si="35"/>
        <v/>
      </c>
      <c r="F49" s="275" t="str">
        <f t="shared" si="35"/>
        <v/>
      </c>
      <c r="G49" s="275" t="str">
        <f t="shared" si="35"/>
        <v/>
      </c>
      <c r="H49" s="275" t="str">
        <f t="shared" si="35"/>
        <v/>
      </c>
      <c r="I49" s="275" t="str">
        <f t="shared" si="35"/>
        <v/>
      </c>
      <c r="J49" s="275" t="str">
        <f t="shared" si="35"/>
        <v/>
      </c>
      <c r="K49" s="275" t="str">
        <f t="shared" si="35"/>
        <v/>
      </c>
      <c r="L49" s="275" t="str">
        <f t="shared" si="35"/>
        <v/>
      </c>
      <c r="M49" s="275" t="str">
        <f t="shared" si="35"/>
        <v/>
      </c>
      <c r="N49" s="275" t="str">
        <f t="shared" si="35"/>
        <v/>
      </c>
      <c r="O49" s="275" t="str">
        <f t="shared" si="35"/>
        <v/>
      </c>
      <c r="P49" s="275" t="str">
        <f t="shared" si="35"/>
        <v/>
      </c>
      <c r="Q49" s="275" t="str">
        <f t="shared" si="35"/>
        <v/>
      </c>
      <c r="R49" s="275" t="str">
        <f t="shared" si="35"/>
        <v/>
      </c>
      <c r="S49" s="275" t="str">
        <f t="shared" si="35"/>
        <v/>
      </c>
      <c r="T49" s="275" t="str">
        <f t="shared" si="35"/>
        <v/>
      </c>
      <c r="U49" s="275" t="str">
        <f t="shared" si="35"/>
        <v/>
      </c>
      <c r="V49" s="275" t="str">
        <f t="shared" si="35"/>
        <v/>
      </c>
      <c r="W49" s="275" t="str">
        <f t="shared" si="35"/>
        <v/>
      </c>
      <c r="X49" s="275" t="str">
        <f t="shared" si="35"/>
        <v/>
      </c>
      <c r="Y49" s="275" t="str">
        <f t="shared" si="35"/>
        <v/>
      </c>
      <c r="Z49" s="275" t="str">
        <f t="shared" si="35"/>
        <v/>
      </c>
      <c r="AA49" s="275" t="str">
        <f t="shared" si="35"/>
        <v/>
      </c>
      <c r="AB49" s="275" t="str">
        <f t="shared" si="35"/>
        <v/>
      </c>
      <c r="AC49" s="275" t="str">
        <f t="shared" si="35"/>
        <v/>
      </c>
      <c r="AD49" s="275" t="str">
        <f t="shared" si="35"/>
        <v/>
      </c>
      <c r="AE49" s="275" t="str">
        <f t="shared" si="35"/>
        <v/>
      </c>
      <c r="AF49" s="275" t="str">
        <f t="shared" si="35"/>
        <v/>
      </c>
      <c r="AG49" s="275" t="str">
        <f t="shared" si="35"/>
        <v/>
      </c>
      <c r="AH49" s="275" t="str">
        <f t="shared" si="35"/>
        <v/>
      </c>
      <c r="AI49" s="275" t="str">
        <f t="shared" si="35"/>
        <v/>
      </c>
      <c r="AJ49" s="275" t="str">
        <f t="shared" si="35"/>
        <v/>
      </c>
      <c r="AK49" s="275" t="str">
        <f t="shared" si="35"/>
        <v/>
      </c>
      <c r="AL49" s="275" t="str">
        <f t="shared" si="35"/>
        <v/>
      </c>
      <c r="AM49" s="275" t="str">
        <f t="shared" si="35"/>
        <v/>
      </c>
      <c r="AN49" s="275" t="str">
        <f t="shared" si="35"/>
        <v/>
      </c>
      <c r="AO49" s="275" t="str">
        <f t="shared" si="35"/>
        <v/>
      </c>
      <c r="AP49" s="275" t="str">
        <f t="shared" si="35"/>
        <v/>
      </c>
      <c r="AQ49" s="275" t="str">
        <f t="shared" si="35"/>
        <v/>
      </c>
      <c r="AR49" s="275" t="str">
        <f t="shared" si="35"/>
        <v/>
      </c>
      <c r="AS49" s="275" t="str">
        <f t="shared" si="35"/>
        <v/>
      </c>
      <c r="AT49" s="275" t="str">
        <f t="shared" si="35"/>
        <v/>
      </c>
      <c r="AU49" s="275" t="str">
        <f t="shared" si="35"/>
        <v/>
      </c>
      <c r="AV49" s="275" t="str">
        <f t="shared" si="35"/>
        <v/>
      </c>
      <c r="AW49" s="275" t="str">
        <f t="shared" si="35"/>
        <v/>
      </c>
      <c r="AX49" s="275" t="str">
        <f t="shared" si="35"/>
        <v/>
      </c>
      <c r="AY49" s="275" t="str">
        <f t="shared" si="35"/>
        <v/>
      </c>
      <c r="AZ49" s="275" t="str">
        <f t="shared" si="35"/>
        <v/>
      </c>
      <c r="BA49" s="275" t="str">
        <f t="shared" si="35"/>
        <v/>
      </c>
      <c r="BB49" s="275" t="str">
        <f t="shared" si="35"/>
        <v/>
      </c>
      <c r="BC49" s="275" t="str">
        <f t="shared" si="35"/>
        <v/>
      </c>
      <c r="BD49" s="275" t="str">
        <f t="shared" si="35"/>
        <v/>
      </c>
      <c r="BE49" s="275" t="str">
        <f t="shared" si="35"/>
        <v/>
      </c>
      <c r="BF49" s="275" t="str">
        <f t="shared" si="35"/>
        <v/>
      </c>
      <c r="BG49" s="275" t="str">
        <f t="shared" si="35"/>
        <v/>
      </c>
      <c r="BH49" s="275" t="str">
        <f t="shared" si="35"/>
        <v/>
      </c>
      <c r="BI49" s="275" t="str">
        <f t="shared" si="35"/>
        <v/>
      </c>
      <c r="BJ49" s="275" t="str">
        <f t="shared" si="35"/>
        <v/>
      </c>
      <c r="BK49" s="275" t="str">
        <f t="shared" si="35"/>
        <v/>
      </c>
      <c r="BL49" s="275" t="str">
        <f t="shared" si="35"/>
        <v/>
      </c>
      <c r="BM49" s="275" t="str">
        <f t="shared" si="35"/>
        <v/>
      </c>
      <c r="BN49" s="275" t="str">
        <f t="shared" si="35"/>
        <v/>
      </c>
      <c r="BO49" s="275" t="str">
        <f t="shared" si="35"/>
        <v/>
      </c>
      <c r="BP49" s="275" t="str">
        <f t="shared" si="34"/>
        <v/>
      </c>
      <c r="BQ49" s="275" t="str">
        <f t="shared" si="34"/>
        <v/>
      </c>
      <c r="BR49" s="275" t="str">
        <f t="shared" si="34"/>
        <v/>
      </c>
      <c r="BS49" s="275" t="str">
        <f t="shared" si="34"/>
        <v/>
      </c>
      <c r="BT49" s="275" t="str">
        <f t="shared" si="34"/>
        <v/>
      </c>
      <c r="BU49" s="275" t="str">
        <f t="shared" si="34"/>
        <v/>
      </c>
      <c r="BV49" s="275" t="str">
        <f t="shared" si="34"/>
        <v/>
      </c>
      <c r="BW49" s="275" t="str">
        <f t="shared" si="34"/>
        <v/>
      </c>
      <c r="BX49" s="275" t="str">
        <f t="shared" si="34"/>
        <v/>
      </c>
      <c r="BY49" s="275" t="str">
        <f t="shared" si="34"/>
        <v/>
      </c>
      <c r="BZ49" s="275" t="str">
        <f t="shared" si="34"/>
        <v/>
      </c>
      <c r="CA49" s="275" t="str">
        <f t="shared" si="34"/>
        <v/>
      </c>
      <c r="CB49" s="275" t="str">
        <f t="shared" si="34"/>
        <v/>
      </c>
      <c r="CC49" s="275" t="str">
        <f t="shared" si="34"/>
        <v/>
      </c>
      <c r="CD49" s="275" t="str">
        <f t="shared" si="34"/>
        <v/>
      </c>
      <c r="CE49" s="275" t="str">
        <f t="shared" si="34"/>
        <v/>
      </c>
      <c r="CF49" s="275" t="str">
        <f t="shared" si="34"/>
        <v/>
      </c>
      <c r="CG49" s="275" t="str">
        <f t="shared" si="34"/>
        <v/>
      </c>
      <c r="CH49" s="275" t="str">
        <f t="shared" si="34"/>
        <v/>
      </c>
      <c r="CI49" s="275" t="str">
        <f t="shared" si="34"/>
        <v/>
      </c>
      <c r="CJ49" s="275" t="str">
        <f t="shared" si="34"/>
        <v/>
      </c>
      <c r="CK49" s="275" t="str">
        <f t="shared" si="34"/>
        <v/>
      </c>
      <c r="CL49" s="275" t="str">
        <f t="shared" si="34"/>
        <v/>
      </c>
      <c r="CM49" s="275" t="str">
        <f t="shared" si="34"/>
        <v/>
      </c>
      <c r="CN49" s="275" t="str">
        <f t="shared" si="34"/>
        <v/>
      </c>
      <c r="CO49" s="275" t="str">
        <f t="shared" si="34"/>
        <v/>
      </c>
      <c r="CP49" s="275" t="str">
        <f t="shared" si="34"/>
        <v/>
      </c>
      <c r="CQ49" s="275" t="str">
        <f t="shared" si="34"/>
        <v/>
      </c>
      <c r="CR49" s="275" t="str">
        <f t="shared" si="34"/>
        <v/>
      </c>
      <c r="CS49" s="275" t="str">
        <f t="shared" si="34"/>
        <v/>
      </c>
      <c r="CT49" s="275" t="str">
        <f t="shared" si="34"/>
        <v/>
      </c>
      <c r="CU49" s="275" t="str">
        <f t="shared" si="34"/>
        <v/>
      </c>
      <c r="CV49" s="275" t="str">
        <f t="shared" si="34"/>
        <v/>
      </c>
      <c r="CW49" s="275" t="str">
        <f t="shared" si="34"/>
        <v/>
      </c>
      <c r="CX49" s="275" t="str">
        <f t="shared" si="34"/>
        <v/>
      </c>
      <c r="CY49" s="275" t="str">
        <f t="shared" si="34"/>
        <v/>
      </c>
    </row>
    <row r="50" spans="1:103" x14ac:dyDescent="0.2">
      <c r="A50">
        <f t="shared" si="17"/>
        <v>39</v>
      </c>
      <c r="B50" s="272">
        <v>1.2449999999999999E-2</v>
      </c>
      <c r="D50" s="275" t="str">
        <f t="shared" si="35"/>
        <v/>
      </c>
      <c r="E50" s="275" t="str">
        <f t="shared" si="35"/>
        <v/>
      </c>
      <c r="F50" s="275" t="str">
        <f t="shared" si="35"/>
        <v/>
      </c>
      <c r="G50" s="275" t="str">
        <f t="shared" si="35"/>
        <v/>
      </c>
      <c r="H50" s="275" t="str">
        <f t="shared" si="35"/>
        <v/>
      </c>
      <c r="I50" s="275" t="str">
        <f t="shared" si="35"/>
        <v/>
      </c>
      <c r="J50" s="275" t="str">
        <f t="shared" si="35"/>
        <v/>
      </c>
      <c r="K50" s="275" t="str">
        <f t="shared" si="35"/>
        <v/>
      </c>
      <c r="L50" s="275" t="str">
        <f t="shared" si="35"/>
        <v/>
      </c>
      <c r="M50" s="275" t="str">
        <f t="shared" si="35"/>
        <v/>
      </c>
      <c r="N50" s="275" t="str">
        <f t="shared" si="35"/>
        <v/>
      </c>
      <c r="O50" s="275" t="str">
        <f t="shared" si="35"/>
        <v/>
      </c>
      <c r="P50" s="275" t="str">
        <f t="shared" si="35"/>
        <v/>
      </c>
      <c r="Q50" s="275" t="str">
        <f t="shared" si="35"/>
        <v/>
      </c>
      <c r="R50" s="275" t="str">
        <f t="shared" si="35"/>
        <v/>
      </c>
      <c r="S50" s="275" t="str">
        <f t="shared" si="35"/>
        <v/>
      </c>
      <c r="T50" s="275" t="str">
        <f t="shared" si="35"/>
        <v/>
      </c>
      <c r="U50" s="275" t="str">
        <f t="shared" si="35"/>
        <v/>
      </c>
      <c r="V50" s="275" t="str">
        <f t="shared" si="35"/>
        <v/>
      </c>
      <c r="W50" s="275" t="str">
        <f t="shared" si="35"/>
        <v/>
      </c>
      <c r="X50" s="275" t="str">
        <f t="shared" si="35"/>
        <v/>
      </c>
      <c r="Y50" s="275" t="str">
        <f t="shared" si="35"/>
        <v/>
      </c>
      <c r="Z50" s="275" t="str">
        <f t="shared" si="35"/>
        <v/>
      </c>
      <c r="AA50" s="275" t="str">
        <f t="shared" si="35"/>
        <v/>
      </c>
      <c r="AB50" s="275" t="str">
        <f t="shared" si="35"/>
        <v/>
      </c>
      <c r="AC50" s="275" t="str">
        <f t="shared" si="35"/>
        <v/>
      </c>
      <c r="AD50" s="275" t="str">
        <f t="shared" si="35"/>
        <v/>
      </c>
      <c r="AE50" s="275" t="str">
        <f t="shared" si="35"/>
        <v/>
      </c>
      <c r="AF50" s="275" t="str">
        <f t="shared" si="35"/>
        <v/>
      </c>
      <c r="AG50" s="275" t="str">
        <f t="shared" si="35"/>
        <v/>
      </c>
      <c r="AH50" s="275" t="str">
        <f t="shared" si="35"/>
        <v/>
      </c>
      <c r="AI50" s="275" t="str">
        <f t="shared" si="35"/>
        <v/>
      </c>
      <c r="AJ50" s="275" t="str">
        <f t="shared" si="35"/>
        <v/>
      </c>
      <c r="AK50" s="275" t="str">
        <f t="shared" si="35"/>
        <v/>
      </c>
      <c r="AL50" s="275" t="str">
        <f t="shared" si="35"/>
        <v/>
      </c>
      <c r="AM50" s="275" t="str">
        <f t="shared" si="35"/>
        <v/>
      </c>
      <c r="AN50" s="275" t="str">
        <f t="shared" si="35"/>
        <v/>
      </c>
      <c r="AO50" s="275" t="str">
        <f t="shared" si="35"/>
        <v/>
      </c>
      <c r="AP50" s="275" t="str">
        <f t="shared" si="35"/>
        <v/>
      </c>
      <c r="AQ50" s="275" t="str">
        <f t="shared" si="35"/>
        <v/>
      </c>
      <c r="AR50" s="275" t="str">
        <f t="shared" si="35"/>
        <v/>
      </c>
      <c r="AS50" s="275" t="str">
        <f t="shared" si="35"/>
        <v/>
      </c>
      <c r="AT50" s="275" t="str">
        <f t="shared" si="35"/>
        <v/>
      </c>
      <c r="AU50" s="275" t="str">
        <f t="shared" si="35"/>
        <v/>
      </c>
      <c r="AV50" s="275" t="str">
        <f t="shared" si="35"/>
        <v/>
      </c>
      <c r="AW50" s="275" t="str">
        <f t="shared" si="35"/>
        <v/>
      </c>
      <c r="AX50" s="275" t="str">
        <f t="shared" si="35"/>
        <v/>
      </c>
      <c r="AY50" s="275" t="str">
        <f t="shared" si="35"/>
        <v/>
      </c>
      <c r="AZ50" s="275" t="str">
        <f t="shared" si="35"/>
        <v/>
      </c>
      <c r="BA50" s="275" t="str">
        <f t="shared" si="35"/>
        <v/>
      </c>
      <c r="BB50" s="275" t="str">
        <f t="shared" si="35"/>
        <v/>
      </c>
      <c r="BC50" s="275" t="str">
        <f t="shared" si="35"/>
        <v/>
      </c>
      <c r="BD50" s="275" t="str">
        <f t="shared" si="35"/>
        <v/>
      </c>
      <c r="BE50" s="275" t="str">
        <f t="shared" si="35"/>
        <v/>
      </c>
      <c r="BF50" s="275" t="str">
        <f t="shared" si="35"/>
        <v/>
      </c>
      <c r="BG50" s="275" t="str">
        <f t="shared" si="35"/>
        <v/>
      </c>
      <c r="BH50" s="275" t="str">
        <f t="shared" si="35"/>
        <v/>
      </c>
      <c r="BI50" s="275" t="str">
        <f t="shared" si="35"/>
        <v/>
      </c>
      <c r="BJ50" s="275" t="str">
        <f t="shared" si="35"/>
        <v/>
      </c>
      <c r="BK50" s="275" t="str">
        <f t="shared" si="35"/>
        <v/>
      </c>
      <c r="BL50" s="275" t="str">
        <f t="shared" si="35"/>
        <v/>
      </c>
      <c r="BM50" s="275" t="str">
        <f t="shared" si="35"/>
        <v/>
      </c>
      <c r="BN50" s="275" t="str">
        <f t="shared" si="35"/>
        <v/>
      </c>
      <c r="BO50" s="275" t="str">
        <f t="shared" si="35"/>
        <v/>
      </c>
      <c r="BP50" s="275" t="str">
        <f t="shared" si="34"/>
        <v/>
      </c>
      <c r="BQ50" s="275" t="str">
        <f t="shared" si="34"/>
        <v/>
      </c>
      <c r="BR50" s="275" t="str">
        <f t="shared" si="34"/>
        <v/>
      </c>
      <c r="BS50" s="275" t="str">
        <f t="shared" si="34"/>
        <v/>
      </c>
      <c r="BT50" s="275" t="str">
        <f t="shared" si="34"/>
        <v/>
      </c>
      <c r="BU50" s="275" t="str">
        <f t="shared" si="34"/>
        <v/>
      </c>
      <c r="BV50" s="275" t="str">
        <f t="shared" si="34"/>
        <v/>
      </c>
      <c r="BW50" s="275" t="str">
        <f t="shared" si="34"/>
        <v/>
      </c>
      <c r="BX50" s="275" t="str">
        <f t="shared" si="34"/>
        <v/>
      </c>
      <c r="BY50" s="275" t="str">
        <f t="shared" si="34"/>
        <v/>
      </c>
      <c r="BZ50" s="275" t="str">
        <f t="shared" si="34"/>
        <v/>
      </c>
      <c r="CA50" s="275" t="str">
        <f t="shared" si="34"/>
        <v/>
      </c>
      <c r="CB50" s="275" t="str">
        <f t="shared" si="34"/>
        <v/>
      </c>
      <c r="CC50" s="275" t="str">
        <f t="shared" si="34"/>
        <v/>
      </c>
      <c r="CD50" s="275" t="str">
        <f t="shared" si="34"/>
        <v/>
      </c>
      <c r="CE50" s="275" t="str">
        <f t="shared" si="34"/>
        <v/>
      </c>
      <c r="CF50" s="275" t="str">
        <f t="shared" si="34"/>
        <v/>
      </c>
      <c r="CG50" s="275" t="str">
        <f t="shared" si="34"/>
        <v/>
      </c>
      <c r="CH50" s="275" t="str">
        <f t="shared" si="34"/>
        <v/>
      </c>
      <c r="CI50" s="275" t="str">
        <f t="shared" si="34"/>
        <v/>
      </c>
      <c r="CJ50" s="275" t="str">
        <f t="shared" si="34"/>
        <v/>
      </c>
      <c r="CK50" s="275" t="str">
        <f t="shared" si="34"/>
        <v/>
      </c>
      <c r="CL50" s="275" t="str">
        <f t="shared" si="34"/>
        <v/>
      </c>
      <c r="CM50" s="275" t="str">
        <f t="shared" si="34"/>
        <v/>
      </c>
      <c r="CN50" s="275" t="str">
        <f t="shared" si="34"/>
        <v/>
      </c>
      <c r="CO50" s="275" t="str">
        <f t="shared" si="34"/>
        <v/>
      </c>
      <c r="CP50" s="275" t="str">
        <f t="shared" si="34"/>
        <v/>
      </c>
      <c r="CQ50" s="275" t="str">
        <f t="shared" si="34"/>
        <v/>
      </c>
      <c r="CR50" s="275" t="str">
        <f t="shared" si="34"/>
        <v/>
      </c>
      <c r="CS50" s="275" t="str">
        <f t="shared" si="34"/>
        <v/>
      </c>
      <c r="CT50" s="275" t="str">
        <f t="shared" si="34"/>
        <v/>
      </c>
      <c r="CU50" s="275" t="str">
        <f t="shared" si="34"/>
        <v/>
      </c>
      <c r="CV50" s="275" t="str">
        <f t="shared" si="34"/>
        <v/>
      </c>
      <c r="CW50" s="275" t="str">
        <f t="shared" si="34"/>
        <v/>
      </c>
      <c r="CX50" s="275" t="str">
        <f t="shared" si="34"/>
        <v/>
      </c>
      <c r="CY50" s="275" t="str">
        <f t="shared" si="34"/>
        <v/>
      </c>
    </row>
    <row r="51" spans="1:103" x14ac:dyDescent="0.2">
      <c r="A51">
        <f t="shared" si="17"/>
        <v>40</v>
      </c>
      <c r="B51" s="272">
        <v>1.4110000000000001E-2</v>
      </c>
      <c r="D51" s="275" t="str">
        <f t="shared" si="35"/>
        <v/>
      </c>
      <c r="E51" s="275" t="str">
        <f t="shared" si="35"/>
        <v/>
      </c>
      <c r="F51" s="275" t="str">
        <f t="shared" si="35"/>
        <v/>
      </c>
      <c r="G51" s="275" t="str">
        <f t="shared" si="35"/>
        <v/>
      </c>
      <c r="H51" s="275" t="str">
        <f t="shared" si="35"/>
        <v/>
      </c>
      <c r="I51" s="275" t="str">
        <f t="shared" si="35"/>
        <v/>
      </c>
      <c r="J51" s="275" t="str">
        <f t="shared" si="35"/>
        <v/>
      </c>
      <c r="K51" s="275" t="str">
        <f t="shared" si="35"/>
        <v/>
      </c>
      <c r="L51" s="275" t="str">
        <f t="shared" si="35"/>
        <v/>
      </c>
      <c r="M51" s="275" t="str">
        <f t="shared" si="35"/>
        <v/>
      </c>
      <c r="N51" s="275" t="str">
        <f t="shared" si="35"/>
        <v/>
      </c>
      <c r="O51" s="275" t="str">
        <f t="shared" si="35"/>
        <v/>
      </c>
      <c r="P51" s="275" t="str">
        <f t="shared" si="35"/>
        <v/>
      </c>
      <c r="Q51" s="275" t="str">
        <f t="shared" si="35"/>
        <v/>
      </c>
      <c r="R51" s="275" t="str">
        <f t="shared" si="35"/>
        <v/>
      </c>
      <c r="S51" s="275" t="str">
        <f t="shared" si="35"/>
        <v/>
      </c>
      <c r="T51" s="275" t="str">
        <f t="shared" si="35"/>
        <v/>
      </c>
      <c r="U51" s="275" t="str">
        <f t="shared" si="35"/>
        <v/>
      </c>
      <c r="V51" s="275" t="str">
        <f t="shared" si="35"/>
        <v/>
      </c>
      <c r="W51" s="275" t="str">
        <f t="shared" si="35"/>
        <v/>
      </c>
      <c r="X51" s="275" t="str">
        <f t="shared" si="35"/>
        <v/>
      </c>
      <c r="Y51" s="275" t="str">
        <f t="shared" si="35"/>
        <v/>
      </c>
      <c r="Z51" s="275" t="str">
        <f t="shared" si="35"/>
        <v/>
      </c>
      <c r="AA51" s="275" t="str">
        <f t="shared" si="35"/>
        <v/>
      </c>
      <c r="AB51" s="275" t="str">
        <f t="shared" si="35"/>
        <v/>
      </c>
      <c r="AC51" s="275" t="str">
        <f t="shared" si="35"/>
        <v/>
      </c>
      <c r="AD51" s="275" t="str">
        <f t="shared" si="35"/>
        <v/>
      </c>
      <c r="AE51" s="275" t="str">
        <f t="shared" si="35"/>
        <v/>
      </c>
      <c r="AF51" s="275" t="str">
        <f t="shared" si="35"/>
        <v/>
      </c>
      <c r="AG51" s="275" t="str">
        <f t="shared" si="35"/>
        <v/>
      </c>
      <c r="AH51" s="275" t="str">
        <f t="shared" si="35"/>
        <v/>
      </c>
      <c r="AI51" s="275" t="str">
        <f t="shared" si="35"/>
        <v/>
      </c>
      <c r="AJ51" s="275" t="str">
        <f t="shared" si="35"/>
        <v/>
      </c>
      <c r="AK51" s="275" t="str">
        <f t="shared" si="35"/>
        <v/>
      </c>
      <c r="AL51" s="275" t="str">
        <f t="shared" si="35"/>
        <v/>
      </c>
      <c r="AM51" s="275" t="str">
        <f t="shared" si="35"/>
        <v/>
      </c>
      <c r="AN51" s="275" t="str">
        <f t="shared" si="35"/>
        <v/>
      </c>
      <c r="AO51" s="275" t="str">
        <f t="shared" si="35"/>
        <v/>
      </c>
      <c r="AP51" s="275" t="str">
        <f t="shared" si="35"/>
        <v/>
      </c>
      <c r="AQ51" s="275" t="str">
        <f t="shared" si="35"/>
        <v/>
      </c>
      <c r="AR51" s="275" t="str">
        <f t="shared" si="35"/>
        <v/>
      </c>
      <c r="AS51" s="275" t="str">
        <f t="shared" si="35"/>
        <v/>
      </c>
      <c r="AT51" s="275" t="str">
        <f t="shared" si="35"/>
        <v/>
      </c>
      <c r="AU51" s="275" t="str">
        <f t="shared" si="35"/>
        <v/>
      </c>
      <c r="AV51" s="275" t="str">
        <f t="shared" si="35"/>
        <v/>
      </c>
      <c r="AW51" s="275" t="str">
        <f t="shared" si="35"/>
        <v/>
      </c>
      <c r="AX51" s="275" t="str">
        <f t="shared" si="35"/>
        <v/>
      </c>
      <c r="AY51" s="275" t="str">
        <f t="shared" si="35"/>
        <v/>
      </c>
      <c r="AZ51" s="275" t="str">
        <f t="shared" si="35"/>
        <v/>
      </c>
      <c r="BA51" s="275" t="str">
        <f t="shared" si="35"/>
        <v/>
      </c>
      <c r="BB51" s="275" t="str">
        <f t="shared" si="35"/>
        <v/>
      </c>
      <c r="BC51" s="275" t="str">
        <f t="shared" si="35"/>
        <v/>
      </c>
      <c r="BD51" s="275" t="str">
        <f t="shared" si="35"/>
        <v/>
      </c>
      <c r="BE51" s="275" t="str">
        <f t="shared" si="35"/>
        <v/>
      </c>
      <c r="BF51" s="275" t="str">
        <f t="shared" si="35"/>
        <v/>
      </c>
      <c r="BG51" s="275" t="str">
        <f t="shared" si="35"/>
        <v/>
      </c>
      <c r="BH51" s="275" t="str">
        <f t="shared" si="35"/>
        <v/>
      </c>
      <c r="BI51" s="275" t="str">
        <f t="shared" si="35"/>
        <v/>
      </c>
      <c r="BJ51" s="275" t="str">
        <f t="shared" si="35"/>
        <v/>
      </c>
      <c r="BK51" s="275" t="str">
        <f t="shared" si="35"/>
        <v/>
      </c>
      <c r="BL51" s="275" t="str">
        <f t="shared" si="35"/>
        <v/>
      </c>
      <c r="BM51" s="275" t="str">
        <f t="shared" si="35"/>
        <v/>
      </c>
      <c r="BN51" s="275" t="str">
        <f t="shared" si="35"/>
        <v/>
      </c>
      <c r="BO51" s="275" t="str">
        <f t="shared" si="35"/>
        <v/>
      </c>
      <c r="BP51" s="275" t="str">
        <f t="shared" si="34"/>
        <v/>
      </c>
      <c r="BQ51" s="275" t="str">
        <f t="shared" si="34"/>
        <v/>
      </c>
      <c r="BR51" s="275" t="str">
        <f t="shared" si="34"/>
        <v/>
      </c>
      <c r="BS51" s="275" t="str">
        <f t="shared" si="34"/>
        <v/>
      </c>
      <c r="BT51" s="275" t="str">
        <f t="shared" si="34"/>
        <v/>
      </c>
      <c r="BU51" s="275" t="str">
        <f t="shared" si="34"/>
        <v/>
      </c>
      <c r="BV51" s="275" t="str">
        <f t="shared" si="34"/>
        <v/>
      </c>
      <c r="BW51" s="275" t="str">
        <f t="shared" si="34"/>
        <v/>
      </c>
      <c r="BX51" s="275" t="str">
        <f t="shared" si="34"/>
        <v/>
      </c>
      <c r="BY51" s="275" t="str">
        <f t="shared" si="34"/>
        <v/>
      </c>
      <c r="BZ51" s="275" t="str">
        <f t="shared" si="34"/>
        <v/>
      </c>
      <c r="CA51" s="275" t="str">
        <f t="shared" si="34"/>
        <v/>
      </c>
      <c r="CB51" s="275" t="str">
        <f t="shared" si="34"/>
        <v/>
      </c>
      <c r="CC51" s="275" t="str">
        <f t="shared" si="34"/>
        <v/>
      </c>
      <c r="CD51" s="275" t="str">
        <f t="shared" si="34"/>
        <v/>
      </c>
      <c r="CE51" s="275" t="str">
        <f t="shared" si="34"/>
        <v/>
      </c>
      <c r="CF51" s="275" t="str">
        <f t="shared" si="34"/>
        <v/>
      </c>
      <c r="CG51" s="275" t="str">
        <f t="shared" si="34"/>
        <v/>
      </c>
      <c r="CH51" s="275" t="str">
        <f t="shared" si="34"/>
        <v/>
      </c>
      <c r="CI51" s="275" t="str">
        <f t="shared" si="34"/>
        <v/>
      </c>
      <c r="CJ51" s="275" t="str">
        <f t="shared" si="34"/>
        <v/>
      </c>
      <c r="CK51" s="275" t="str">
        <f t="shared" si="34"/>
        <v/>
      </c>
      <c r="CL51" s="275" t="str">
        <f t="shared" si="34"/>
        <v/>
      </c>
      <c r="CM51" s="275" t="str">
        <f t="shared" si="34"/>
        <v/>
      </c>
      <c r="CN51" s="275" t="str">
        <f t="shared" si="34"/>
        <v/>
      </c>
      <c r="CO51" s="275" t="str">
        <f t="shared" si="34"/>
        <v/>
      </c>
      <c r="CP51" s="275" t="str">
        <f t="shared" si="34"/>
        <v/>
      </c>
      <c r="CQ51" s="275" t="str">
        <f t="shared" si="34"/>
        <v/>
      </c>
      <c r="CR51" s="275" t="str">
        <f t="shared" si="34"/>
        <v/>
      </c>
      <c r="CS51" s="275" t="str">
        <f t="shared" si="34"/>
        <v/>
      </c>
      <c r="CT51" s="275" t="str">
        <f t="shared" si="34"/>
        <v/>
      </c>
      <c r="CU51" s="275" t="str">
        <f t="shared" si="34"/>
        <v/>
      </c>
      <c r="CV51" s="275" t="str">
        <f t="shared" si="34"/>
        <v/>
      </c>
      <c r="CW51" s="275" t="str">
        <f t="shared" si="34"/>
        <v/>
      </c>
      <c r="CX51" s="275" t="str">
        <f t="shared" si="34"/>
        <v/>
      </c>
      <c r="CY51" s="275" t="str">
        <f t="shared" si="34"/>
        <v/>
      </c>
    </row>
    <row r="52" spans="1:103" x14ac:dyDescent="0.2">
      <c r="A52">
        <f t="shared" si="17"/>
        <v>41</v>
      </c>
      <c r="B52" s="272">
        <v>1.66E-2</v>
      </c>
      <c r="D52" s="275" t="str">
        <f t="shared" si="35"/>
        <v/>
      </c>
      <c r="E52" s="275" t="str">
        <f t="shared" si="35"/>
        <v/>
      </c>
      <c r="F52" s="275" t="str">
        <f t="shared" si="35"/>
        <v/>
      </c>
      <c r="G52" s="275" t="str">
        <f t="shared" si="35"/>
        <v/>
      </c>
      <c r="H52" s="275" t="str">
        <f t="shared" si="35"/>
        <v/>
      </c>
      <c r="I52" s="275" t="str">
        <f t="shared" si="35"/>
        <v/>
      </c>
      <c r="J52" s="275" t="str">
        <f t="shared" si="35"/>
        <v/>
      </c>
      <c r="K52" s="275" t="str">
        <f t="shared" si="35"/>
        <v/>
      </c>
      <c r="L52" s="275" t="str">
        <f t="shared" si="35"/>
        <v/>
      </c>
      <c r="M52" s="275" t="str">
        <f t="shared" si="35"/>
        <v/>
      </c>
      <c r="N52" s="275" t="str">
        <f t="shared" si="35"/>
        <v/>
      </c>
      <c r="O52" s="275" t="str">
        <f t="shared" si="35"/>
        <v/>
      </c>
      <c r="P52" s="275" t="str">
        <f t="shared" si="35"/>
        <v/>
      </c>
      <c r="Q52" s="275" t="str">
        <f t="shared" si="35"/>
        <v/>
      </c>
      <c r="R52" s="275" t="str">
        <f t="shared" si="35"/>
        <v/>
      </c>
      <c r="S52" s="275" t="str">
        <f t="shared" si="35"/>
        <v/>
      </c>
      <c r="T52" s="275" t="str">
        <f t="shared" si="35"/>
        <v/>
      </c>
      <c r="U52" s="275" t="str">
        <f t="shared" si="35"/>
        <v/>
      </c>
      <c r="V52" s="275" t="str">
        <f t="shared" si="35"/>
        <v/>
      </c>
      <c r="W52" s="275" t="str">
        <f t="shared" si="35"/>
        <v/>
      </c>
      <c r="X52" s="275" t="str">
        <f t="shared" si="35"/>
        <v/>
      </c>
      <c r="Y52" s="275" t="str">
        <f t="shared" si="35"/>
        <v/>
      </c>
      <c r="Z52" s="275" t="str">
        <f t="shared" si="35"/>
        <v/>
      </c>
      <c r="AA52" s="275" t="str">
        <f t="shared" si="35"/>
        <v/>
      </c>
      <c r="AB52" s="275" t="str">
        <f t="shared" si="35"/>
        <v/>
      </c>
      <c r="AC52" s="275" t="str">
        <f t="shared" si="35"/>
        <v/>
      </c>
      <c r="AD52" s="275" t="str">
        <f t="shared" si="35"/>
        <v/>
      </c>
      <c r="AE52" s="275" t="str">
        <f t="shared" si="35"/>
        <v/>
      </c>
      <c r="AF52" s="275" t="str">
        <f t="shared" si="35"/>
        <v/>
      </c>
      <c r="AG52" s="275" t="str">
        <f t="shared" si="35"/>
        <v/>
      </c>
      <c r="AH52" s="275" t="str">
        <f t="shared" si="35"/>
        <v/>
      </c>
      <c r="AI52" s="275" t="str">
        <f t="shared" si="35"/>
        <v/>
      </c>
      <c r="AJ52" s="275" t="str">
        <f t="shared" si="35"/>
        <v/>
      </c>
      <c r="AK52" s="275" t="str">
        <f t="shared" si="35"/>
        <v/>
      </c>
      <c r="AL52" s="275" t="str">
        <f t="shared" si="35"/>
        <v/>
      </c>
      <c r="AM52" s="275" t="str">
        <f t="shared" si="35"/>
        <v/>
      </c>
      <c r="AN52" s="275" t="str">
        <f t="shared" si="35"/>
        <v/>
      </c>
      <c r="AO52" s="275" t="str">
        <f t="shared" si="35"/>
        <v/>
      </c>
      <c r="AP52" s="275" t="str">
        <f t="shared" si="35"/>
        <v/>
      </c>
      <c r="AQ52" s="275" t="str">
        <f t="shared" si="35"/>
        <v/>
      </c>
      <c r="AR52" s="275" t="str">
        <f t="shared" si="35"/>
        <v/>
      </c>
      <c r="AS52" s="275" t="str">
        <f t="shared" si="35"/>
        <v/>
      </c>
      <c r="AT52" s="275" t="str">
        <f t="shared" si="35"/>
        <v/>
      </c>
      <c r="AU52" s="275" t="str">
        <f t="shared" si="35"/>
        <v/>
      </c>
      <c r="AV52" s="275" t="str">
        <f t="shared" si="35"/>
        <v/>
      </c>
      <c r="AW52" s="275" t="str">
        <f t="shared" si="35"/>
        <v/>
      </c>
      <c r="AX52" s="275" t="str">
        <f t="shared" si="35"/>
        <v/>
      </c>
      <c r="AY52" s="275" t="str">
        <f t="shared" si="35"/>
        <v/>
      </c>
      <c r="AZ52" s="275" t="str">
        <f t="shared" si="35"/>
        <v/>
      </c>
      <c r="BA52" s="275" t="str">
        <f t="shared" si="35"/>
        <v/>
      </c>
      <c r="BB52" s="275" t="str">
        <f t="shared" si="35"/>
        <v/>
      </c>
      <c r="BC52" s="275" t="str">
        <f t="shared" si="35"/>
        <v/>
      </c>
      <c r="BD52" s="275" t="str">
        <f t="shared" si="35"/>
        <v/>
      </c>
      <c r="BE52" s="275" t="str">
        <f t="shared" si="35"/>
        <v/>
      </c>
      <c r="BF52" s="275" t="str">
        <f t="shared" si="35"/>
        <v/>
      </c>
      <c r="BG52" s="275" t="str">
        <f t="shared" si="35"/>
        <v/>
      </c>
      <c r="BH52" s="275" t="str">
        <f t="shared" si="35"/>
        <v/>
      </c>
      <c r="BI52" s="275" t="str">
        <f t="shared" si="35"/>
        <v/>
      </c>
      <c r="BJ52" s="275" t="str">
        <f t="shared" si="35"/>
        <v/>
      </c>
      <c r="BK52" s="275" t="str">
        <f t="shared" si="35"/>
        <v/>
      </c>
      <c r="BL52" s="275" t="str">
        <f t="shared" si="35"/>
        <v/>
      </c>
      <c r="BM52" s="275" t="str">
        <f t="shared" si="35"/>
        <v/>
      </c>
      <c r="BN52" s="275" t="str">
        <f t="shared" si="35"/>
        <v/>
      </c>
      <c r="BO52" s="275" t="str">
        <f t="shared" ref="BO52:CY55" si="36">IF(AND($A52&gt;=BO$3,$A52&lt;=BO$4),$B52,"")</f>
        <v/>
      </c>
      <c r="BP52" s="275" t="str">
        <f t="shared" si="36"/>
        <v/>
      </c>
      <c r="BQ52" s="275" t="str">
        <f t="shared" si="36"/>
        <v/>
      </c>
      <c r="BR52" s="275" t="str">
        <f t="shared" si="36"/>
        <v/>
      </c>
      <c r="BS52" s="275" t="str">
        <f t="shared" si="36"/>
        <v/>
      </c>
      <c r="BT52" s="275" t="str">
        <f t="shared" si="36"/>
        <v/>
      </c>
      <c r="BU52" s="275" t="str">
        <f t="shared" si="36"/>
        <v/>
      </c>
      <c r="BV52" s="275" t="str">
        <f t="shared" si="36"/>
        <v/>
      </c>
      <c r="BW52" s="275" t="str">
        <f t="shared" si="36"/>
        <v/>
      </c>
      <c r="BX52" s="275" t="str">
        <f t="shared" si="36"/>
        <v/>
      </c>
      <c r="BY52" s="275" t="str">
        <f t="shared" si="36"/>
        <v/>
      </c>
      <c r="BZ52" s="275" t="str">
        <f t="shared" si="36"/>
        <v/>
      </c>
      <c r="CA52" s="275" t="str">
        <f t="shared" si="36"/>
        <v/>
      </c>
      <c r="CB52" s="275" t="str">
        <f t="shared" si="36"/>
        <v/>
      </c>
      <c r="CC52" s="275" t="str">
        <f t="shared" si="36"/>
        <v/>
      </c>
      <c r="CD52" s="275" t="str">
        <f t="shared" si="36"/>
        <v/>
      </c>
      <c r="CE52" s="275" t="str">
        <f t="shared" si="36"/>
        <v/>
      </c>
      <c r="CF52" s="275" t="str">
        <f t="shared" si="36"/>
        <v/>
      </c>
      <c r="CG52" s="275" t="str">
        <f t="shared" si="36"/>
        <v/>
      </c>
      <c r="CH52" s="275" t="str">
        <f t="shared" si="36"/>
        <v/>
      </c>
      <c r="CI52" s="275" t="str">
        <f t="shared" si="36"/>
        <v/>
      </c>
      <c r="CJ52" s="275" t="str">
        <f t="shared" si="36"/>
        <v/>
      </c>
      <c r="CK52" s="275" t="str">
        <f t="shared" si="36"/>
        <v/>
      </c>
      <c r="CL52" s="275" t="str">
        <f t="shared" si="36"/>
        <v/>
      </c>
      <c r="CM52" s="275" t="str">
        <f t="shared" si="36"/>
        <v/>
      </c>
      <c r="CN52" s="275" t="str">
        <f t="shared" si="36"/>
        <v/>
      </c>
      <c r="CO52" s="275" t="str">
        <f t="shared" si="36"/>
        <v/>
      </c>
      <c r="CP52" s="275" t="str">
        <f t="shared" si="36"/>
        <v/>
      </c>
      <c r="CQ52" s="275" t="str">
        <f t="shared" si="36"/>
        <v/>
      </c>
      <c r="CR52" s="275" t="str">
        <f t="shared" si="36"/>
        <v/>
      </c>
      <c r="CS52" s="275" t="str">
        <f t="shared" si="36"/>
        <v/>
      </c>
      <c r="CT52" s="275" t="str">
        <f t="shared" si="36"/>
        <v/>
      </c>
      <c r="CU52" s="275" t="str">
        <f t="shared" si="36"/>
        <v/>
      </c>
      <c r="CV52" s="275" t="str">
        <f t="shared" si="36"/>
        <v/>
      </c>
      <c r="CW52" s="275" t="str">
        <f t="shared" si="36"/>
        <v/>
      </c>
      <c r="CX52" s="275" t="str">
        <f t="shared" si="36"/>
        <v/>
      </c>
      <c r="CY52" s="275" t="str">
        <f t="shared" si="36"/>
        <v/>
      </c>
    </row>
    <row r="53" spans="1:103" x14ac:dyDescent="0.2">
      <c r="A53">
        <f t="shared" si="17"/>
        <v>42</v>
      </c>
      <c r="B53" s="272">
        <v>1.9089999999999999E-2</v>
      </c>
      <c r="D53" s="275" t="str">
        <f t="shared" ref="D53:BO56" si="37">IF(AND($A53&gt;=D$3,$A53&lt;=D$4),$B53,"")</f>
        <v/>
      </c>
      <c r="E53" s="275" t="str">
        <f t="shared" si="37"/>
        <v/>
      </c>
      <c r="F53" s="275" t="str">
        <f t="shared" si="37"/>
        <v/>
      </c>
      <c r="G53" s="275" t="str">
        <f t="shared" si="37"/>
        <v/>
      </c>
      <c r="H53" s="275" t="str">
        <f t="shared" si="37"/>
        <v/>
      </c>
      <c r="I53" s="275" t="str">
        <f t="shared" si="37"/>
        <v/>
      </c>
      <c r="J53" s="275" t="str">
        <f t="shared" si="37"/>
        <v/>
      </c>
      <c r="K53" s="275" t="str">
        <f t="shared" si="37"/>
        <v/>
      </c>
      <c r="L53" s="275" t="str">
        <f t="shared" si="37"/>
        <v/>
      </c>
      <c r="M53" s="275" t="str">
        <f t="shared" si="37"/>
        <v/>
      </c>
      <c r="N53" s="275" t="str">
        <f t="shared" si="37"/>
        <v/>
      </c>
      <c r="O53" s="275" t="str">
        <f t="shared" si="37"/>
        <v/>
      </c>
      <c r="P53" s="275" t="str">
        <f t="shared" si="37"/>
        <v/>
      </c>
      <c r="Q53" s="275" t="str">
        <f t="shared" si="37"/>
        <v/>
      </c>
      <c r="R53" s="275" t="str">
        <f t="shared" si="37"/>
        <v/>
      </c>
      <c r="S53" s="275" t="str">
        <f t="shared" si="37"/>
        <v/>
      </c>
      <c r="T53" s="275" t="str">
        <f t="shared" si="37"/>
        <v/>
      </c>
      <c r="U53" s="275" t="str">
        <f t="shared" si="37"/>
        <v/>
      </c>
      <c r="V53" s="275" t="str">
        <f t="shared" si="37"/>
        <v/>
      </c>
      <c r="W53" s="275" t="str">
        <f t="shared" si="37"/>
        <v/>
      </c>
      <c r="X53" s="275" t="str">
        <f t="shared" si="37"/>
        <v/>
      </c>
      <c r="Y53" s="275" t="str">
        <f t="shared" si="37"/>
        <v/>
      </c>
      <c r="Z53" s="275" t="str">
        <f t="shared" si="37"/>
        <v/>
      </c>
      <c r="AA53" s="275" t="str">
        <f t="shared" si="37"/>
        <v/>
      </c>
      <c r="AB53" s="275" t="str">
        <f t="shared" si="37"/>
        <v/>
      </c>
      <c r="AC53" s="275" t="str">
        <f t="shared" si="37"/>
        <v/>
      </c>
      <c r="AD53" s="275" t="str">
        <f t="shared" si="37"/>
        <v/>
      </c>
      <c r="AE53" s="275" t="str">
        <f t="shared" si="37"/>
        <v/>
      </c>
      <c r="AF53" s="275" t="str">
        <f t="shared" si="37"/>
        <v/>
      </c>
      <c r="AG53" s="275" t="str">
        <f t="shared" si="37"/>
        <v/>
      </c>
      <c r="AH53" s="275" t="str">
        <f t="shared" si="37"/>
        <v/>
      </c>
      <c r="AI53" s="275" t="str">
        <f t="shared" si="37"/>
        <v/>
      </c>
      <c r="AJ53" s="275" t="str">
        <f t="shared" si="37"/>
        <v/>
      </c>
      <c r="AK53" s="275" t="str">
        <f t="shared" si="37"/>
        <v/>
      </c>
      <c r="AL53" s="275" t="str">
        <f t="shared" si="37"/>
        <v/>
      </c>
      <c r="AM53" s="275" t="str">
        <f t="shared" si="37"/>
        <v/>
      </c>
      <c r="AN53" s="275" t="str">
        <f t="shared" si="37"/>
        <v/>
      </c>
      <c r="AO53" s="275" t="str">
        <f t="shared" si="37"/>
        <v/>
      </c>
      <c r="AP53" s="275" t="str">
        <f t="shared" si="37"/>
        <v/>
      </c>
      <c r="AQ53" s="275" t="str">
        <f t="shared" si="37"/>
        <v/>
      </c>
      <c r="AR53" s="275" t="str">
        <f t="shared" si="37"/>
        <v/>
      </c>
      <c r="AS53" s="275" t="str">
        <f t="shared" si="37"/>
        <v/>
      </c>
      <c r="AT53" s="275" t="str">
        <f t="shared" si="37"/>
        <v/>
      </c>
      <c r="AU53" s="275" t="str">
        <f t="shared" si="37"/>
        <v/>
      </c>
      <c r="AV53" s="275" t="str">
        <f t="shared" si="37"/>
        <v/>
      </c>
      <c r="AW53" s="275" t="str">
        <f t="shared" si="37"/>
        <v/>
      </c>
      <c r="AX53" s="275" t="str">
        <f t="shared" si="37"/>
        <v/>
      </c>
      <c r="AY53" s="275" t="str">
        <f t="shared" si="37"/>
        <v/>
      </c>
      <c r="AZ53" s="275" t="str">
        <f t="shared" si="37"/>
        <v/>
      </c>
      <c r="BA53" s="275" t="str">
        <f t="shared" si="37"/>
        <v/>
      </c>
      <c r="BB53" s="275" t="str">
        <f t="shared" si="37"/>
        <v/>
      </c>
      <c r="BC53" s="275" t="str">
        <f t="shared" si="37"/>
        <v/>
      </c>
      <c r="BD53" s="275" t="str">
        <f t="shared" si="37"/>
        <v/>
      </c>
      <c r="BE53" s="275" t="str">
        <f t="shared" si="37"/>
        <v/>
      </c>
      <c r="BF53" s="275" t="str">
        <f t="shared" si="37"/>
        <v/>
      </c>
      <c r="BG53" s="275" t="str">
        <f t="shared" si="37"/>
        <v/>
      </c>
      <c r="BH53" s="275" t="str">
        <f t="shared" si="37"/>
        <v/>
      </c>
      <c r="BI53" s="275" t="str">
        <f t="shared" si="37"/>
        <v/>
      </c>
      <c r="BJ53" s="275" t="str">
        <f t="shared" si="37"/>
        <v/>
      </c>
      <c r="BK53" s="275" t="str">
        <f t="shared" si="37"/>
        <v/>
      </c>
      <c r="BL53" s="275" t="str">
        <f t="shared" si="37"/>
        <v/>
      </c>
      <c r="BM53" s="275" t="str">
        <f t="shared" si="37"/>
        <v/>
      </c>
      <c r="BN53" s="275" t="str">
        <f t="shared" si="37"/>
        <v/>
      </c>
      <c r="BO53" s="275" t="str">
        <f t="shared" si="37"/>
        <v/>
      </c>
      <c r="BP53" s="275" t="str">
        <f t="shared" si="36"/>
        <v/>
      </c>
      <c r="BQ53" s="275" t="str">
        <f t="shared" si="36"/>
        <v/>
      </c>
      <c r="BR53" s="275" t="str">
        <f t="shared" si="36"/>
        <v/>
      </c>
      <c r="BS53" s="275" t="str">
        <f t="shared" si="36"/>
        <v/>
      </c>
      <c r="BT53" s="275" t="str">
        <f t="shared" si="36"/>
        <v/>
      </c>
      <c r="BU53" s="275" t="str">
        <f t="shared" si="36"/>
        <v/>
      </c>
      <c r="BV53" s="275" t="str">
        <f t="shared" si="36"/>
        <v/>
      </c>
      <c r="BW53" s="275" t="str">
        <f t="shared" si="36"/>
        <v/>
      </c>
      <c r="BX53" s="275" t="str">
        <f t="shared" si="36"/>
        <v/>
      </c>
      <c r="BY53" s="275" t="str">
        <f t="shared" si="36"/>
        <v/>
      </c>
      <c r="BZ53" s="275" t="str">
        <f t="shared" si="36"/>
        <v/>
      </c>
      <c r="CA53" s="275" t="str">
        <f t="shared" si="36"/>
        <v/>
      </c>
      <c r="CB53" s="275" t="str">
        <f t="shared" si="36"/>
        <v/>
      </c>
      <c r="CC53" s="275" t="str">
        <f t="shared" si="36"/>
        <v/>
      </c>
      <c r="CD53" s="275" t="str">
        <f t="shared" si="36"/>
        <v/>
      </c>
      <c r="CE53" s="275" t="str">
        <f t="shared" si="36"/>
        <v/>
      </c>
      <c r="CF53" s="275" t="str">
        <f t="shared" si="36"/>
        <v/>
      </c>
      <c r="CG53" s="275" t="str">
        <f t="shared" si="36"/>
        <v/>
      </c>
      <c r="CH53" s="275" t="str">
        <f t="shared" si="36"/>
        <v/>
      </c>
      <c r="CI53" s="275" t="str">
        <f t="shared" si="36"/>
        <v/>
      </c>
      <c r="CJ53" s="275" t="str">
        <f t="shared" si="36"/>
        <v/>
      </c>
      <c r="CK53" s="275" t="str">
        <f t="shared" si="36"/>
        <v/>
      </c>
      <c r="CL53" s="275" t="str">
        <f t="shared" si="36"/>
        <v/>
      </c>
      <c r="CM53" s="275" t="str">
        <f t="shared" si="36"/>
        <v/>
      </c>
      <c r="CN53" s="275" t="str">
        <f t="shared" si="36"/>
        <v/>
      </c>
      <c r="CO53" s="275" t="str">
        <f t="shared" si="36"/>
        <v/>
      </c>
      <c r="CP53" s="275" t="str">
        <f t="shared" si="36"/>
        <v/>
      </c>
      <c r="CQ53" s="275" t="str">
        <f t="shared" si="36"/>
        <v/>
      </c>
      <c r="CR53" s="275" t="str">
        <f t="shared" si="36"/>
        <v/>
      </c>
      <c r="CS53" s="275" t="str">
        <f t="shared" si="36"/>
        <v/>
      </c>
      <c r="CT53" s="275" t="str">
        <f t="shared" si="36"/>
        <v/>
      </c>
      <c r="CU53" s="275" t="str">
        <f t="shared" si="36"/>
        <v/>
      </c>
      <c r="CV53" s="275" t="str">
        <f t="shared" si="36"/>
        <v/>
      </c>
      <c r="CW53" s="275" t="str">
        <f t="shared" si="36"/>
        <v/>
      </c>
      <c r="CX53" s="275" t="str">
        <f t="shared" si="36"/>
        <v/>
      </c>
      <c r="CY53" s="275" t="str">
        <f t="shared" si="36"/>
        <v/>
      </c>
    </row>
    <row r="54" spans="1:103" x14ac:dyDescent="0.2">
      <c r="A54">
        <f t="shared" si="17"/>
        <v>43</v>
      </c>
      <c r="B54" s="272">
        <v>2.2409999999999999E-2</v>
      </c>
      <c r="D54" s="275" t="str">
        <f t="shared" si="37"/>
        <v/>
      </c>
      <c r="E54" s="275" t="str">
        <f t="shared" si="37"/>
        <v/>
      </c>
      <c r="F54" s="275" t="str">
        <f t="shared" si="37"/>
        <v/>
      </c>
      <c r="G54" s="275" t="str">
        <f t="shared" si="37"/>
        <v/>
      </c>
      <c r="H54" s="275" t="str">
        <f t="shared" si="37"/>
        <v/>
      </c>
      <c r="I54" s="275" t="str">
        <f t="shared" si="37"/>
        <v/>
      </c>
      <c r="J54" s="275" t="str">
        <f t="shared" si="37"/>
        <v/>
      </c>
      <c r="K54" s="275" t="str">
        <f t="shared" si="37"/>
        <v/>
      </c>
      <c r="L54" s="275" t="str">
        <f t="shared" si="37"/>
        <v/>
      </c>
      <c r="M54" s="275" t="str">
        <f t="shared" si="37"/>
        <v/>
      </c>
      <c r="N54" s="275" t="str">
        <f t="shared" si="37"/>
        <v/>
      </c>
      <c r="O54" s="275" t="str">
        <f t="shared" si="37"/>
        <v/>
      </c>
      <c r="P54" s="275" t="str">
        <f t="shared" si="37"/>
        <v/>
      </c>
      <c r="Q54" s="275" t="str">
        <f t="shared" si="37"/>
        <v/>
      </c>
      <c r="R54" s="275" t="str">
        <f t="shared" si="37"/>
        <v/>
      </c>
      <c r="S54" s="275" t="str">
        <f t="shared" si="37"/>
        <v/>
      </c>
      <c r="T54" s="275" t="str">
        <f t="shared" si="37"/>
        <v/>
      </c>
      <c r="U54" s="275" t="str">
        <f t="shared" si="37"/>
        <v/>
      </c>
      <c r="V54" s="275" t="str">
        <f t="shared" si="37"/>
        <v/>
      </c>
      <c r="W54" s="275" t="str">
        <f t="shared" si="37"/>
        <v/>
      </c>
      <c r="X54" s="275" t="str">
        <f t="shared" si="37"/>
        <v/>
      </c>
      <c r="Y54" s="275" t="str">
        <f t="shared" si="37"/>
        <v/>
      </c>
      <c r="Z54" s="275" t="str">
        <f t="shared" si="37"/>
        <v/>
      </c>
      <c r="AA54" s="275" t="str">
        <f t="shared" si="37"/>
        <v/>
      </c>
      <c r="AB54" s="275" t="str">
        <f t="shared" si="37"/>
        <v/>
      </c>
      <c r="AC54" s="275" t="str">
        <f t="shared" si="37"/>
        <v/>
      </c>
      <c r="AD54" s="275" t="str">
        <f t="shared" si="37"/>
        <v/>
      </c>
      <c r="AE54" s="275" t="str">
        <f t="shared" si="37"/>
        <v/>
      </c>
      <c r="AF54" s="275" t="str">
        <f t="shared" si="37"/>
        <v/>
      </c>
      <c r="AG54" s="275" t="str">
        <f t="shared" si="37"/>
        <v/>
      </c>
      <c r="AH54" s="275" t="str">
        <f t="shared" si="37"/>
        <v/>
      </c>
      <c r="AI54" s="275" t="str">
        <f t="shared" si="37"/>
        <v/>
      </c>
      <c r="AJ54" s="275" t="str">
        <f t="shared" si="37"/>
        <v/>
      </c>
      <c r="AK54" s="275" t="str">
        <f t="shared" si="37"/>
        <v/>
      </c>
      <c r="AL54" s="275" t="str">
        <f t="shared" si="37"/>
        <v/>
      </c>
      <c r="AM54" s="275" t="str">
        <f t="shared" si="37"/>
        <v/>
      </c>
      <c r="AN54" s="275" t="str">
        <f t="shared" si="37"/>
        <v/>
      </c>
      <c r="AO54" s="275" t="str">
        <f t="shared" si="37"/>
        <v/>
      </c>
      <c r="AP54" s="275" t="str">
        <f t="shared" si="37"/>
        <v/>
      </c>
      <c r="AQ54" s="275" t="str">
        <f t="shared" si="37"/>
        <v/>
      </c>
      <c r="AR54" s="275" t="str">
        <f t="shared" si="37"/>
        <v/>
      </c>
      <c r="AS54" s="275" t="str">
        <f t="shared" si="37"/>
        <v/>
      </c>
      <c r="AT54" s="275" t="str">
        <f t="shared" si="37"/>
        <v/>
      </c>
      <c r="AU54" s="275" t="str">
        <f t="shared" si="37"/>
        <v/>
      </c>
      <c r="AV54" s="275" t="str">
        <f t="shared" si="37"/>
        <v/>
      </c>
      <c r="AW54" s="275" t="str">
        <f t="shared" si="37"/>
        <v/>
      </c>
      <c r="AX54" s="275" t="str">
        <f t="shared" si="37"/>
        <v/>
      </c>
      <c r="AY54" s="275" t="str">
        <f t="shared" si="37"/>
        <v/>
      </c>
      <c r="AZ54" s="275" t="str">
        <f t="shared" si="37"/>
        <v/>
      </c>
      <c r="BA54" s="275" t="str">
        <f t="shared" si="37"/>
        <v/>
      </c>
      <c r="BB54" s="275" t="str">
        <f t="shared" si="37"/>
        <v/>
      </c>
      <c r="BC54" s="275" t="str">
        <f t="shared" si="37"/>
        <v/>
      </c>
      <c r="BD54" s="275" t="str">
        <f t="shared" si="37"/>
        <v/>
      </c>
      <c r="BE54" s="275" t="str">
        <f t="shared" si="37"/>
        <v/>
      </c>
      <c r="BF54" s="275" t="str">
        <f t="shared" si="37"/>
        <v/>
      </c>
      <c r="BG54" s="275" t="str">
        <f t="shared" si="37"/>
        <v/>
      </c>
      <c r="BH54" s="275" t="str">
        <f t="shared" si="37"/>
        <v/>
      </c>
      <c r="BI54" s="275" t="str">
        <f t="shared" si="37"/>
        <v/>
      </c>
      <c r="BJ54" s="275" t="str">
        <f t="shared" si="37"/>
        <v/>
      </c>
      <c r="BK54" s="275" t="str">
        <f t="shared" si="37"/>
        <v/>
      </c>
      <c r="BL54" s="275" t="str">
        <f t="shared" si="37"/>
        <v/>
      </c>
      <c r="BM54" s="275" t="str">
        <f t="shared" si="37"/>
        <v/>
      </c>
      <c r="BN54" s="275" t="str">
        <f t="shared" si="37"/>
        <v/>
      </c>
      <c r="BO54" s="275" t="str">
        <f t="shared" si="37"/>
        <v/>
      </c>
      <c r="BP54" s="275" t="str">
        <f t="shared" si="36"/>
        <v/>
      </c>
      <c r="BQ54" s="275" t="str">
        <f t="shared" si="36"/>
        <v/>
      </c>
      <c r="BR54" s="275" t="str">
        <f t="shared" si="36"/>
        <v/>
      </c>
      <c r="BS54" s="275" t="str">
        <f t="shared" si="36"/>
        <v/>
      </c>
      <c r="BT54" s="275" t="str">
        <f t="shared" si="36"/>
        <v/>
      </c>
      <c r="BU54" s="275" t="str">
        <f t="shared" si="36"/>
        <v/>
      </c>
      <c r="BV54" s="275" t="str">
        <f t="shared" si="36"/>
        <v/>
      </c>
      <c r="BW54" s="275" t="str">
        <f t="shared" si="36"/>
        <v/>
      </c>
      <c r="BX54" s="275" t="str">
        <f t="shared" si="36"/>
        <v/>
      </c>
      <c r="BY54" s="275" t="str">
        <f t="shared" si="36"/>
        <v/>
      </c>
      <c r="BZ54" s="275" t="str">
        <f t="shared" si="36"/>
        <v/>
      </c>
      <c r="CA54" s="275" t="str">
        <f t="shared" si="36"/>
        <v/>
      </c>
      <c r="CB54" s="275" t="str">
        <f t="shared" si="36"/>
        <v/>
      </c>
      <c r="CC54" s="275" t="str">
        <f t="shared" si="36"/>
        <v/>
      </c>
      <c r="CD54" s="275" t="str">
        <f t="shared" si="36"/>
        <v/>
      </c>
      <c r="CE54" s="275" t="str">
        <f t="shared" si="36"/>
        <v/>
      </c>
      <c r="CF54" s="275" t="str">
        <f t="shared" si="36"/>
        <v/>
      </c>
      <c r="CG54" s="275" t="str">
        <f t="shared" si="36"/>
        <v/>
      </c>
      <c r="CH54" s="275" t="str">
        <f t="shared" si="36"/>
        <v/>
      </c>
      <c r="CI54" s="275" t="str">
        <f t="shared" si="36"/>
        <v/>
      </c>
      <c r="CJ54" s="275" t="str">
        <f t="shared" si="36"/>
        <v/>
      </c>
      <c r="CK54" s="275" t="str">
        <f t="shared" si="36"/>
        <v/>
      </c>
      <c r="CL54" s="275" t="str">
        <f t="shared" si="36"/>
        <v/>
      </c>
      <c r="CM54" s="275" t="str">
        <f t="shared" si="36"/>
        <v/>
      </c>
      <c r="CN54" s="275" t="str">
        <f t="shared" si="36"/>
        <v/>
      </c>
      <c r="CO54" s="275" t="str">
        <f t="shared" si="36"/>
        <v/>
      </c>
      <c r="CP54" s="275" t="str">
        <f t="shared" si="36"/>
        <v/>
      </c>
      <c r="CQ54" s="275" t="str">
        <f t="shared" si="36"/>
        <v/>
      </c>
      <c r="CR54" s="275" t="str">
        <f t="shared" si="36"/>
        <v/>
      </c>
      <c r="CS54" s="275" t="str">
        <f t="shared" si="36"/>
        <v/>
      </c>
      <c r="CT54" s="275" t="str">
        <f t="shared" si="36"/>
        <v/>
      </c>
      <c r="CU54" s="275" t="str">
        <f t="shared" si="36"/>
        <v/>
      </c>
      <c r="CV54" s="275" t="str">
        <f t="shared" si="36"/>
        <v/>
      </c>
      <c r="CW54" s="275" t="str">
        <f t="shared" si="36"/>
        <v/>
      </c>
      <c r="CX54" s="275" t="str">
        <f t="shared" si="36"/>
        <v/>
      </c>
      <c r="CY54" s="275" t="str">
        <f t="shared" si="36"/>
        <v/>
      </c>
    </row>
    <row r="55" spans="1:103" x14ac:dyDescent="0.2">
      <c r="A55">
        <f t="shared" si="17"/>
        <v>44</v>
      </c>
      <c r="B55" s="272">
        <v>2.5729999999999999E-2</v>
      </c>
      <c r="D55" s="275" t="str">
        <f t="shared" si="37"/>
        <v/>
      </c>
      <c r="E55" s="275" t="str">
        <f t="shared" si="37"/>
        <v/>
      </c>
      <c r="F55" s="275" t="str">
        <f t="shared" si="37"/>
        <v/>
      </c>
      <c r="G55" s="275" t="str">
        <f t="shared" si="37"/>
        <v/>
      </c>
      <c r="H55" s="275" t="str">
        <f t="shared" si="37"/>
        <v/>
      </c>
      <c r="I55" s="275" t="str">
        <f t="shared" si="37"/>
        <v/>
      </c>
      <c r="J55" s="275" t="str">
        <f t="shared" si="37"/>
        <v/>
      </c>
      <c r="K55" s="275" t="str">
        <f t="shared" si="37"/>
        <v/>
      </c>
      <c r="L55" s="275" t="str">
        <f t="shared" si="37"/>
        <v/>
      </c>
      <c r="M55" s="275" t="str">
        <f t="shared" si="37"/>
        <v/>
      </c>
      <c r="N55" s="275" t="str">
        <f t="shared" si="37"/>
        <v/>
      </c>
      <c r="O55" s="275" t="str">
        <f t="shared" si="37"/>
        <v/>
      </c>
      <c r="P55" s="275" t="str">
        <f t="shared" si="37"/>
        <v/>
      </c>
      <c r="Q55" s="275" t="str">
        <f t="shared" si="37"/>
        <v/>
      </c>
      <c r="R55" s="275" t="str">
        <f t="shared" si="37"/>
        <v/>
      </c>
      <c r="S55" s="275" t="str">
        <f t="shared" si="37"/>
        <v/>
      </c>
      <c r="T55" s="275" t="str">
        <f t="shared" si="37"/>
        <v/>
      </c>
      <c r="U55" s="275" t="str">
        <f t="shared" si="37"/>
        <v/>
      </c>
      <c r="V55" s="275" t="str">
        <f t="shared" si="37"/>
        <v/>
      </c>
      <c r="W55" s="275" t="str">
        <f t="shared" si="37"/>
        <v/>
      </c>
      <c r="X55" s="275" t="str">
        <f t="shared" si="37"/>
        <v/>
      </c>
      <c r="Y55" s="275" t="str">
        <f t="shared" si="37"/>
        <v/>
      </c>
      <c r="Z55" s="275" t="str">
        <f t="shared" si="37"/>
        <v/>
      </c>
      <c r="AA55" s="275" t="str">
        <f t="shared" si="37"/>
        <v/>
      </c>
      <c r="AB55" s="275" t="str">
        <f t="shared" si="37"/>
        <v/>
      </c>
      <c r="AC55" s="275" t="str">
        <f t="shared" si="37"/>
        <v/>
      </c>
      <c r="AD55" s="275" t="str">
        <f t="shared" si="37"/>
        <v/>
      </c>
      <c r="AE55" s="275" t="str">
        <f t="shared" si="37"/>
        <v/>
      </c>
      <c r="AF55" s="275" t="str">
        <f t="shared" si="37"/>
        <v/>
      </c>
      <c r="AG55" s="275" t="str">
        <f t="shared" si="37"/>
        <v/>
      </c>
      <c r="AH55" s="275" t="str">
        <f t="shared" si="37"/>
        <v/>
      </c>
      <c r="AI55" s="275" t="str">
        <f t="shared" si="37"/>
        <v/>
      </c>
      <c r="AJ55" s="275" t="str">
        <f t="shared" si="37"/>
        <v/>
      </c>
      <c r="AK55" s="275" t="str">
        <f t="shared" si="37"/>
        <v/>
      </c>
      <c r="AL55" s="275" t="str">
        <f t="shared" si="37"/>
        <v/>
      </c>
      <c r="AM55" s="275" t="str">
        <f t="shared" si="37"/>
        <v/>
      </c>
      <c r="AN55" s="275" t="str">
        <f t="shared" si="37"/>
        <v/>
      </c>
      <c r="AO55" s="275" t="str">
        <f t="shared" si="37"/>
        <v/>
      </c>
      <c r="AP55" s="275" t="str">
        <f t="shared" si="37"/>
        <v/>
      </c>
      <c r="AQ55" s="275" t="str">
        <f t="shared" si="37"/>
        <v/>
      </c>
      <c r="AR55" s="275" t="str">
        <f t="shared" si="37"/>
        <v/>
      </c>
      <c r="AS55" s="275" t="str">
        <f t="shared" si="37"/>
        <v/>
      </c>
      <c r="AT55" s="275" t="str">
        <f t="shared" si="37"/>
        <v/>
      </c>
      <c r="AU55" s="275" t="str">
        <f t="shared" si="37"/>
        <v/>
      </c>
      <c r="AV55" s="275" t="str">
        <f t="shared" si="37"/>
        <v/>
      </c>
      <c r="AW55" s="275" t="str">
        <f t="shared" si="37"/>
        <v/>
      </c>
      <c r="AX55" s="275" t="str">
        <f t="shared" si="37"/>
        <v/>
      </c>
      <c r="AY55" s="275" t="str">
        <f t="shared" si="37"/>
        <v/>
      </c>
      <c r="AZ55" s="275" t="str">
        <f t="shared" si="37"/>
        <v/>
      </c>
      <c r="BA55" s="275" t="str">
        <f t="shared" si="37"/>
        <v/>
      </c>
      <c r="BB55" s="275" t="str">
        <f t="shared" si="37"/>
        <v/>
      </c>
      <c r="BC55" s="275" t="str">
        <f t="shared" si="37"/>
        <v/>
      </c>
      <c r="BD55" s="275" t="str">
        <f t="shared" si="37"/>
        <v/>
      </c>
      <c r="BE55" s="275" t="str">
        <f t="shared" si="37"/>
        <v/>
      </c>
      <c r="BF55" s="275" t="str">
        <f t="shared" si="37"/>
        <v/>
      </c>
      <c r="BG55" s="275" t="str">
        <f t="shared" si="37"/>
        <v/>
      </c>
      <c r="BH55" s="275" t="str">
        <f t="shared" si="37"/>
        <v/>
      </c>
      <c r="BI55" s="275" t="str">
        <f t="shared" si="37"/>
        <v/>
      </c>
      <c r="BJ55" s="275" t="str">
        <f t="shared" si="37"/>
        <v/>
      </c>
      <c r="BK55" s="275" t="str">
        <f t="shared" si="37"/>
        <v/>
      </c>
      <c r="BL55" s="275" t="str">
        <f t="shared" si="37"/>
        <v/>
      </c>
      <c r="BM55" s="275" t="str">
        <f t="shared" si="37"/>
        <v/>
      </c>
      <c r="BN55" s="275" t="str">
        <f t="shared" si="37"/>
        <v/>
      </c>
      <c r="BO55" s="275" t="str">
        <f t="shared" si="37"/>
        <v/>
      </c>
      <c r="BP55" s="275" t="str">
        <f t="shared" si="36"/>
        <v/>
      </c>
      <c r="BQ55" s="275" t="str">
        <f t="shared" si="36"/>
        <v/>
      </c>
      <c r="BR55" s="275" t="str">
        <f t="shared" si="36"/>
        <v/>
      </c>
      <c r="BS55" s="275" t="str">
        <f t="shared" si="36"/>
        <v/>
      </c>
      <c r="BT55" s="275" t="str">
        <f t="shared" si="36"/>
        <v/>
      </c>
      <c r="BU55" s="275" t="str">
        <f t="shared" si="36"/>
        <v/>
      </c>
      <c r="BV55" s="275" t="str">
        <f t="shared" si="36"/>
        <v/>
      </c>
      <c r="BW55" s="275" t="str">
        <f t="shared" si="36"/>
        <v/>
      </c>
      <c r="BX55" s="275" t="str">
        <f t="shared" si="36"/>
        <v/>
      </c>
      <c r="BY55" s="275" t="str">
        <f t="shared" si="36"/>
        <v/>
      </c>
      <c r="BZ55" s="275" t="str">
        <f t="shared" si="36"/>
        <v/>
      </c>
      <c r="CA55" s="275" t="str">
        <f t="shared" si="36"/>
        <v/>
      </c>
      <c r="CB55" s="275" t="str">
        <f t="shared" si="36"/>
        <v/>
      </c>
      <c r="CC55" s="275" t="str">
        <f t="shared" si="36"/>
        <v/>
      </c>
      <c r="CD55" s="275" t="str">
        <f t="shared" si="36"/>
        <v/>
      </c>
      <c r="CE55" s="275" t="str">
        <f t="shared" si="36"/>
        <v/>
      </c>
      <c r="CF55" s="275" t="str">
        <f t="shared" si="36"/>
        <v/>
      </c>
      <c r="CG55" s="275" t="str">
        <f t="shared" si="36"/>
        <v/>
      </c>
      <c r="CH55" s="275" t="str">
        <f t="shared" si="36"/>
        <v/>
      </c>
      <c r="CI55" s="275" t="str">
        <f t="shared" si="36"/>
        <v/>
      </c>
      <c r="CJ55" s="275" t="str">
        <f t="shared" si="36"/>
        <v/>
      </c>
      <c r="CK55" s="275" t="str">
        <f t="shared" si="36"/>
        <v/>
      </c>
      <c r="CL55" s="275" t="str">
        <f t="shared" si="36"/>
        <v/>
      </c>
      <c r="CM55" s="275" t="str">
        <f t="shared" si="36"/>
        <v/>
      </c>
      <c r="CN55" s="275" t="str">
        <f t="shared" si="36"/>
        <v/>
      </c>
      <c r="CO55" s="275" t="str">
        <f t="shared" si="36"/>
        <v/>
      </c>
      <c r="CP55" s="275" t="str">
        <f t="shared" si="36"/>
        <v/>
      </c>
      <c r="CQ55" s="275" t="str">
        <f t="shared" si="36"/>
        <v/>
      </c>
      <c r="CR55" s="275" t="str">
        <f t="shared" si="36"/>
        <v/>
      </c>
      <c r="CS55" s="275" t="str">
        <f t="shared" si="36"/>
        <v/>
      </c>
      <c r="CT55" s="275" t="str">
        <f t="shared" si="36"/>
        <v/>
      </c>
      <c r="CU55" s="275" t="str">
        <f t="shared" si="36"/>
        <v/>
      </c>
      <c r="CV55" s="275" t="str">
        <f t="shared" si="36"/>
        <v/>
      </c>
      <c r="CW55" s="275" t="str">
        <f t="shared" si="36"/>
        <v/>
      </c>
      <c r="CX55" s="275" t="str">
        <f t="shared" si="36"/>
        <v/>
      </c>
      <c r="CY55" s="275" t="str">
        <f t="shared" si="36"/>
        <v/>
      </c>
    </row>
    <row r="56" spans="1:103" x14ac:dyDescent="0.2">
      <c r="A56">
        <f t="shared" si="17"/>
        <v>45</v>
      </c>
      <c r="B56" s="272">
        <v>2.9879999999999997E-2</v>
      </c>
      <c r="D56" s="275" t="str">
        <f t="shared" si="37"/>
        <v/>
      </c>
      <c r="E56" s="275" t="str">
        <f t="shared" si="37"/>
        <v/>
      </c>
      <c r="F56" s="275" t="str">
        <f t="shared" si="37"/>
        <v/>
      </c>
      <c r="G56" s="275" t="str">
        <f t="shared" si="37"/>
        <v/>
      </c>
      <c r="H56" s="275" t="str">
        <f t="shared" si="37"/>
        <v/>
      </c>
      <c r="I56" s="275" t="str">
        <f t="shared" si="37"/>
        <v/>
      </c>
      <c r="J56" s="275" t="str">
        <f t="shared" si="37"/>
        <v/>
      </c>
      <c r="K56" s="275" t="str">
        <f t="shared" si="37"/>
        <v/>
      </c>
      <c r="L56" s="275" t="str">
        <f t="shared" si="37"/>
        <v/>
      </c>
      <c r="M56" s="275" t="str">
        <f t="shared" si="37"/>
        <v/>
      </c>
      <c r="N56" s="275" t="str">
        <f t="shared" si="37"/>
        <v/>
      </c>
      <c r="O56" s="275" t="str">
        <f t="shared" si="37"/>
        <v/>
      </c>
      <c r="P56" s="275" t="str">
        <f t="shared" si="37"/>
        <v/>
      </c>
      <c r="Q56" s="275" t="str">
        <f t="shared" si="37"/>
        <v/>
      </c>
      <c r="R56" s="275" t="str">
        <f t="shared" si="37"/>
        <v/>
      </c>
      <c r="S56" s="275" t="str">
        <f t="shared" si="37"/>
        <v/>
      </c>
      <c r="T56" s="275" t="str">
        <f t="shared" si="37"/>
        <v/>
      </c>
      <c r="U56" s="275" t="str">
        <f t="shared" si="37"/>
        <v/>
      </c>
      <c r="V56" s="275" t="str">
        <f t="shared" si="37"/>
        <v/>
      </c>
      <c r="W56" s="275" t="str">
        <f t="shared" si="37"/>
        <v/>
      </c>
      <c r="X56" s="275" t="str">
        <f t="shared" si="37"/>
        <v/>
      </c>
      <c r="Y56" s="275" t="str">
        <f t="shared" si="37"/>
        <v/>
      </c>
      <c r="Z56" s="275" t="str">
        <f t="shared" si="37"/>
        <v/>
      </c>
      <c r="AA56" s="275" t="str">
        <f t="shared" si="37"/>
        <v/>
      </c>
      <c r="AB56" s="275" t="str">
        <f t="shared" si="37"/>
        <v/>
      </c>
      <c r="AC56" s="275" t="str">
        <f t="shared" si="37"/>
        <v/>
      </c>
      <c r="AD56" s="275" t="str">
        <f t="shared" si="37"/>
        <v/>
      </c>
      <c r="AE56" s="275" t="str">
        <f t="shared" si="37"/>
        <v/>
      </c>
      <c r="AF56" s="275" t="str">
        <f t="shared" si="37"/>
        <v/>
      </c>
      <c r="AG56" s="275" t="str">
        <f t="shared" si="37"/>
        <v/>
      </c>
      <c r="AH56" s="275" t="str">
        <f t="shared" si="37"/>
        <v/>
      </c>
      <c r="AI56" s="275" t="str">
        <f t="shared" si="37"/>
        <v/>
      </c>
      <c r="AJ56" s="275" t="str">
        <f t="shared" si="37"/>
        <v/>
      </c>
      <c r="AK56" s="275" t="str">
        <f t="shared" si="37"/>
        <v/>
      </c>
      <c r="AL56" s="275" t="str">
        <f t="shared" si="37"/>
        <v/>
      </c>
      <c r="AM56" s="275" t="str">
        <f t="shared" si="37"/>
        <v/>
      </c>
      <c r="AN56" s="275" t="str">
        <f t="shared" si="37"/>
        <v/>
      </c>
      <c r="AO56" s="275" t="str">
        <f t="shared" si="37"/>
        <v/>
      </c>
      <c r="AP56" s="275" t="str">
        <f t="shared" si="37"/>
        <v/>
      </c>
      <c r="AQ56" s="275" t="str">
        <f t="shared" si="37"/>
        <v/>
      </c>
      <c r="AR56" s="275" t="str">
        <f t="shared" si="37"/>
        <v/>
      </c>
      <c r="AS56" s="275" t="str">
        <f t="shared" si="37"/>
        <v/>
      </c>
      <c r="AT56" s="275" t="str">
        <f t="shared" si="37"/>
        <v/>
      </c>
      <c r="AU56" s="275" t="str">
        <f t="shared" si="37"/>
        <v/>
      </c>
      <c r="AV56" s="275" t="str">
        <f t="shared" si="37"/>
        <v/>
      </c>
      <c r="AW56" s="275" t="str">
        <f t="shared" si="37"/>
        <v/>
      </c>
      <c r="AX56" s="275" t="str">
        <f t="shared" si="37"/>
        <v/>
      </c>
      <c r="AY56" s="275" t="str">
        <f t="shared" si="37"/>
        <v/>
      </c>
      <c r="AZ56" s="275" t="str">
        <f t="shared" si="37"/>
        <v/>
      </c>
      <c r="BA56" s="275" t="str">
        <f t="shared" si="37"/>
        <v/>
      </c>
      <c r="BB56" s="275" t="str">
        <f t="shared" si="37"/>
        <v/>
      </c>
      <c r="BC56" s="275" t="str">
        <f t="shared" si="37"/>
        <v/>
      </c>
      <c r="BD56" s="275" t="str">
        <f t="shared" si="37"/>
        <v/>
      </c>
      <c r="BE56" s="275" t="str">
        <f t="shared" si="37"/>
        <v/>
      </c>
      <c r="BF56" s="275" t="str">
        <f t="shared" si="37"/>
        <v/>
      </c>
      <c r="BG56" s="275" t="str">
        <f t="shared" si="37"/>
        <v/>
      </c>
      <c r="BH56" s="275" t="str">
        <f t="shared" si="37"/>
        <v/>
      </c>
      <c r="BI56" s="275" t="str">
        <f t="shared" si="37"/>
        <v/>
      </c>
      <c r="BJ56" s="275" t="str">
        <f t="shared" si="37"/>
        <v/>
      </c>
      <c r="BK56" s="275" t="str">
        <f t="shared" si="37"/>
        <v/>
      </c>
      <c r="BL56" s="275" t="str">
        <f t="shared" si="37"/>
        <v/>
      </c>
      <c r="BM56" s="275" t="str">
        <f t="shared" si="37"/>
        <v/>
      </c>
      <c r="BN56" s="275" t="str">
        <f t="shared" si="37"/>
        <v/>
      </c>
      <c r="BO56" s="275" t="str">
        <f t="shared" ref="BO56:CY59" si="38">IF(AND($A56&gt;=BO$3,$A56&lt;=BO$4),$B56,"")</f>
        <v/>
      </c>
      <c r="BP56" s="275" t="str">
        <f t="shared" si="38"/>
        <v/>
      </c>
      <c r="BQ56" s="275" t="str">
        <f t="shared" si="38"/>
        <v/>
      </c>
      <c r="BR56" s="275" t="str">
        <f t="shared" si="38"/>
        <v/>
      </c>
      <c r="BS56" s="275" t="str">
        <f t="shared" si="38"/>
        <v/>
      </c>
      <c r="BT56" s="275" t="str">
        <f t="shared" si="38"/>
        <v/>
      </c>
      <c r="BU56" s="275" t="str">
        <f t="shared" si="38"/>
        <v/>
      </c>
      <c r="BV56" s="275" t="str">
        <f t="shared" si="38"/>
        <v/>
      </c>
      <c r="BW56" s="275" t="str">
        <f t="shared" si="38"/>
        <v/>
      </c>
      <c r="BX56" s="275" t="str">
        <f t="shared" si="38"/>
        <v/>
      </c>
      <c r="BY56" s="275" t="str">
        <f t="shared" si="38"/>
        <v/>
      </c>
      <c r="BZ56" s="275" t="str">
        <f t="shared" si="38"/>
        <v/>
      </c>
      <c r="CA56" s="275" t="str">
        <f t="shared" si="38"/>
        <v/>
      </c>
      <c r="CB56" s="275" t="str">
        <f t="shared" si="38"/>
        <v/>
      </c>
      <c r="CC56" s="275" t="str">
        <f t="shared" si="38"/>
        <v/>
      </c>
      <c r="CD56" s="275" t="str">
        <f t="shared" si="38"/>
        <v/>
      </c>
      <c r="CE56" s="275" t="str">
        <f t="shared" si="38"/>
        <v/>
      </c>
      <c r="CF56" s="275" t="str">
        <f t="shared" si="38"/>
        <v/>
      </c>
      <c r="CG56" s="275" t="str">
        <f t="shared" si="38"/>
        <v/>
      </c>
      <c r="CH56" s="275" t="str">
        <f t="shared" si="38"/>
        <v/>
      </c>
      <c r="CI56" s="275" t="str">
        <f t="shared" si="38"/>
        <v/>
      </c>
      <c r="CJ56" s="275" t="str">
        <f t="shared" si="38"/>
        <v/>
      </c>
      <c r="CK56" s="275" t="str">
        <f t="shared" si="38"/>
        <v/>
      </c>
      <c r="CL56" s="275" t="str">
        <f t="shared" si="38"/>
        <v/>
      </c>
      <c r="CM56" s="275" t="str">
        <f t="shared" si="38"/>
        <v/>
      </c>
      <c r="CN56" s="275" t="str">
        <f t="shared" si="38"/>
        <v/>
      </c>
      <c r="CO56" s="275" t="str">
        <f t="shared" si="38"/>
        <v/>
      </c>
      <c r="CP56" s="275" t="str">
        <f t="shared" si="38"/>
        <v/>
      </c>
      <c r="CQ56" s="275" t="str">
        <f t="shared" si="38"/>
        <v/>
      </c>
      <c r="CR56" s="275" t="str">
        <f t="shared" si="38"/>
        <v/>
      </c>
      <c r="CS56" s="275" t="str">
        <f t="shared" si="38"/>
        <v/>
      </c>
      <c r="CT56" s="275" t="str">
        <f t="shared" si="38"/>
        <v/>
      </c>
      <c r="CU56" s="275" t="str">
        <f t="shared" si="38"/>
        <v/>
      </c>
      <c r="CV56" s="275" t="str">
        <f t="shared" si="38"/>
        <v/>
      </c>
      <c r="CW56" s="275" t="str">
        <f t="shared" si="38"/>
        <v/>
      </c>
      <c r="CX56" s="275" t="str">
        <f t="shared" si="38"/>
        <v/>
      </c>
      <c r="CY56" s="275" t="str">
        <f t="shared" si="38"/>
        <v/>
      </c>
    </row>
    <row r="57" spans="1:103" x14ac:dyDescent="0.2">
      <c r="A57">
        <f t="shared" si="17"/>
        <v>46</v>
      </c>
      <c r="B57" s="272">
        <v>3.4029999999999998E-2</v>
      </c>
      <c r="D57" s="275" t="str">
        <f t="shared" ref="D57:BO60" si="39">IF(AND($A57&gt;=D$3,$A57&lt;=D$4),$B57,"")</f>
        <v/>
      </c>
      <c r="E57" s="275" t="str">
        <f t="shared" si="39"/>
        <v/>
      </c>
      <c r="F57" s="275" t="str">
        <f t="shared" si="39"/>
        <v/>
      </c>
      <c r="G57" s="275" t="str">
        <f t="shared" si="39"/>
        <v/>
      </c>
      <c r="H57" s="275" t="str">
        <f t="shared" si="39"/>
        <v/>
      </c>
      <c r="I57" s="275" t="str">
        <f t="shared" si="39"/>
        <v/>
      </c>
      <c r="J57" s="275" t="str">
        <f t="shared" si="39"/>
        <v/>
      </c>
      <c r="K57" s="275" t="str">
        <f t="shared" si="39"/>
        <v/>
      </c>
      <c r="L57" s="275" t="str">
        <f t="shared" si="39"/>
        <v/>
      </c>
      <c r="M57" s="275" t="str">
        <f t="shared" si="39"/>
        <v/>
      </c>
      <c r="N57" s="275" t="str">
        <f t="shared" si="39"/>
        <v/>
      </c>
      <c r="O57" s="275" t="str">
        <f t="shared" si="39"/>
        <v/>
      </c>
      <c r="P57" s="275" t="str">
        <f t="shared" si="39"/>
        <v/>
      </c>
      <c r="Q57" s="275" t="str">
        <f t="shared" si="39"/>
        <v/>
      </c>
      <c r="R57" s="275" t="str">
        <f t="shared" si="39"/>
        <v/>
      </c>
      <c r="S57" s="275" t="str">
        <f t="shared" si="39"/>
        <v/>
      </c>
      <c r="T57" s="275" t="str">
        <f t="shared" si="39"/>
        <v/>
      </c>
      <c r="U57" s="275" t="str">
        <f t="shared" si="39"/>
        <v/>
      </c>
      <c r="V57" s="275" t="str">
        <f t="shared" si="39"/>
        <v/>
      </c>
      <c r="W57" s="275" t="str">
        <f t="shared" si="39"/>
        <v/>
      </c>
      <c r="X57" s="275" t="str">
        <f t="shared" si="39"/>
        <v/>
      </c>
      <c r="Y57" s="275" t="str">
        <f t="shared" si="39"/>
        <v/>
      </c>
      <c r="Z57" s="275" t="str">
        <f t="shared" si="39"/>
        <v/>
      </c>
      <c r="AA57" s="275" t="str">
        <f t="shared" si="39"/>
        <v/>
      </c>
      <c r="AB57" s="275" t="str">
        <f t="shared" si="39"/>
        <v/>
      </c>
      <c r="AC57" s="275" t="str">
        <f t="shared" si="39"/>
        <v/>
      </c>
      <c r="AD57" s="275" t="str">
        <f t="shared" si="39"/>
        <v/>
      </c>
      <c r="AE57" s="275" t="str">
        <f t="shared" si="39"/>
        <v/>
      </c>
      <c r="AF57" s="275" t="str">
        <f t="shared" si="39"/>
        <v/>
      </c>
      <c r="AG57" s="275" t="str">
        <f t="shared" si="39"/>
        <v/>
      </c>
      <c r="AH57" s="275" t="str">
        <f t="shared" si="39"/>
        <v/>
      </c>
      <c r="AI57" s="275" t="str">
        <f t="shared" si="39"/>
        <v/>
      </c>
      <c r="AJ57" s="275" t="str">
        <f t="shared" si="39"/>
        <v/>
      </c>
      <c r="AK57" s="275" t="str">
        <f t="shared" si="39"/>
        <v/>
      </c>
      <c r="AL57" s="275" t="str">
        <f t="shared" si="39"/>
        <v/>
      </c>
      <c r="AM57" s="275" t="str">
        <f t="shared" si="39"/>
        <v/>
      </c>
      <c r="AN57" s="275" t="str">
        <f t="shared" si="39"/>
        <v/>
      </c>
      <c r="AO57" s="275" t="str">
        <f t="shared" si="39"/>
        <v/>
      </c>
      <c r="AP57" s="275" t="str">
        <f t="shared" si="39"/>
        <v/>
      </c>
      <c r="AQ57" s="275" t="str">
        <f t="shared" si="39"/>
        <v/>
      </c>
      <c r="AR57" s="275" t="str">
        <f t="shared" si="39"/>
        <v/>
      </c>
      <c r="AS57" s="275" t="str">
        <f t="shared" si="39"/>
        <v/>
      </c>
      <c r="AT57" s="275" t="str">
        <f t="shared" si="39"/>
        <v/>
      </c>
      <c r="AU57" s="275" t="str">
        <f t="shared" si="39"/>
        <v/>
      </c>
      <c r="AV57" s="275" t="str">
        <f t="shared" si="39"/>
        <v/>
      </c>
      <c r="AW57" s="275" t="str">
        <f t="shared" si="39"/>
        <v/>
      </c>
      <c r="AX57" s="275" t="str">
        <f t="shared" si="39"/>
        <v/>
      </c>
      <c r="AY57" s="275" t="str">
        <f t="shared" si="39"/>
        <v/>
      </c>
      <c r="AZ57" s="275" t="str">
        <f t="shared" si="39"/>
        <v/>
      </c>
      <c r="BA57" s="275" t="str">
        <f t="shared" si="39"/>
        <v/>
      </c>
      <c r="BB57" s="275" t="str">
        <f t="shared" si="39"/>
        <v/>
      </c>
      <c r="BC57" s="275" t="str">
        <f t="shared" si="39"/>
        <v/>
      </c>
      <c r="BD57" s="275" t="str">
        <f t="shared" si="39"/>
        <v/>
      </c>
      <c r="BE57" s="275" t="str">
        <f t="shared" si="39"/>
        <v/>
      </c>
      <c r="BF57" s="275" t="str">
        <f t="shared" si="39"/>
        <v/>
      </c>
      <c r="BG57" s="275" t="str">
        <f t="shared" si="39"/>
        <v/>
      </c>
      <c r="BH57" s="275" t="str">
        <f t="shared" si="39"/>
        <v/>
      </c>
      <c r="BI57" s="275" t="str">
        <f t="shared" si="39"/>
        <v/>
      </c>
      <c r="BJ57" s="275" t="str">
        <f t="shared" si="39"/>
        <v/>
      </c>
      <c r="BK57" s="275" t="str">
        <f t="shared" si="39"/>
        <v/>
      </c>
      <c r="BL57" s="275" t="str">
        <f t="shared" si="39"/>
        <v/>
      </c>
      <c r="BM57" s="275" t="str">
        <f t="shared" si="39"/>
        <v/>
      </c>
      <c r="BN57" s="275" t="str">
        <f t="shared" si="39"/>
        <v/>
      </c>
      <c r="BO57" s="275" t="str">
        <f t="shared" si="39"/>
        <v/>
      </c>
      <c r="BP57" s="275" t="str">
        <f t="shared" si="38"/>
        <v/>
      </c>
      <c r="BQ57" s="275" t="str">
        <f t="shared" si="38"/>
        <v/>
      </c>
      <c r="BR57" s="275" t="str">
        <f t="shared" si="38"/>
        <v/>
      </c>
      <c r="BS57" s="275" t="str">
        <f t="shared" si="38"/>
        <v/>
      </c>
      <c r="BT57" s="275" t="str">
        <f t="shared" si="38"/>
        <v/>
      </c>
      <c r="BU57" s="275" t="str">
        <f t="shared" si="38"/>
        <v/>
      </c>
      <c r="BV57" s="275" t="str">
        <f t="shared" si="38"/>
        <v/>
      </c>
      <c r="BW57" s="275" t="str">
        <f t="shared" si="38"/>
        <v/>
      </c>
      <c r="BX57" s="275" t="str">
        <f t="shared" si="38"/>
        <v/>
      </c>
      <c r="BY57" s="275" t="str">
        <f t="shared" si="38"/>
        <v/>
      </c>
      <c r="BZ57" s="275" t="str">
        <f t="shared" si="38"/>
        <v/>
      </c>
      <c r="CA57" s="275" t="str">
        <f t="shared" si="38"/>
        <v/>
      </c>
      <c r="CB57" s="275" t="str">
        <f t="shared" si="38"/>
        <v/>
      </c>
      <c r="CC57" s="275" t="str">
        <f t="shared" si="38"/>
        <v/>
      </c>
      <c r="CD57" s="275" t="str">
        <f t="shared" si="38"/>
        <v/>
      </c>
      <c r="CE57" s="275" t="str">
        <f t="shared" si="38"/>
        <v/>
      </c>
      <c r="CF57" s="275" t="str">
        <f t="shared" si="38"/>
        <v/>
      </c>
      <c r="CG57" s="275" t="str">
        <f t="shared" si="38"/>
        <v/>
      </c>
      <c r="CH57" s="275" t="str">
        <f t="shared" si="38"/>
        <v/>
      </c>
      <c r="CI57" s="275" t="str">
        <f t="shared" si="38"/>
        <v/>
      </c>
      <c r="CJ57" s="275" t="str">
        <f t="shared" si="38"/>
        <v/>
      </c>
      <c r="CK57" s="275" t="str">
        <f t="shared" si="38"/>
        <v/>
      </c>
      <c r="CL57" s="275" t="str">
        <f t="shared" si="38"/>
        <v/>
      </c>
      <c r="CM57" s="275" t="str">
        <f t="shared" si="38"/>
        <v/>
      </c>
      <c r="CN57" s="275" t="str">
        <f t="shared" si="38"/>
        <v/>
      </c>
      <c r="CO57" s="275" t="str">
        <f t="shared" si="38"/>
        <v/>
      </c>
      <c r="CP57" s="275" t="str">
        <f t="shared" si="38"/>
        <v/>
      </c>
      <c r="CQ57" s="275" t="str">
        <f t="shared" si="38"/>
        <v/>
      </c>
      <c r="CR57" s="275" t="str">
        <f t="shared" si="38"/>
        <v/>
      </c>
      <c r="CS57" s="275" t="str">
        <f t="shared" si="38"/>
        <v/>
      </c>
      <c r="CT57" s="275" t="str">
        <f t="shared" si="38"/>
        <v/>
      </c>
      <c r="CU57" s="275" t="str">
        <f t="shared" si="38"/>
        <v/>
      </c>
      <c r="CV57" s="275" t="str">
        <f t="shared" si="38"/>
        <v/>
      </c>
      <c r="CW57" s="275" t="str">
        <f t="shared" si="38"/>
        <v/>
      </c>
      <c r="CX57" s="275" t="str">
        <f t="shared" si="38"/>
        <v/>
      </c>
      <c r="CY57" s="275" t="str">
        <f t="shared" si="38"/>
        <v/>
      </c>
    </row>
    <row r="58" spans="1:103" x14ac:dyDescent="0.2">
      <c r="A58">
        <f t="shared" si="17"/>
        <v>47</v>
      </c>
      <c r="B58" s="272">
        <v>3.8179999999999999E-2</v>
      </c>
      <c r="D58" s="275" t="str">
        <f t="shared" si="39"/>
        <v/>
      </c>
      <c r="E58" s="275" t="str">
        <f t="shared" si="39"/>
        <v/>
      </c>
      <c r="F58" s="275" t="str">
        <f t="shared" si="39"/>
        <v/>
      </c>
      <c r="G58" s="275">
        <f t="shared" si="39"/>
        <v>3.8179999999999999E-2</v>
      </c>
      <c r="H58" s="275" t="str">
        <f t="shared" si="39"/>
        <v/>
      </c>
      <c r="I58" s="275" t="str">
        <f t="shared" si="39"/>
        <v/>
      </c>
      <c r="J58" s="275" t="str">
        <f t="shared" si="39"/>
        <v/>
      </c>
      <c r="K58" s="275" t="str">
        <f t="shared" si="39"/>
        <v/>
      </c>
      <c r="L58" s="275" t="str">
        <f t="shared" si="39"/>
        <v/>
      </c>
      <c r="M58" s="275" t="str">
        <f t="shared" si="39"/>
        <v/>
      </c>
      <c r="N58" s="275" t="str">
        <f t="shared" si="39"/>
        <v/>
      </c>
      <c r="O58" s="275" t="str">
        <f t="shared" si="39"/>
        <v/>
      </c>
      <c r="P58" s="275" t="str">
        <f t="shared" si="39"/>
        <v/>
      </c>
      <c r="Q58" s="275" t="str">
        <f t="shared" si="39"/>
        <v/>
      </c>
      <c r="R58" s="275" t="str">
        <f t="shared" si="39"/>
        <v/>
      </c>
      <c r="S58" s="275" t="str">
        <f t="shared" si="39"/>
        <v/>
      </c>
      <c r="T58" s="275" t="str">
        <f t="shared" si="39"/>
        <v/>
      </c>
      <c r="U58" s="275" t="str">
        <f t="shared" si="39"/>
        <v/>
      </c>
      <c r="V58" s="275" t="str">
        <f t="shared" si="39"/>
        <v/>
      </c>
      <c r="W58" s="275" t="str">
        <f t="shared" si="39"/>
        <v/>
      </c>
      <c r="X58" s="275" t="str">
        <f t="shared" si="39"/>
        <v/>
      </c>
      <c r="Y58" s="275" t="str">
        <f t="shared" si="39"/>
        <v/>
      </c>
      <c r="Z58" s="275" t="str">
        <f t="shared" si="39"/>
        <v/>
      </c>
      <c r="AA58" s="275" t="str">
        <f t="shared" si="39"/>
        <v/>
      </c>
      <c r="AB58" s="275" t="str">
        <f t="shared" si="39"/>
        <v/>
      </c>
      <c r="AC58" s="275" t="str">
        <f t="shared" si="39"/>
        <v/>
      </c>
      <c r="AD58" s="275" t="str">
        <f t="shared" si="39"/>
        <v/>
      </c>
      <c r="AE58" s="275" t="str">
        <f t="shared" si="39"/>
        <v/>
      </c>
      <c r="AF58" s="275" t="str">
        <f t="shared" si="39"/>
        <v/>
      </c>
      <c r="AG58" s="275" t="str">
        <f t="shared" si="39"/>
        <v/>
      </c>
      <c r="AH58" s="275" t="str">
        <f t="shared" si="39"/>
        <v/>
      </c>
      <c r="AI58" s="275" t="str">
        <f t="shared" si="39"/>
        <v/>
      </c>
      <c r="AJ58" s="275" t="str">
        <f t="shared" si="39"/>
        <v/>
      </c>
      <c r="AK58" s="275" t="str">
        <f t="shared" si="39"/>
        <v/>
      </c>
      <c r="AL58" s="275" t="str">
        <f t="shared" si="39"/>
        <v/>
      </c>
      <c r="AM58" s="275" t="str">
        <f t="shared" si="39"/>
        <v/>
      </c>
      <c r="AN58" s="275" t="str">
        <f t="shared" si="39"/>
        <v/>
      </c>
      <c r="AO58" s="275" t="str">
        <f t="shared" si="39"/>
        <v/>
      </c>
      <c r="AP58" s="275" t="str">
        <f t="shared" si="39"/>
        <v/>
      </c>
      <c r="AQ58" s="275" t="str">
        <f t="shared" si="39"/>
        <v/>
      </c>
      <c r="AR58" s="275" t="str">
        <f t="shared" si="39"/>
        <v/>
      </c>
      <c r="AS58" s="275" t="str">
        <f t="shared" si="39"/>
        <v/>
      </c>
      <c r="AT58" s="275" t="str">
        <f t="shared" si="39"/>
        <v/>
      </c>
      <c r="AU58" s="275" t="str">
        <f t="shared" si="39"/>
        <v/>
      </c>
      <c r="AV58" s="275" t="str">
        <f t="shared" si="39"/>
        <v/>
      </c>
      <c r="AW58" s="275" t="str">
        <f t="shared" si="39"/>
        <v/>
      </c>
      <c r="AX58" s="275" t="str">
        <f t="shared" si="39"/>
        <v/>
      </c>
      <c r="AY58" s="275" t="str">
        <f t="shared" si="39"/>
        <v/>
      </c>
      <c r="AZ58" s="275" t="str">
        <f t="shared" si="39"/>
        <v/>
      </c>
      <c r="BA58" s="275" t="str">
        <f t="shared" si="39"/>
        <v/>
      </c>
      <c r="BB58" s="275" t="str">
        <f t="shared" si="39"/>
        <v/>
      </c>
      <c r="BC58" s="275" t="str">
        <f t="shared" si="39"/>
        <v/>
      </c>
      <c r="BD58" s="275" t="str">
        <f t="shared" si="39"/>
        <v/>
      </c>
      <c r="BE58" s="275" t="str">
        <f t="shared" si="39"/>
        <v/>
      </c>
      <c r="BF58" s="275" t="str">
        <f t="shared" si="39"/>
        <v/>
      </c>
      <c r="BG58" s="275" t="str">
        <f t="shared" si="39"/>
        <v/>
      </c>
      <c r="BH58" s="275" t="str">
        <f t="shared" si="39"/>
        <v/>
      </c>
      <c r="BI58" s="275" t="str">
        <f t="shared" si="39"/>
        <v/>
      </c>
      <c r="BJ58" s="275" t="str">
        <f t="shared" si="39"/>
        <v/>
      </c>
      <c r="BK58" s="275" t="str">
        <f t="shared" si="39"/>
        <v/>
      </c>
      <c r="BL58" s="275" t="str">
        <f t="shared" si="39"/>
        <v/>
      </c>
      <c r="BM58" s="275" t="str">
        <f t="shared" si="39"/>
        <v/>
      </c>
      <c r="BN58" s="275" t="str">
        <f t="shared" si="39"/>
        <v/>
      </c>
      <c r="BO58" s="275" t="str">
        <f t="shared" si="39"/>
        <v/>
      </c>
      <c r="BP58" s="275" t="str">
        <f t="shared" si="38"/>
        <v/>
      </c>
      <c r="BQ58" s="275" t="str">
        <f t="shared" si="38"/>
        <v/>
      </c>
      <c r="BR58" s="275" t="str">
        <f t="shared" si="38"/>
        <v/>
      </c>
      <c r="BS58" s="275" t="str">
        <f t="shared" si="38"/>
        <v/>
      </c>
      <c r="BT58" s="275" t="str">
        <f t="shared" si="38"/>
        <v/>
      </c>
      <c r="BU58" s="275" t="str">
        <f t="shared" si="38"/>
        <v/>
      </c>
      <c r="BV58" s="275" t="str">
        <f t="shared" si="38"/>
        <v/>
      </c>
      <c r="BW58" s="275" t="str">
        <f t="shared" si="38"/>
        <v/>
      </c>
      <c r="BX58" s="275" t="str">
        <f t="shared" si="38"/>
        <v/>
      </c>
      <c r="BY58" s="275" t="str">
        <f t="shared" si="38"/>
        <v/>
      </c>
      <c r="BZ58" s="275" t="str">
        <f t="shared" si="38"/>
        <v/>
      </c>
      <c r="CA58" s="275" t="str">
        <f t="shared" si="38"/>
        <v/>
      </c>
      <c r="CB58" s="275" t="str">
        <f t="shared" si="38"/>
        <v/>
      </c>
      <c r="CC58" s="275" t="str">
        <f t="shared" si="38"/>
        <v/>
      </c>
      <c r="CD58" s="275" t="str">
        <f t="shared" si="38"/>
        <v/>
      </c>
      <c r="CE58" s="275" t="str">
        <f t="shared" si="38"/>
        <v/>
      </c>
      <c r="CF58" s="275" t="str">
        <f t="shared" si="38"/>
        <v/>
      </c>
      <c r="CG58" s="275" t="str">
        <f t="shared" si="38"/>
        <v/>
      </c>
      <c r="CH58" s="275" t="str">
        <f t="shared" si="38"/>
        <v/>
      </c>
      <c r="CI58" s="275" t="str">
        <f t="shared" si="38"/>
        <v/>
      </c>
      <c r="CJ58" s="275" t="str">
        <f t="shared" si="38"/>
        <v/>
      </c>
      <c r="CK58" s="275" t="str">
        <f t="shared" si="38"/>
        <v/>
      </c>
      <c r="CL58" s="275" t="str">
        <f t="shared" si="38"/>
        <v/>
      </c>
      <c r="CM58" s="275" t="str">
        <f t="shared" si="38"/>
        <v/>
      </c>
      <c r="CN58" s="275" t="str">
        <f t="shared" si="38"/>
        <v/>
      </c>
      <c r="CO58" s="275" t="str">
        <f t="shared" si="38"/>
        <v/>
      </c>
      <c r="CP58" s="275" t="str">
        <f t="shared" si="38"/>
        <v/>
      </c>
      <c r="CQ58" s="275" t="str">
        <f t="shared" si="38"/>
        <v/>
      </c>
      <c r="CR58" s="275" t="str">
        <f t="shared" si="38"/>
        <v/>
      </c>
      <c r="CS58" s="275" t="str">
        <f t="shared" si="38"/>
        <v/>
      </c>
      <c r="CT58" s="275" t="str">
        <f t="shared" si="38"/>
        <v/>
      </c>
      <c r="CU58" s="275" t="str">
        <f t="shared" si="38"/>
        <v/>
      </c>
      <c r="CV58" s="275" t="str">
        <f t="shared" si="38"/>
        <v/>
      </c>
      <c r="CW58" s="275" t="str">
        <f t="shared" si="38"/>
        <v/>
      </c>
      <c r="CX58" s="275" t="str">
        <f t="shared" si="38"/>
        <v/>
      </c>
      <c r="CY58" s="275" t="str">
        <f t="shared" si="38"/>
        <v/>
      </c>
    </row>
    <row r="59" spans="1:103" x14ac:dyDescent="0.2">
      <c r="A59">
        <f t="shared" si="17"/>
        <v>48</v>
      </c>
      <c r="B59" s="272">
        <v>4.0669999999999998E-2</v>
      </c>
      <c r="D59" s="275" t="str">
        <f t="shared" si="39"/>
        <v/>
      </c>
      <c r="E59" s="275" t="str">
        <f t="shared" si="39"/>
        <v/>
      </c>
      <c r="F59" s="275" t="str">
        <f t="shared" si="39"/>
        <v/>
      </c>
      <c r="G59" s="275">
        <f t="shared" si="39"/>
        <v>4.0669999999999998E-2</v>
      </c>
      <c r="H59" s="275" t="str">
        <f t="shared" si="39"/>
        <v/>
      </c>
      <c r="I59" s="275" t="str">
        <f t="shared" si="39"/>
        <v/>
      </c>
      <c r="J59" s="275" t="str">
        <f t="shared" si="39"/>
        <v/>
      </c>
      <c r="K59" s="275" t="str">
        <f t="shared" si="39"/>
        <v/>
      </c>
      <c r="L59" s="275" t="str">
        <f t="shared" si="39"/>
        <v/>
      </c>
      <c r="M59" s="275" t="str">
        <f t="shared" si="39"/>
        <v/>
      </c>
      <c r="N59" s="275" t="str">
        <f t="shared" si="39"/>
        <v/>
      </c>
      <c r="O59" s="275" t="str">
        <f t="shared" si="39"/>
        <v/>
      </c>
      <c r="P59" s="275" t="str">
        <f t="shared" si="39"/>
        <v/>
      </c>
      <c r="Q59" s="275" t="str">
        <f t="shared" si="39"/>
        <v/>
      </c>
      <c r="R59" s="275" t="str">
        <f t="shared" si="39"/>
        <v/>
      </c>
      <c r="S59" s="275" t="str">
        <f t="shared" si="39"/>
        <v/>
      </c>
      <c r="T59" s="275" t="str">
        <f t="shared" si="39"/>
        <v/>
      </c>
      <c r="U59" s="275" t="str">
        <f t="shared" si="39"/>
        <v/>
      </c>
      <c r="V59" s="275" t="str">
        <f t="shared" si="39"/>
        <v/>
      </c>
      <c r="W59" s="275" t="str">
        <f t="shared" si="39"/>
        <v/>
      </c>
      <c r="X59" s="275" t="str">
        <f t="shared" si="39"/>
        <v/>
      </c>
      <c r="Y59" s="275" t="str">
        <f t="shared" si="39"/>
        <v/>
      </c>
      <c r="Z59" s="275" t="str">
        <f t="shared" si="39"/>
        <v/>
      </c>
      <c r="AA59" s="275" t="str">
        <f t="shared" si="39"/>
        <v/>
      </c>
      <c r="AB59" s="275" t="str">
        <f t="shared" si="39"/>
        <v/>
      </c>
      <c r="AC59" s="275" t="str">
        <f t="shared" si="39"/>
        <v/>
      </c>
      <c r="AD59" s="275" t="str">
        <f t="shared" si="39"/>
        <v/>
      </c>
      <c r="AE59" s="275" t="str">
        <f t="shared" si="39"/>
        <v/>
      </c>
      <c r="AF59" s="275" t="str">
        <f t="shared" si="39"/>
        <v/>
      </c>
      <c r="AG59" s="275" t="str">
        <f t="shared" si="39"/>
        <v/>
      </c>
      <c r="AH59" s="275" t="str">
        <f t="shared" si="39"/>
        <v/>
      </c>
      <c r="AI59" s="275" t="str">
        <f t="shared" si="39"/>
        <v/>
      </c>
      <c r="AJ59" s="275" t="str">
        <f t="shared" si="39"/>
        <v/>
      </c>
      <c r="AK59" s="275" t="str">
        <f t="shared" si="39"/>
        <v/>
      </c>
      <c r="AL59" s="275" t="str">
        <f t="shared" si="39"/>
        <v/>
      </c>
      <c r="AM59" s="275" t="str">
        <f t="shared" si="39"/>
        <v/>
      </c>
      <c r="AN59" s="275" t="str">
        <f t="shared" si="39"/>
        <v/>
      </c>
      <c r="AO59" s="275" t="str">
        <f t="shared" si="39"/>
        <v/>
      </c>
      <c r="AP59" s="275" t="str">
        <f t="shared" si="39"/>
        <v/>
      </c>
      <c r="AQ59" s="275" t="str">
        <f t="shared" si="39"/>
        <v/>
      </c>
      <c r="AR59" s="275" t="str">
        <f t="shared" si="39"/>
        <v/>
      </c>
      <c r="AS59" s="275" t="str">
        <f t="shared" si="39"/>
        <v/>
      </c>
      <c r="AT59" s="275" t="str">
        <f t="shared" si="39"/>
        <v/>
      </c>
      <c r="AU59" s="275" t="str">
        <f t="shared" si="39"/>
        <v/>
      </c>
      <c r="AV59" s="275" t="str">
        <f t="shared" si="39"/>
        <v/>
      </c>
      <c r="AW59" s="275" t="str">
        <f t="shared" si="39"/>
        <v/>
      </c>
      <c r="AX59" s="275" t="str">
        <f t="shared" si="39"/>
        <v/>
      </c>
      <c r="AY59" s="275" t="str">
        <f t="shared" si="39"/>
        <v/>
      </c>
      <c r="AZ59" s="275" t="str">
        <f t="shared" si="39"/>
        <v/>
      </c>
      <c r="BA59" s="275" t="str">
        <f t="shared" si="39"/>
        <v/>
      </c>
      <c r="BB59" s="275" t="str">
        <f t="shared" si="39"/>
        <v/>
      </c>
      <c r="BC59" s="275" t="str">
        <f t="shared" si="39"/>
        <v/>
      </c>
      <c r="BD59" s="275" t="str">
        <f t="shared" si="39"/>
        <v/>
      </c>
      <c r="BE59" s="275" t="str">
        <f t="shared" si="39"/>
        <v/>
      </c>
      <c r="BF59" s="275" t="str">
        <f t="shared" si="39"/>
        <v/>
      </c>
      <c r="BG59" s="275" t="str">
        <f t="shared" si="39"/>
        <v/>
      </c>
      <c r="BH59" s="275" t="str">
        <f t="shared" si="39"/>
        <v/>
      </c>
      <c r="BI59" s="275" t="str">
        <f t="shared" si="39"/>
        <v/>
      </c>
      <c r="BJ59" s="275" t="str">
        <f t="shared" si="39"/>
        <v/>
      </c>
      <c r="BK59" s="275" t="str">
        <f t="shared" si="39"/>
        <v/>
      </c>
      <c r="BL59" s="275" t="str">
        <f t="shared" si="39"/>
        <v/>
      </c>
      <c r="BM59" s="275" t="str">
        <f t="shared" si="39"/>
        <v/>
      </c>
      <c r="BN59" s="275" t="str">
        <f t="shared" si="39"/>
        <v/>
      </c>
      <c r="BO59" s="275" t="str">
        <f t="shared" si="39"/>
        <v/>
      </c>
      <c r="BP59" s="275" t="str">
        <f t="shared" si="38"/>
        <v/>
      </c>
      <c r="BQ59" s="275" t="str">
        <f t="shared" si="38"/>
        <v/>
      </c>
      <c r="BR59" s="275" t="str">
        <f t="shared" si="38"/>
        <v/>
      </c>
      <c r="BS59" s="275" t="str">
        <f t="shared" si="38"/>
        <v/>
      </c>
      <c r="BT59" s="275" t="str">
        <f t="shared" si="38"/>
        <v/>
      </c>
      <c r="BU59" s="275" t="str">
        <f t="shared" si="38"/>
        <v/>
      </c>
      <c r="BV59" s="275" t="str">
        <f t="shared" si="38"/>
        <v/>
      </c>
      <c r="BW59" s="275" t="str">
        <f t="shared" si="38"/>
        <v/>
      </c>
      <c r="BX59" s="275" t="str">
        <f t="shared" si="38"/>
        <v/>
      </c>
      <c r="BY59" s="275" t="str">
        <f t="shared" si="38"/>
        <v/>
      </c>
      <c r="BZ59" s="275" t="str">
        <f t="shared" si="38"/>
        <v/>
      </c>
      <c r="CA59" s="275" t="str">
        <f t="shared" si="38"/>
        <v/>
      </c>
      <c r="CB59" s="275" t="str">
        <f t="shared" si="38"/>
        <v/>
      </c>
      <c r="CC59" s="275" t="str">
        <f t="shared" si="38"/>
        <v/>
      </c>
      <c r="CD59" s="275" t="str">
        <f t="shared" si="38"/>
        <v/>
      </c>
      <c r="CE59" s="275" t="str">
        <f t="shared" si="38"/>
        <v/>
      </c>
      <c r="CF59" s="275" t="str">
        <f t="shared" si="38"/>
        <v/>
      </c>
      <c r="CG59" s="275" t="str">
        <f t="shared" si="38"/>
        <v/>
      </c>
      <c r="CH59" s="275" t="str">
        <f t="shared" si="38"/>
        <v/>
      </c>
      <c r="CI59" s="275" t="str">
        <f t="shared" si="38"/>
        <v/>
      </c>
      <c r="CJ59" s="275" t="str">
        <f t="shared" si="38"/>
        <v/>
      </c>
      <c r="CK59" s="275" t="str">
        <f t="shared" si="38"/>
        <v/>
      </c>
      <c r="CL59" s="275" t="str">
        <f t="shared" si="38"/>
        <v/>
      </c>
      <c r="CM59" s="275" t="str">
        <f t="shared" si="38"/>
        <v/>
      </c>
      <c r="CN59" s="275" t="str">
        <f t="shared" si="38"/>
        <v/>
      </c>
      <c r="CO59" s="275" t="str">
        <f t="shared" si="38"/>
        <v/>
      </c>
      <c r="CP59" s="275" t="str">
        <f t="shared" si="38"/>
        <v/>
      </c>
      <c r="CQ59" s="275" t="str">
        <f t="shared" si="38"/>
        <v/>
      </c>
      <c r="CR59" s="275" t="str">
        <f t="shared" si="38"/>
        <v/>
      </c>
      <c r="CS59" s="275" t="str">
        <f t="shared" si="38"/>
        <v/>
      </c>
      <c r="CT59" s="275" t="str">
        <f t="shared" si="38"/>
        <v/>
      </c>
      <c r="CU59" s="275" t="str">
        <f t="shared" si="38"/>
        <v/>
      </c>
      <c r="CV59" s="275" t="str">
        <f t="shared" si="38"/>
        <v/>
      </c>
      <c r="CW59" s="275" t="str">
        <f t="shared" si="38"/>
        <v/>
      </c>
      <c r="CX59" s="275" t="str">
        <f t="shared" si="38"/>
        <v/>
      </c>
      <c r="CY59" s="275" t="str">
        <f t="shared" si="38"/>
        <v/>
      </c>
    </row>
    <row r="60" spans="1:103" x14ac:dyDescent="0.2">
      <c r="A60">
        <f t="shared" si="17"/>
        <v>49</v>
      </c>
      <c r="B60" s="272">
        <v>4.3159999999999997E-2</v>
      </c>
      <c r="D60" s="275" t="str">
        <f t="shared" si="39"/>
        <v/>
      </c>
      <c r="E60" s="275" t="str">
        <f t="shared" si="39"/>
        <v/>
      </c>
      <c r="F60" s="275" t="str">
        <f t="shared" si="39"/>
        <v/>
      </c>
      <c r="G60" s="275">
        <f t="shared" si="39"/>
        <v>4.3159999999999997E-2</v>
      </c>
      <c r="H60" s="275" t="str">
        <f t="shared" si="39"/>
        <v/>
      </c>
      <c r="I60" s="275" t="str">
        <f t="shared" si="39"/>
        <v/>
      </c>
      <c r="J60" s="275" t="str">
        <f t="shared" si="39"/>
        <v/>
      </c>
      <c r="K60" s="275" t="str">
        <f t="shared" si="39"/>
        <v/>
      </c>
      <c r="L60" s="275" t="str">
        <f t="shared" si="39"/>
        <v/>
      </c>
      <c r="M60" s="275" t="str">
        <f t="shared" si="39"/>
        <v/>
      </c>
      <c r="N60" s="275" t="str">
        <f t="shared" si="39"/>
        <v/>
      </c>
      <c r="O60" s="275" t="str">
        <f t="shared" si="39"/>
        <v/>
      </c>
      <c r="P60" s="275" t="str">
        <f t="shared" si="39"/>
        <v/>
      </c>
      <c r="Q60" s="275" t="str">
        <f t="shared" si="39"/>
        <v/>
      </c>
      <c r="R60" s="275" t="str">
        <f t="shared" si="39"/>
        <v/>
      </c>
      <c r="S60" s="275" t="str">
        <f t="shared" si="39"/>
        <v/>
      </c>
      <c r="T60" s="275" t="str">
        <f t="shared" si="39"/>
        <v/>
      </c>
      <c r="U60" s="275" t="str">
        <f t="shared" si="39"/>
        <v/>
      </c>
      <c r="V60" s="275" t="str">
        <f t="shared" si="39"/>
        <v/>
      </c>
      <c r="W60" s="275" t="str">
        <f t="shared" si="39"/>
        <v/>
      </c>
      <c r="X60" s="275" t="str">
        <f t="shared" si="39"/>
        <v/>
      </c>
      <c r="Y60" s="275" t="str">
        <f t="shared" si="39"/>
        <v/>
      </c>
      <c r="Z60" s="275" t="str">
        <f t="shared" si="39"/>
        <v/>
      </c>
      <c r="AA60" s="275" t="str">
        <f t="shared" si="39"/>
        <v/>
      </c>
      <c r="AB60" s="275" t="str">
        <f t="shared" si="39"/>
        <v/>
      </c>
      <c r="AC60" s="275" t="str">
        <f t="shared" si="39"/>
        <v/>
      </c>
      <c r="AD60" s="275" t="str">
        <f t="shared" si="39"/>
        <v/>
      </c>
      <c r="AE60" s="275" t="str">
        <f t="shared" si="39"/>
        <v/>
      </c>
      <c r="AF60" s="275" t="str">
        <f t="shared" si="39"/>
        <v/>
      </c>
      <c r="AG60" s="275" t="str">
        <f t="shared" si="39"/>
        <v/>
      </c>
      <c r="AH60" s="275" t="str">
        <f t="shared" si="39"/>
        <v/>
      </c>
      <c r="AI60" s="275" t="str">
        <f t="shared" si="39"/>
        <v/>
      </c>
      <c r="AJ60" s="275" t="str">
        <f t="shared" si="39"/>
        <v/>
      </c>
      <c r="AK60" s="275" t="str">
        <f t="shared" si="39"/>
        <v/>
      </c>
      <c r="AL60" s="275" t="str">
        <f t="shared" si="39"/>
        <v/>
      </c>
      <c r="AM60" s="275" t="str">
        <f t="shared" si="39"/>
        <v/>
      </c>
      <c r="AN60" s="275" t="str">
        <f t="shared" si="39"/>
        <v/>
      </c>
      <c r="AO60" s="275" t="str">
        <f t="shared" si="39"/>
        <v/>
      </c>
      <c r="AP60" s="275" t="str">
        <f t="shared" si="39"/>
        <v/>
      </c>
      <c r="AQ60" s="275" t="str">
        <f t="shared" si="39"/>
        <v/>
      </c>
      <c r="AR60" s="275" t="str">
        <f t="shared" si="39"/>
        <v/>
      </c>
      <c r="AS60" s="275" t="str">
        <f t="shared" si="39"/>
        <v/>
      </c>
      <c r="AT60" s="275" t="str">
        <f t="shared" si="39"/>
        <v/>
      </c>
      <c r="AU60" s="275" t="str">
        <f t="shared" si="39"/>
        <v/>
      </c>
      <c r="AV60" s="275" t="str">
        <f t="shared" si="39"/>
        <v/>
      </c>
      <c r="AW60" s="275" t="str">
        <f t="shared" si="39"/>
        <v/>
      </c>
      <c r="AX60" s="275" t="str">
        <f t="shared" si="39"/>
        <v/>
      </c>
      <c r="AY60" s="275" t="str">
        <f t="shared" si="39"/>
        <v/>
      </c>
      <c r="AZ60" s="275" t="str">
        <f t="shared" si="39"/>
        <v/>
      </c>
      <c r="BA60" s="275" t="str">
        <f t="shared" si="39"/>
        <v/>
      </c>
      <c r="BB60" s="275" t="str">
        <f t="shared" si="39"/>
        <v/>
      </c>
      <c r="BC60" s="275" t="str">
        <f t="shared" si="39"/>
        <v/>
      </c>
      <c r="BD60" s="275" t="str">
        <f t="shared" si="39"/>
        <v/>
      </c>
      <c r="BE60" s="275" t="str">
        <f t="shared" si="39"/>
        <v/>
      </c>
      <c r="BF60" s="275" t="str">
        <f t="shared" si="39"/>
        <v/>
      </c>
      <c r="BG60" s="275" t="str">
        <f t="shared" si="39"/>
        <v/>
      </c>
      <c r="BH60" s="275" t="str">
        <f t="shared" si="39"/>
        <v/>
      </c>
      <c r="BI60" s="275" t="str">
        <f t="shared" si="39"/>
        <v/>
      </c>
      <c r="BJ60" s="275" t="str">
        <f t="shared" si="39"/>
        <v/>
      </c>
      <c r="BK60" s="275" t="str">
        <f t="shared" si="39"/>
        <v/>
      </c>
      <c r="BL60" s="275" t="str">
        <f t="shared" si="39"/>
        <v/>
      </c>
      <c r="BM60" s="275" t="str">
        <f t="shared" si="39"/>
        <v/>
      </c>
      <c r="BN60" s="275" t="str">
        <f t="shared" si="39"/>
        <v/>
      </c>
      <c r="BO60" s="275" t="str">
        <f t="shared" ref="BO60:CY63" si="40">IF(AND($A60&gt;=BO$3,$A60&lt;=BO$4),$B60,"")</f>
        <v/>
      </c>
      <c r="BP60" s="275" t="str">
        <f t="shared" si="40"/>
        <v/>
      </c>
      <c r="BQ60" s="275" t="str">
        <f t="shared" si="40"/>
        <v/>
      </c>
      <c r="BR60" s="275" t="str">
        <f t="shared" si="40"/>
        <v/>
      </c>
      <c r="BS60" s="275" t="str">
        <f t="shared" si="40"/>
        <v/>
      </c>
      <c r="BT60" s="275" t="str">
        <f t="shared" si="40"/>
        <v/>
      </c>
      <c r="BU60" s="275" t="str">
        <f t="shared" si="40"/>
        <v/>
      </c>
      <c r="BV60" s="275" t="str">
        <f t="shared" si="40"/>
        <v/>
      </c>
      <c r="BW60" s="275" t="str">
        <f t="shared" si="40"/>
        <v/>
      </c>
      <c r="BX60" s="275" t="str">
        <f t="shared" si="40"/>
        <v/>
      </c>
      <c r="BY60" s="275" t="str">
        <f t="shared" si="40"/>
        <v/>
      </c>
      <c r="BZ60" s="275" t="str">
        <f t="shared" si="40"/>
        <v/>
      </c>
      <c r="CA60" s="275" t="str">
        <f t="shared" si="40"/>
        <v/>
      </c>
      <c r="CB60" s="275" t="str">
        <f t="shared" si="40"/>
        <v/>
      </c>
      <c r="CC60" s="275" t="str">
        <f t="shared" si="40"/>
        <v/>
      </c>
      <c r="CD60" s="275" t="str">
        <f t="shared" si="40"/>
        <v/>
      </c>
      <c r="CE60" s="275" t="str">
        <f t="shared" si="40"/>
        <v/>
      </c>
      <c r="CF60" s="275" t="str">
        <f t="shared" si="40"/>
        <v/>
      </c>
      <c r="CG60" s="275" t="str">
        <f t="shared" si="40"/>
        <v/>
      </c>
      <c r="CH60" s="275" t="str">
        <f t="shared" si="40"/>
        <v/>
      </c>
      <c r="CI60" s="275" t="str">
        <f t="shared" si="40"/>
        <v/>
      </c>
      <c r="CJ60" s="275" t="str">
        <f t="shared" si="40"/>
        <v/>
      </c>
      <c r="CK60" s="275" t="str">
        <f t="shared" si="40"/>
        <v/>
      </c>
      <c r="CL60" s="275" t="str">
        <f t="shared" si="40"/>
        <v/>
      </c>
      <c r="CM60" s="275" t="str">
        <f t="shared" si="40"/>
        <v/>
      </c>
      <c r="CN60" s="275" t="str">
        <f t="shared" si="40"/>
        <v/>
      </c>
      <c r="CO60" s="275" t="str">
        <f t="shared" si="40"/>
        <v/>
      </c>
      <c r="CP60" s="275" t="str">
        <f t="shared" si="40"/>
        <v/>
      </c>
      <c r="CQ60" s="275" t="str">
        <f t="shared" si="40"/>
        <v/>
      </c>
      <c r="CR60" s="275" t="str">
        <f t="shared" si="40"/>
        <v/>
      </c>
      <c r="CS60" s="275" t="str">
        <f t="shared" si="40"/>
        <v/>
      </c>
      <c r="CT60" s="275" t="str">
        <f t="shared" si="40"/>
        <v/>
      </c>
      <c r="CU60" s="275" t="str">
        <f t="shared" si="40"/>
        <v/>
      </c>
      <c r="CV60" s="275" t="str">
        <f t="shared" si="40"/>
        <v/>
      </c>
      <c r="CW60" s="275" t="str">
        <f t="shared" si="40"/>
        <v/>
      </c>
      <c r="CX60" s="275" t="str">
        <f t="shared" si="40"/>
        <v/>
      </c>
      <c r="CY60" s="275" t="str">
        <f t="shared" si="40"/>
        <v/>
      </c>
    </row>
    <row r="61" spans="1:103" x14ac:dyDescent="0.2">
      <c r="A61">
        <f t="shared" si="17"/>
        <v>50</v>
      </c>
      <c r="B61" s="272">
        <v>4.3989999999999994E-2</v>
      </c>
      <c r="D61" s="275" t="str">
        <f t="shared" ref="D61:BO64" si="41">IF(AND($A61&gt;=D$3,$A61&lt;=D$4),$B61,"")</f>
        <v/>
      </c>
      <c r="E61" s="275" t="str">
        <f t="shared" si="41"/>
        <v/>
      </c>
      <c r="F61" s="275" t="str">
        <f t="shared" si="41"/>
        <v/>
      </c>
      <c r="G61" s="275">
        <f t="shared" si="41"/>
        <v>4.3989999999999994E-2</v>
      </c>
      <c r="H61" s="275" t="str">
        <f t="shared" si="41"/>
        <v/>
      </c>
      <c r="I61" s="275" t="str">
        <f t="shared" si="41"/>
        <v/>
      </c>
      <c r="J61" s="275" t="str">
        <f t="shared" si="41"/>
        <v/>
      </c>
      <c r="K61" s="275" t="str">
        <f t="shared" si="41"/>
        <v/>
      </c>
      <c r="L61" s="275" t="str">
        <f t="shared" si="41"/>
        <v/>
      </c>
      <c r="M61" s="275" t="str">
        <f t="shared" si="41"/>
        <v/>
      </c>
      <c r="N61" s="275" t="str">
        <f t="shared" si="41"/>
        <v/>
      </c>
      <c r="O61" s="275" t="str">
        <f t="shared" si="41"/>
        <v/>
      </c>
      <c r="P61" s="275" t="str">
        <f t="shared" si="41"/>
        <v/>
      </c>
      <c r="Q61" s="275" t="str">
        <f t="shared" si="41"/>
        <v/>
      </c>
      <c r="R61" s="275" t="str">
        <f t="shared" si="41"/>
        <v/>
      </c>
      <c r="S61" s="275" t="str">
        <f t="shared" si="41"/>
        <v/>
      </c>
      <c r="T61" s="275" t="str">
        <f t="shared" si="41"/>
        <v/>
      </c>
      <c r="U61" s="275" t="str">
        <f t="shared" si="41"/>
        <v/>
      </c>
      <c r="V61" s="275" t="str">
        <f t="shared" si="41"/>
        <v/>
      </c>
      <c r="W61" s="275" t="str">
        <f t="shared" si="41"/>
        <v/>
      </c>
      <c r="X61" s="275" t="str">
        <f t="shared" si="41"/>
        <v/>
      </c>
      <c r="Y61" s="275" t="str">
        <f t="shared" si="41"/>
        <v/>
      </c>
      <c r="Z61" s="275" t="str">
        <f t="shared" si="41"/>
        <v/>
      </c>
      <c r="AA61" s="275" t="str">
        <f t="shared" si="41"/>
        <v/>
      </c>
      <c r="AB61" s="275" t="str">
        <f t="shared" si="41"/>
        <v/>
      </c>
      <c r="AC61" s="275" t="str">
        <f t="shared" si="41"/>
        <v/>
      </c>
      <c r="AD61" s="275" t="str">
        <f t="shared" si="41"/>
        <v/>
      </c>
      <c r="AE61" s="275" t="str">
        <f t="shared" si="41"/>
        <v/>
      </c>
      <c r="AF61" s="275" t="str">
        <f t="shared" si="41"/>
        <v/>
      </c>
      <c r="AG61" s="275" t="str">
        <f t="shared" si="41"/>
        <v/>
      </c>
      <c r="AH61" s="275" t="str">
        <f t="shared" si="41"/>
        <v/>
      </c>
      <c r="AI61" s="275" t="str">
        <f t="shared" si="41"/>
        <v/>
      </c>
      <c r="AJ61" s="275" t="str">
        <f t="shared" si="41"/>
        <v/>
      </c>
      <c r="AK61" s="275" t="str">
        <f t="shared" si="41"/>
        <v/>
      </c>
      <c r="AL61" s="275" t="str">
        <f t="shared" si="41"/>
        <v/>
      </c>
      <c r="AM61" s="275" t="str">
        <f t="shared" si="41"/>
        <v/>
      </c>
      <c r="AN61" s="275" t="str">
        <f t="shared" si="41"/>
        <v/>
      </c>
      <c r="AO61" s="275" t="str">
        <f t="shared" si="41"/>
        <v/>
      </c>
      <c r="AP61" s="275" t="str">
        <f t="shared" si="41"/>
        <v/>
      </c>
      <c r="AQ61" s="275" t="str">
        <f t="shared" si="41"/>
        <v/>
      </c>
      <c r="AR61" s="275" t="str">
        <f t="shared" si="41"/>
        <v/>
      </c>
      <c r="AS61" s="275" t="str">
        <f t="shared" si="41"/>
        <v/>
      </c>
      <c r="AT61" s="275" t="str">
        <f t="shared" si="41"/>
        <v/>
      </c>
      <c r="AU61" s="275" t="str">
        <f t="shared" si="41"/>
        <v/>
      </c>
      <c r="AV61" s="275" t="str">
        <f t="shared" si="41"/>
        <v/>
      </c>
      <c r="AW61" s="275" t="str">
        <f t="shared" si="41"/>
        <v/>
      </c>
      <c r="AX61" s="275" t="str">
        <f t="shared" si="41"/>
        <v/>
      </c>
      <c r="AY61" s="275" t="str">
        <f t="shared" si="41"/>
        <v/>
      </c>
      <c r="AZ61" s="275" t="str">
        <f t="shared" si="41"/>
        <v/>
      </c>
      <c r="BA61" s="275" t="str">
        <f t="shared" si="41"/>
        <v/>
      </c>
      <c r="BB61" s="275" t="str">
        <f t="shared" si="41"/>
        <v/>
      </c>
      <c r="BC61" s="275" t="str">
        <f t="shared" si="41"/>
        <v/>
      </c>
      <c r="BD61" s="275" t="str">
        <f t="shared" si="41"/>
        <v/>
      </c>
      <c r="BE61" s="275" t="str">
        <f t="shared" si="41"/>
        <v/>
      </c>
      <c r="BF61" s="275" t="str">
        <f t="shared" si="41"/>
        <v/>
      </c>
      <c r="BG61" s="275" t="str">
        <f t="shared" si="41"/>
        <v/>
      </c>
      <c r="BH61" s="275" t="str">
        <f t="shared" si="41"/>
        <v/>
      </c>
      <c r="BI61" s="275" t="str">
        <f t="shared" si="41"/>
        <v/>
      </c>
      <c r="BJ61" s="275" t="str">
        <f t="shared" si="41"/>
        <v/>
      </c>
      <c r="BK61" s="275" t="str">
        <f t="shared" si="41"/>
        <v/>
      </c>
      <c r="BL61" s="275" t="str">
        <f t="shared" si="41"/>
        <v/>
      </c>
      <c r="BM61" s="275" t="str">
        <f t="shared" si="41"/>
        <v/>
      </c>
      <c r="BN61" s="275" t="str">
        <f t="shared" si="41"/>
        <v/>
      </c>
      <c r="BO61" s="275" t="str">
        <f t="shared" si="41"/>
        <v/>
      </c>
      <c r="BP61" s="275" t="str">
        <f t="shared" si="40"/>
        <v/>
      </c>
      <c r="BQ61" s="275" t="str">
        <f t="shared" si="40"/>
        <v/>
      </c>
      <c r="BR61" s="275" t="str">
        <f t="shared" si="40"/>
        <v/>
      </c>
      <c r="BS61" s="275" t="str">
        <f t="shared" si="40"/>
        <v/>
      </c>
      <c r="BT61" s="275" t="str">
        <f t="shared" si="40"/>
        <v/>
      </c>
      <c r="BU61" s="275" t="str">
        <f t="shared" si="40"/>
        <v/>
      </c>
      <c r="BV61" s="275" t="str">
        <f t="shared" si="40"/>
        <v/>
      </c>
      <c r="BW61" s="275" t="str">
        <f t="shared" si="40"/>
        <v/>
      </c>
      <c r="BX61" s="275" t="str">
        <f t="shared" si="40"/>
        <v/>
      </c>
      <c r="BY61" s="275" t="str">
        <f t="shared" si="40"/>
        <v/>
      </c>
      <c r="BZ61" s="275" t="str">
        <f t="shared" si="40"/>
        <v/>
      </c>
      <c r="CA61" s="275" t="str">
        <f t="shared" si="40"/>
        <v/>
      </c>
      <c r="CB61" s="275" t="str">
        <f t="shared" si="40"/>
        <v/>
      </c>
      <c r="CC61" s="275" t="str">
        <f t="shared" si="40"/>
        <v/>
      </c>
      <c r="CD61" s="275" t="str">
        <f t="shared" si="40"/>
        <v/>
      </c>
      <c r="CE61" s="275" t="str">
        <f t="shared" si="40"/>
        <v/>
      </c>
      <c r="CF61" s="275" t="str">
        <f t="shared" si="40"/>
        <v/>
      </c>
      <c r="CG61" s="275" t="str">
        <f t="shared" si="40"/>
        <v/>
      </c>
      <c r="CH61" s="275" t="str">
        <f t="shared" si="40"/>
        <v/>
      </c>
      <c r="CI61" s="275" t="str">
        <f t="shared" si="40"/>
        <v/>
      </c>
      <c r="CJ61" s="275" t="str">
        <f t="shared" si="40"/>
        <v/>
      </c>
      <c r="CK61" s="275" t="str">
        <f t="shared" si="40"/>
        <v/>
      </c>
      <c r="CL61" s="275" t="str">
        <f t="shared" si="40"/>
        <v/>
      </c>
      <c r="CM61" s="275" t="str">
        <f t="shared" si="40"/>
        <v/>
      </c>
      <c r="CN61" s="275" t="str">
        <f t="shared" si="40"/>
        <v/>
      </c>
      <c r="CO61" s="275" t="str">
        <f t="shared" si="40"/>
        <v/>
      </c>
      <c r="CP61" s="275" t="str">
        <f t="shared" si="40"/>
        <v/>
      </c>
      <c r="CQ61" s="275" t="str">
        <f t="shared" si="40"/>
        <v/>
      </c>
      <c r="CR61" s="275" t="str">
        <f t="shared" si="40"/>
        <v/>
      </c>
      <c r="CS61" s="275" t="str">
        <f t="shared" si="40"/>
        <v/>
      </c>
      <c r="CT61" s="275" t="str">
        <f t="shared" si="40"/>
        <v/>
      </c>
      <c r="CU61" s="275" t="str">
        <f t="shared" si="40"/>
        <v/>
      </c>
      <c r="CV61" s="275" t="str">
        <f t="shared" si="40"/>
        <v/>
      </c>
      <c r="CW61" s="275" t="str">
        <f t="shared" si="40"/>
        <v/>
      </c>
      <c r="CX61" s="275" t="str">
        <f t="shared" si="40"/>
        <v/>
      </c>
      <c r="CY61" s="275" t="str">
        <f t="shared" si="40"/>
        <v/>
      </c>
    </row>
    <row r="62" spans="1:103" x14ac:dyDescent="0.2">
      <c r="A62">
        <f t="shared" si="17"/>
        <v>51</v>
      </c>
      <c r="B62" s="272">
        <v>4.4819999999999999E-2</v>
      </c>
      <c r="D62" s="275" t="str">
        <f t="shared" si="41"/>
        <v/>
      </c>
      <c r="E62" s="275" t="str">
        <f t="shared" si="41"/>
        <v/>
      </c>
      <c r="F62" s="275" t="str">
        <f t="shared" si="41"/>
        <v/>
      </c>
      <c r="G62" s="275">
        <f t="shared" si="41"/>
        <v>4.4819999999999999E-2</v>
      </c>
      <c r="H62" s="275" t="str">
        <f t="shared" si="41"/>
        <v/>
      </c>
      <c r="I62" s="275" t="str">
        <f t="shared" si="41"/>
        <v/>
      </c>
      <c r="J62" s="275" t="str">
        <f t="shared" si="41"/>
        <v/>
      </c>
      <c r="K62" s="275" t="str">
        <f t="shared" si="41"/>
        <v/>
      </c>
      <c r="L62" s="275" t="str">
        <f t="shared" si="41"/>
        <v/>
      </c>
      <c r="M62" s="275" t="str">
        <f t="shared" si="41"/>
        <v/>
      </c>
      <c r="N62" s="275" t="str">
        <f t="shared" si="41"/>
        <v/>
      </c>
      <c r="O62" s="275" t="str">
        <f t="shared" si="41"/>
        <v/>
      </c>
      <c r="P62" s="275" t="str">
        <f t="shared" si="41"/>
        <v/>
      </c>
      <c r="Q62" s="275" t="str">
        <f t="shared" si="41"/>
        <v/>
      </c>
      <c r="R62" s="275" t="str">
        <f t="shared" si="41"/>
        <v/>
      </c>
      <c r="S62" s="275" t="str">
        <f t="shared" si="41"/>
        <v/>
      </c>
      <c r="T62" s="275" t="str">
        <f t="shared" si="41"/>
        <v/>
      </c>
      <c r="U62" s="275" t="str">
        <f t="shared" si="41"/>
        <v/>
      </c>
      <c r="V62" s="275" t="str">
        <f t="shared" si="41"/>
        <v/>
      </c>
      <c r="W62" s="275" t="str">
        <f t="shared" si="41"/>
        <v/>
      </c>
      <c r="X62" s="275" t="str">
        <f t="shared" si="41"/>
        <v/>
      </c>
      <c r="Y62" s="275" t="str">
        <f t="shared" si="41"/>
        <v/>
      </c>
      <c r="Z62" s="275" t="str">
        <f t="shared" si="41"/>
        <v/>
      </c>
      <c r="AA62" s="275" t="str">
        <f t="shared" si="41"/>
        <v/>
      </c>
      <c r="AB62" s="275" t="str">
        <f t="shared" si="41"/>
        <v/>
      </c>
      <c r="AC62" s="275" t="str">
        <f t="shared" si="41"/>
        <v/>
      </c>
      <c r="AD62" s="275" t="str">
        <f t="shared" si="41"/>
        <v/>
      </c>
      <c r="AE62" s="275" t="str">
        <f t="shared" si="41"/>
        <v/>
      </c>
      <c r="AF62" s="275" t="str">
        <f t="shared" si="41"/>
        <v/>
      </c>
      <c r="AG62" s="275" t="str">
        <f t="shared" si="41"/>
        <v/>
      </c>
      <c r="AH62" s="275" t="str">
        <f t="shared" si="41"/>
        <v/>
      </c>
      <c r="AI62" s="275" t="str">
        <f t="shared" si="41"/>
        <v/>
      </c>
      <c r="AJ62" s="275" t="str">
        <f t="shared" si="41"/>
        <v/>
      </c>
      <c r="AK62" s="275" t="str">
        <f t="shared" si="41"/>
        <v/>
      </c>
      <c r="AL62" s="275" t="str">
        <f t="shared" si="41"/>
        <v/>
      </c>
      <c r="AM62" s="275" t="str">
        <f t="shared" si="41"/>
        <v/>
      </c>
      <c r="AN62" s="275" t="str">
        <f t="shared" si="41"/>
        <v/>
      </c>
      <c r="AO62" s="275" t="str">
        <f t="shared" si="41"/>
        <v/>
      </c>
      <c r="AP62" s="275" t="str">
        <f t="shared" si="41"/>
        <v/>
      </c>
      <c r="AQ62" s="275" t="str">
        <f t="shared" si="41"/>
        <v/>
      </c>
      <c r="AR62" s="275" t="str">
        <f t="shared" si="41"/>
        <v/>
      </c>
      <c r="AS62" s="275" t="str">
        <f t="shared" si="41"/>
        <v/>
      </c>
      <c r="AT62" s="275" t="str">
        <f t="shared" si="41"/>
        <v/>
      </c>
      <c r="AU62" s="275" t="str">
        <f t="shared" si="41"/>
        <v/>
      </c>
      <c r="AV62" s="275" t="str">
        <f t="shared" si="41"/>
        <v/>
      </c>
      <c r="AW62" s="275" t="str">
        <f t="shared" si="41"/>
        <v/>
      </c>
      <c r="AX62" s="275" t="str">
        <f t="shared" si="41"/>
        <v/>
      </c>
      <c r="AY62" s="275" t="str">
        <f t="shared" si="41"/>
        <v/>
      </c>
      <c r="AZ62" s="275" t="str">
        <f t="shared" si="41"/>
        <v/>
      </c>
      <c r="BA62" s="275" t="str">
        <f t="shared" si="41"/>
        <v/>
      </c>
      <c r="BB62" s="275" t="str">
        <f t="shared" si="41"/>
        <v/>
      </c>
      <c r="BC62" s="275" t="str">
        <f t="shared" si="41"/>
        <v/>
      </c>
      <c r="BD62" s="275" t="str">
        <f t="shared" si="41"/>
        <v/>
      </c>
      <c r="BE62" s="275" t="str">
        <f t="shared" si="41"/>
        <v/>
      </c>
      <c r="BF62" s="275" t="str">
        <f t="shared" si="41"/>
        <v/>
      </c>
      <c r="BG62" s="275" t="str">
        <f t="shared" si="41"/>
        <v/>
      </c>
      <c r="BH62" s="275" t="str">
        <f t="shared" si="41"/>
        <v/>
      </c>
      <c r="BI62" s="275" t="str">
        <f t="shared" si="41"/>
        <v/>
      </c>
      <c r="BJ62" s="275" t="str">
        <f t="shared" si="41"/>
        <v/>
      </c>
      <c r="BK62" s="275" t="str">
        <f t="shared" si="41"/>
        <v/>
      </c>
      <c r="BL62" s="275" t="str">
        <f t="shared" si="41"/>
        <v/>
      </c>
      <c r="BM62" s="275" t="str">
        <f t="shared" si="41"/>
        <v/>
      </c>
      <c r="BN62" s="275" t="str">
        <f t="shared" si="41"/>
        <v/>
      </c>
      <c r="BO62" s="275" t="str">
        <f t="shared" si="41"/>
        <v/>
      </c>
      <c r="BP62" s="275" t="str">
        <f t="shared" si="40"/>
        <v/>
      </c>
      <c r="BQ62" s="275" t="str">
        <f t="shared" si="40"/>
        <v/>
      </c>
      <c r="BR62" s="275" t="str">
        <f t="shared" si="40"/>
        <v/>
      </c>
      <c r="BS62" s="275" t="str">
        <f t="shared" si="40"/>
        <v/>
      </c>
      <c r="BT62" s="275" t="str">
        <f t="shared" si="40"/>
        <v/>
      </c>
      <c r="BU62" s="275" t="str">
        <f t="shared" si="40"/>
        <v/>
      </c>
      <c r="BV62" s="275" t="str">
        <f t="shared" si="40"/>
        <v/>
      </c>
      <c r="BW62" s="275" t="str">
        <f t="shared" si="40"/>
        <v/>
      </c>
      <c r="BX62" s="275" t="str">
        <f t="shared" si="40"/>
        <v/>
      </c>
      <c r="BY62" s="275" t="str">
        <f t="shared" si="40"/>
        <v/>
      </c>
      <c r="BZ62" s="275" t="str">
        <f t="shared" si="40"/>
        <v/>
      </c>
      <c r="CA62" s="275" t="str">
        <f t="shared" si="40"/>
        <v/>
      </c>
      <c r="CB62" s="275" t="str">
        <f t="shared" si="40"/>
        <v/>
      </c>
      <c r="CC62" s="275" t="str">
        <f t="shared" si="40"/>
        <v/>
      </c>
      <c r="CD62" s="275" t="str">
        <f t="shared" si="40"/>
        <v/>
      </c>
      <c r="CE62" s="275" t="str">
        <f t="shared" si="40"/>
        <v/>
      </c>
      <c r="CF62" s="275" t="str">
        <f t="shared" si="40"/>
        <v/>
      </c>
      <c r="CG62" s="275" t="str">
        <f t="shared" si="40"/>
        <v/>
      </c>
      <c r="CH62" s="275" t="str">
        <f t="shared" si="40"/>
        <v/>
      </c>
      <c r="CI62" s="275" t="str">
        <f t="shared" si="40"/>
        <v/>
      </c>
      <c r="CJ62" s="275" t="str">
        <f t="shared" si="40"/>
        <v/>
      </c>
      <c r="CK62" s="275" t="str">
        <f t="shared" si="40"/>
        <v/>
      </c>
      <c r="CL62" s="275" t="str">
        <f t="shared" si="40"/>
        <v/>
      </c>
      <c r="CM62" s="275" t="str">
        <f t="shared" si="40"/>
        <v/>
      </c>
      <c r="CN62" s="275" t="str">
        <f t="shared" si="40"/>
        <v/>
      </c>
      <c r="CO62" s="275" t="str">
        <f t="shared" si="40"/>
        <v/>
      </c>
      <c r="CP62" s="275" t="str">
        <f t="shared" si="40"/>
        <v/>
      </c>
      <c r="CQ62" s="275" t="str">
        <f t="shared" si="40"/>
        <v/>
      </c>
      <c r="CR62" s="275" t="str">
        <f t="shared" si="40"/>
        <v/>
      </c>
      <c r="CS62" s="275" t="str">
        <f t="shared" si="40"/>
        <v/>
      </c>
      <c r="CT62" s="275" t="str">
        <f t="shared" si="40"/>
        <v/>
      </c>
      <c r="CU62" s="275" t="str">
        <f t="shared" si="40"/>
        <v/>
      </c>
      <c r="CV62" s="275" t="str">
        <f t="shared" si="40"/>
        <v/>
      </c>
      <c r="CW62" s="275" t="str">
        <f t="shared" si="40"/>
        <v/>
      </c>
      <c r="CX62" s="275" t="str">
        <f t="shared" si="40"/>
        <v/>
      </c>
      <c r="CY62" s="275" t="str">
        <f t="shared" si="40"/>
        <v/>
      </c>
    </row>
    <row r="63" spans="1:103" x14ac:dyDescent="0.2">
      <c r="A63">
        <f t="shared" si="17"/>
        <v>52</v>
      </c>
      <c r="B63" s="272">
        <v>4.4999999999999998E-2</v>
      </c>
      <c r="D63" s="275" t="str">
        <f t="shared" si="41"/>
        <v/>
      </c>
      <c r="E63" s="275" t="str">
        <f t="shared" si="41"/>
        <v/>
      </c>
      <c r="F63" s="275" t="str">
        <f t="shared" si="41"/>
        <v/>
      </c>
      <c r="G63" s="275">
        <f t="shared" si="41"/>
        <v>4.4999999999999998E-2</v>
      </c>
      <c r="H63" s="275" t="str">
        <f t="shared" si="41"/>
        <v/>
      </c>
      <c r="I63" s="275" t="str">
        <f t="shared" si="41"/>
        <v/>
      </c>
      <c r="J63" s="275" t="str">
        <f t="shared" si="41"/>
        <v/>
      </c>
      <c r="K63" s="275" t="str">
        <f t="shared" si="41"/>
        <v/>
      </c>
      <c r="L63" s="275" t="str">
        <f t="shared" si="41"/>
        <v/>
      </c>
      <c r="M63" s="275" t="str">
        <f t="shared" si="41"/>
        <v/>
      </c>
      <c r="N63" s="275" t="str">
        <f t="shared" si="41"/>
        <v/>
      </c>
      <c r="O63" s="275" t="str">
        <f t="shared" si="41"/>
        <v/>
      </c>
      <c r="P63" s="275" t="str">
        <f t="shared" si="41"/>
        <v/>
      </c>
      <c r="Q63" s="275" t="str">
        <f t="shared" si="41"/>
        <v/>
      </c>
      <c r="R63" s="275" t="str">
        <f t="shared" si="41"/>
        <v/>
      </c>
      <c r="S63" s="275" t="str">
        <f t="shared" si="41"/>
        <v/>
      </c>
      <c r="T63" s="275" t="str">
        <f t="shared" si="41"/>
        <v/>
      </c>
      <c r="U63" s="275" t="str">
        <f t="shared" si="41"/>
        <v/>
      </c>
      <c r="V63" s="275" t="str">
        <f t="shared" si="41"/>
        <v/>
      </c>
      <c r="W63" s="275" t="str">
        <f t="shared" si="41"/>
        <v/>
      </c>
      <c r="X63" s="275" t="str">
        <f t="shared" si="41"/>
        <v/>
      </c>
      <c r="Y63" s="275" t="str">
        <f t="shared" si="41"/>
        <v/>
      </c>
      <c r="Z63" s="275" t="str">
        <f t="shared" si="41"/>
        <v/>
      </c>
      <c r="AA63" s="275" t="str">
        <f t="shared" si="41"/>
        <v/>
      </c>
      <c r="AB63" s="275" t="str">
        <f t="shared" si="41"/>
        <v/>
      </c>
      <c r="AC63" s="275" t="str">
        <f t="shared" si="41"/>
        <v/>
      </c>
      <c r="AD63" s="275" t="str">
        <f t="shared" si="41"/>
        <v/>
      </c>
      <c r="AE63" s="275" t="str">
        <f t="shared" si="41"/>
        <v/>
      </c>
      <c r="AF63" s="275" t="str">
        <f t="shared" si="41"/>
        <v/>
      </c>
      <c r="AG63" s="275" t="str">
        <f t="shared" si="41"/>
        <v/>
      </c>
      <c r="AH63" s="275" t="str">
        <f t="shared" si="41"/>
        <v/>
      </c>
      <c r="AI63" s="275" t="str">
        <f t="shared" si="41"/>
        <v/>
      </c>
      <c r="AJ63" s="275" t="str">
        <f t="shared" si="41"/>
        <v/>
      </c>
      <c r="AK63" s="275" t="str">
        <f t="shared" si="41"/>
        <v/>
      </c>
      <c r="AL63" s="275" t="str">
        <f t="shared" si="41"/>
        <v/>
      </c>
      <c r="AM63" s="275" t="str">
        <f t="shared" si="41"/>
        <v/>
      </c>
      <c r="AN63" s="275" t="str">
        <f t="shared" si="41"/>
        <v/>
      </c>
      <c r="AO63" s="275" t="str">
        <f t="shared" si="41"/>
        <v/>
      </c>
      <c r="AP63" s="275" t="str">
        <f t="shared" si="41"/>
        <v/>
      </c>
      <c r="AQ63" s="275" t="str">
        <f t="shared" si="41"/>
        <v/>
      </c>
      <c r="AR63" s="275" t="str">
        <f t="shared" si="41"/>
        <v/>
      </c>
      <c r="AS63" s="275" t="str">
        <f t="shared" si="41"/>
        <v/>
      </c>
      <c r="AT63" s="275" t="str">
        <f t="shared" si="41"/>
        <v/>
      </c>
      <c r="AU63" s="275" t="str">
        <f t="shared" si="41"/>
        <v/>
      </c>
      <c r="AV63" s="275" t="str">
        <f t="shared" si="41"/>
        <v/>
      </c>
      <c r="AW63" s="275" t="str">
        <f t="shared" si="41"/>
        <v/>
      </c>
      <c r="AX63" s="275" t="str">
        <f t="shared" si="41"/>
        <v/>
      </c>
      <c r="AY63" s="275" t="str">
        <f t="shared" si="41"/>
        <v/>
      </c>
      <c r="AZ63" s="275" t="str">
        <f t="shared" si="41"/>
        <v/>
      </c>
      <c r="BA63" s="275" t="str">
        <f t="shared" si="41"/>
        <v/>
      </c>
      <c r="BB63" s="275" t="str">
        <f t="shared" si="41"/>
        <v/>
      </c>
      <c r="BC63" s="275" t="str">
        <f t="shared" si="41"/>
        <v/>
      </c>
      <c r="BD63" s="275" t="str">
        <f t="shared" si="41"/>
        <v/>
      </c>
      <c r="BE63" s="275" t="str">
        <f t="shared" si="41"/>
        <v/>
      </c>
      <c r="BF63" s="275" t="str">
        <f t="shared" si="41"/>
        <v/>
      </c>
      <c r="BG63" s="275" t="str">
        <f t="shared" si="41"/>
        <v/>
      </c>
      <c r="BH63" s="275" t="str">
        <f t="shared" si="41"/>
        <v/>
      </c>
      <c r="BI63" s="275" t="str">
        <f t="shared" si="41"/>
        <v/>
      </c>
      <c r="BJ63" s="275" t="str">
        <f t="shared" si="41"/>
        <v/>
      </c>
      <c r="BK63" s="275" t="str">
        <f t="shared" si="41"/>
        <v/>
      </c>
      <c r="BL63" s="275" t="str">
        <f t="shared" si="41"/>
        <v/>
      </c>
      <c r="BM63" s="275" t="str">
        <f t="shared" si="41"/>
        <v/>
      </c>
      <c r="BN63" s="275" t="str">
        <f t="shared" si="41"/>
        <v/>
      </c>
      <c r="BO63" s="275" t="str">
        <f t="shared" si="41"/>
        <v/>
      </c>
      <c r="BP63" s="275" t="str">
        <f t="shared" si="40"/>
        <v/>
      </c>
      <c r="BQ63" s="275" t="str">
        <f t="shared" si="40"/>
        <v/>
      </c>
      <c r="BR63" s="275" t="str">
        <f t="shared" si="40"/>
        <v/>
      </c>
      <c r="BS63" s="275" t="str">
        <f t="shared" si="40"/>
        <v/>
      </c>
      <c r="BT63" s="275" t="str">
        <f t="shared" si="40"/>
        <v/>
      </c>
      <c r="BU63" s="275" t="str">
        <f t="shared" si="40"/>
        <v/>
      </c>
      <c r="BV63" s="275" t="str">
        <f t="shared" si="40"/>
        <v/>
      </c>
      <c r="BW63" s="275" t="str">
        <f t="shared" si="40"/>
        <v/>
      </c>
      <c r="BX63" s="275" t="str">
        <f t="shared" si="40"/>
        <v/>
      </c>
      <c r="BY63" s="275" t="str">
        <f t="shared" si="40"/>
        <v/>
      </c>
      <c r="BZ63" s="275" t="str">
        <f t="shared" si="40"/>
        <v/>
      </c>
      <c r="CA63" s="275" t="str">
        <f t="shared" si="40"/>
        <v/>
      </c>
      <c r="CB63" s="275" t="str">
        <f t="shared" si="40"/>
        <v/>
      </c>
      <c r="CC63" s="275" t="str">
        <f t="shared" si="40"/>
        <v/>
      </c>
      <c r="CD63" s="275" t="str">
        <f t="shared" si="40"/>
        <v/>
      </c>
      <c r="CE63" s="275" t="str">
        <f t="shared" si="40"/>
        <v/>
      </c>
      <c r="CF63" s="275" t="str">
        <f t="shared" si="40"/>
        <v/>
      </c>
      <c r="CG63" s="275" t="str">
        <f t="shared" si="40"/>
        <v/>
      </c>
      <c r="CH63" s="275" t="str">
        <f t="shared" si="40"/>
        <v/>
      </c>
      <c r="CI63" s="275" t="str">
        <f t="shared" si="40"/>
        <v/>
      </c>
      <c r="CJ63" s="275" t="str">
        <f t="shared" si="40"/>
        <v/>
      </c>
      <c r="CK63" s="275" t="str">
        <f t="shared" si="40"/>
        <v/>
      </c>
      <c r="CL63" s="275" t="str">
        <f t="shared" si="40"/>
        <v/>
      </c>
      <c r="CM63" s="275" t="str">
        <f t="shared" si="40"/>
        <v/>
      </c>
      <c r="CN63" s="275" t="str">
        <f t="shared" si="40"/>
        <v/>
      </c>
      <c r="CO63" s="275" t="str">
        <f t="shared" si="40"/>
        <v/>
      </c>
      <c r="CP63" s="275" t="str">
        <f t="shared" si="40"/>
        <v/>
      </c>
      <c r="CQ63" s="275" t="str">
        <f t="shared" si="40"/>
        <v/>
      </c>
      <c r="CR63" s="275" t="str">
        <f t="shared" si="40"/>
        <v/>
      </c>
      <c r="CS63" s="275" t="str">
        <f t="shared" si="40"/>
        <v/>
      </c>
      <c r="CT63" s="275" t="str">
        <f t="shared" si="40"/>
        <v/>
      </c>
      <c r="CU63" s="275" t="str">
        <f t="shared" si="40"/>
        <v/>
      </c>
      <c r="CV63" s="275" t="str">
        <f t="shared" si="40"/>
        <v/>
      </c>
      <c r="CW63" s="275" t="str">
        <f t="shared" si="40"/>
        <v/>
      </c>
      <c r="CX63" s="275" t="str">
        <f t="shared" si="40"/>
        <v/>
      </c>
      <c r="CY63" s="275" t="str">
        <f t="shared" si="40"/>
        <v/>
      </c>
    </row>
    <row r="64" spans="1:103" x14ac:dyDescent="0.2">
      <c r="A64">
        <f>A63+1</f>
        <v>53</v>
      </c>
      <c r="B64" s="272">
        <f>B12</f>
        <v>4.3989999999999994E-2</v>
      </c>
      <c r="D64" s="275" t="str">
        <f t="shared" si="41"/>
        <v/>
      </c>
      <c r="E64" s="275" t="str">
        <f t="shared" si="41"/>
        <v/>
      </c>
      <c r="F64" s="275" t="str">
        <f t="shared" si="41"/>
        <v/>
      </c>
      <c r="G64" s="275">
        <f t="shared" si="41"/>
        <v>4.3989999999999994E-2</v>
      </c>
      <c r="H64" s="275" t="str">
        <f t="shared" si="41"/>
        <v/>
      </c>
      <c r="I64" s="275" t="str">
        <f t="shared" si="41"/>
        <v/>
      </c>
      <c r="J64" s="275" t="str">
        <f t="shared" si="41"/>
        <v/>
      </c>
      <c r="K64" s="275" t="str">
        <f t="shared" si="41"/>
        <v/>
      </c>
      <c r="L64" s="275" t="str">
        <f t="shared" si="41"/>
        <v/>
      </c>
      <c r="M64" s="275" t="str">
        <f t="shared" si="41"/>
        <v/>
      </c>
      <c r="N64" s="275" t="str">
        <f t="shared" si="41"/>
        <v/>
      </c>
      <c r="O64" s="275" t="str">
        <f t="shared" si="41"/>
        <v/>
      </c>
      <c r="P64" s="275" t="str">
        <f t="shared" si="41"/>
        <v/>
      </c>
      <c r="Q64" s="275" t="str">
        <f t="shared" si="41"/>
        <v/>
      </c>
      <c r="R64" s="275" t="str">
        <f t="shared" si="41"/>
        <v/>
      </c>
      <c r="S64" s="275" t="str">
        <f t="shared" si="41"/>
        <v/>
      </c>
      <c r="T64" s="275" t="str">
        <f t="shared" si="41"/>
        <v/>
      </c>
      <c r="U64" s="275" t="str">
        <f t="shared" si="41"/>
        <v/>
      </c>
      <c r="V64" s="275" t="str">
        <f t="shared" si="41"/>
        <v/>
      </c>
      <c r="W64" s="275" t="str">
        <f t="shared" si="41"/>
        <v/>
      </c>
      <c r="X64" s="275" t="str">
        <f t="shared" si="41"/>
        <v/>
      </c>
      <c r="Y64" s="275" t="str">
        <f t="shared" si="41"/>
        <v/>
      </c>
      <c r="Z64" s="275" t="str">
        <f t="shared" si="41"/>
        <v/>
      </c>
      <c r="AA64" s="275" t="str">
        <f t="shared" si="41"/>
        <v/>
      </c>
      <c r="AB64" s="275" t="str">
        <f t="shared" si="41"/>
        <v/>
      </c>
      <c r="AC64" s="275" t="str">
        <f t="shared" si="41"/>
        <v/>
      </c>
      <c r="AD64" s="275" t="str">
        <f t="shared" si="41"/>
        <v/>
      </c>
      <c r="AE64" s="275" t="str">
        <f t="shared" si="41"/>
        <v/>
      </c>
      <c r="AF64" s="275" t="str">
        <f t="shared" si="41"/>
        <v/>
      </c>
      <c r="AG64" s="275" t="str">
        <f t="shared" si="41"/>
        <v/>
      </c>
      <c r="AH64" s="275" t="str">
        <f t="shared" si="41"/>
        <v/>
      </c>
      <c r="AI64" s="275" t="str">
        <f t="shared" si="41"/>
        <v/>
      </c>
      <c r="AJ64" s="275" t="str">
        <f t="shared" si="41"/>
        <v/>
      </c>
      <c r="AK64" s="275" t="str">
        <f t="shared" si="41"/>
        <v/>
      </c>
      <c r="AL64" s="275" t="str">
        <f t="shared" si="41"/>
        <v/>
      </c>
      <c r="AM64" s="275" t="str">
        <f t="shared" si="41"/>
        <v/>
      </c>
      <c r="AN64" s="275" t="str">
        <f t="shared" si="41"/>
        <v/>
      </c>
      <c r="AO64" s="275" t="str">
        <f t="shared" si="41"/>
        <v/>
      </c>
      <c r="AP64" s="275" t="str">
        <f t="shared" si="41"/>
        <v/>
      </c>
      <c r="AQ64" s="275" t="str">
        <f t="shared" si="41"/>
        <v/>
      </c>
      <c r="AR64" s="275" t="str">
        <f t="shared" si="41"/>
        <v/>
      </c>
      <c r="AS64" s="275" t="str">
        <f t="shared" si="41"/>
        <v/>
      </c>
      <c r="AT64" s="275" t="str">
        <f t="shared" si="41"/>
        <v/>
      </c>
      <c r="AU64" s="275" t="str">
        <f t="shared" si="41"/>
        <v/>
      </c>
      <c r="AV64" s="275" t="str">
        <f t="shared" si="41"/>
        <v/>
      </c>
      <c r="AW64" s="275" t="str">
        <f t="shared" si="41"/>
        <v/>
      </c>
      <c r="AX64" s="275" t="str">
        <f t="shared" si="41"/>
        <v/>
      </c>
      <c r="AY64" s="275" t="str">
        <f t="shared" si="41"/>
        <v/>
      </c>
      <c r="AZ64" s="275" t="str">
        <f t="shared" si="41"/>
        <v/>
      </c>
      <c r="BA64" s="275" t="str">
        <f t="shared" si="41"/>
        <v/>
      </c>
      <c r="BB64" s="275" t="str">
        <f t="shared" si="41"/>
        <v/>
      </c>
      <c r="BC64" s="275" t="str">
        <f t="shared" si="41"/>
        <v/>
      </c>
      <c r="BD64" s="275" t="str">
        <f t="shared" si="41"/>
        <v/>
      </c>
      <c r="BE64" s="275" t="str">
        <f t="shared" si="41"/>
        <v/>
      </c>
      <c r="BF64" s="275" t="str">
        <f t="shared" si="41"/>
        <v/>
      </c>
      <c r="BG64" s="275" t="str">
        <f t="shared" si="41"/>
        <v/>
      </c>
      <c r="BH64" s="275" t="str">
        <f t="shared" si="41"/>
        <v/>
      </c>
      <c r="BI64" s="275" t="str">
        <f t="shared" si="41"/>
        <v/>
      </c>
      <c r="BJ64" s="275" t="str">
        <f t="shared" si="41"/>
        <v/>
      </c>
      <c r="BK64" s="275" t="str">
        <f t="shared" si="41"/>
        <v/>
      </c>
      <c r="BL64" s="275" t="str">
        <f t="shared" si="41"/>
        <v/>
      </c>
      <c r="BM64" s="275" t="str">
        <f t="shared" si="41"/>
        <v/>
      </c>
      <c r="BN64" s="275" t="str">
        <f t="shared" si="41"/>
        <v/>
      </c>
      <c r="BO64" s="275" t="str">
        <f t="shared" ref="BO64:CY67" si="42">IF(AND($A64&gt;=BO$3,$A64&lt;=BO$4),$B64,"")</f>
        <v/>
      </c>
      <c r="BP64" s="275" t="str">
        <f t="shared" si="42"/>
        <v/>
      </c>
      <c r="BQ64" s="275" t="str">
        <f t="shared" si="42"/>
        <v/>
      </c>
      <c r="BR64" s="275" t="str">
        <f t="shared" si="42"/>
        <v/>
      </c>
      <c r="BS64" s="275" t="str">
        <f t="shared" si="42"/>
        <v/>
      </c>
      <c r="BT64" s="275" t="str">
        <f t="shared" si="42"/>
        <v/>
      </c>
      <c r="BU64" s="275" t="str">
        <f t="shared" si="42"/>
        <v/>
      </c>
      <c r="BV64" s="275" t="str">
        <f t="shared" si="42"/>
        <v/>
      </c>
      <c r="BW64" s="275" t="str">
        <f t="shared" si="42"/>
        <v/>
      </c>
      <c r="BX64" s="275" t="str">
        <f t="shared" si="42"/>
        <v/>
      </c>
      <c r="BY64" s="275" t="str">
        <f t="shared" si="42"/>
        <v/>
      </c>
      <c r="BZ64" s="275" t="str">
        <f t="shared" si="42"/>
        <v/>
      </c>
      <c r="CA64" s="275" t="str">
        <f t="shared" si="42"/>
        <v/>
      </c>
      <c r="CB64" s="275" t="str">
        <f t="shared" si="42"/>
        <v/>
      </c>
      <c r="CC64" s="275" t="str">
        <f t="shared" si="42"/>
        <v/>
      </c>
      <c r="CD64" s="275" t="str">
        <f t="shared" si="42"/>
        <v/>
      </c>
      <c r="CE64" s="275" t="str">
        <f t="shared" si="42"/>
        <v/>
      </c>
      <c r="CF64" s="275" t="str">
        <f t="shared" si="42"/>
        <v/>
      </c>
      <c r="CG64" s="275" t="str">
        <f t="shared" si="42"/>
        <v/>
      </c>
      <c r="CH64" s="275" t="str">
        <f t="shared" si="42"/>
        <v/>
      </c>
      <c r="CI64" s="275" t="str">
        <f t="shared" si="42"/>
        <v/>
      </c>
      <c r="CJ64" s="275" t="str">
        <f t="shared" si="42"/>
        <v/>
      </c>
      <c r="CK64" s="275" t="str">
        <f t="shared" si="42"/>
        <v/>
      </c>
      <c r="CL64" s="275" t="str">
        <f t="shared" si="42"/>
        <v/>
      </c>
      <c r="CM64" s="275" t="str">
        <f t="shared" si="42"/>
        <v/>
      </c>
      <c r="CN64" s="275" t="str">
        <f t="shared" si="42"/>
        <v/>
      </c>
      <c r="CO64" s="275" t="str">
        <f t="shared" si="42"/>
        <v/>
      </c>
      <c r="CP64" s="275" t="str">
        <f t="shared" si="42"/>
        <v/>
      </c>
      <c r="CQ64" s="275" t="str">
        <f t="shared" si="42"/>
        <v/>
      </c>
      <c r="CR64" s="275" t="str">
        <f t="shared" si="42"/>
        <v/>
      </c>
      <c r="CS64" s="275" t="str">
        <f t="shared" si="42"/>
        <v/>
      </c>
      <c r="CT64" s="275" t="str">
        <f t="shared" si="42"/>
        <v/>
      </c>
      <c r="CU64" s="275" t="str">
        <f t="shared" si="42"/>
        <v/>
      </c>
      <c r="CV64" s="275" t="str">
        <f t="shared" si="42"/>
        <v/>
      </c>
      <c r="CW64" s="275" t="str">
        <f t="shared" si="42"/>
        <v/>
      </c>
      <c r="CX64" s="275" t="str">
        <f t="shared" si="42"/>
        <v/>
      </c>
      <c r="CY64" s="275" t="str">
        <f t="shared" si="42"/>
        <v/>
      </c>
    </row>
    <row r="65" spans="1:103" x14ac:dyDescent="0.2">
      <c r="A65">
        <f t="shared" ref="A65:A128" si="43">A64+1</f>
        <v>54</v>
      </c>
      <c r="B65" s="272">
        <f t="shared" ref="B65:B128" si="44">B13</f>
        <v>4.3159999999999997E-2</v>
      </c>
      <c r="D65" s="275" t="str">
        <f t="shared" ref="D65:BO68" si="45">IF(AND($A65&gt;=D$3,$A65&lt;=D$4),$B65,"")</f>
        <v/>
      </c>
      <c r="E65" s="275" t="str">
        <f t="shared" si="45"/>
        <v/>
      </c>
      <c r="F65" s="275" t="str">
        <f t="shared" si="45"/>
        <v/>
      </c>
      <c r="G65" s="275">
        <f t="shared" si="45"/>
        <v>4.3159999999999997E-2</v>
      </c>
      <c r="H65" s="275" t="str">
        <f t="shared" si="45"/>
        <v/>
      </c>
      <c r="I65" s="275" t="str">
        <f t="shared" si="45"/>
        <v/>
      </c>
      <c r="J65" s="275" t="str">
        <f t="shared" si="45"/>
        <v/>
      </c>
      <c r="K65" s="275" t="str">
        <f t="shared" si="45"/>
        <v/>
      </c>
      <c r="L65" s="275" t="str">
        <f t="shared" si="45"/>
        <v/>
      </c>
      <c r="M65" s="275" t="str">
        <f t="shared" si="45"/>
        <v/>
      </c>
      <c r="N65" s="275" t="str">
        <f t="shared" si="45"/>
        <v/>
      </c>
      <c r="O65" s="275" t="str">
        <f t="shared" si="45"/>
        <v/>
      </c>
      <c r="P65" s="275" t="str">
        <f t="shared" si="45"/>
        <v/>
      </c>
      <c r="Q65" s="275" t="str">
        <f t="shared" si="45"/>
        <v/>
      </c>
      <c r="R65" s="275" t="str">
        <f t="shared" si="45"/>
        <v/>
      </c>
      <c r="S65" s="275" t="str">
        <f t="shared" si="45"/>
        <v/>
      </c>
      <c r="T65" s="275" t="str">
        <f t="shared" si="45"/>
        <v/>
      </c>
      <c r="U65" s="275" t="str">
        <f t="shared" si="45"/>
        <v/>
      </c>
      <c r="V65" s="275" t="str">
        <f t="shared" si="45"/>
        <v/>
      </c>
      <c r="W65" s="275" t="str">
        <f t="shared" si="45"/>
        <v/>
      </c>
      <c r="X65" s="275" t="str">
        <f t="shared" si="45"/>
        <v/>
      </c>
      <c r="Y65" s="275" t="str">
        <f t="shared" si="45"/>
        <v/>
      </c>
      <c r="Z65" s="275" t="str">
        <f t="shared" si="45"/>
        <v/>
      </c>
      <c r="AA65" s="275" t="str">
        <f t="shared" si="45"/>
        <v/>
      </c>
      <c r="AB65" s="275" t="str">
        <f t="shared" si="45"/>
        <v/>
      </c>
      <c r="AC65" s="275" t="str">
        <f t="shared" si="45"/>
        <v/>
      </c>
      <c r="AD65" s="275" t="str">
        <f t="shared" si="45"/>
        <v/>
      </c>
      <c r="AE65" s="275" t="str">
        <f t="shared" si="45"/>
        <v/>
      </c>
      <c r="AF65" s="275" t="str">
        <f t="shared" si="45"/>
        <v/>
      </c>
      <c r="AG65" s="275" t="str">
        <f t="shared" si="45"/>
        <v/>
      </c>
      <c r="AH65" s="275" t="str">
        <f t="shared" si="45"/>
        <v/>
      </c>
      <c r="AI65" s="275" t="str">
        <f t="shared" si="45"/>
        <v/>
      </c>
      <c r="AJ65" s="275" t="str">
        <f t="shared" si="45"/>
        <v/>
      </c>
      <c r="AK65" s="275" t="str">
        <f t="shared" si="45"/>
        <v/>
      </c>
      <c r="AL65" s="275" t="str">
        <f t="shared" si="45"/>
        <v/>
      </c>
      <c r="AM65" s="275" t="str">
        <f t="shared" si="45"/>
        <v/>
      </c>
      <c r="AN65" s="275" t="str">
        <f t="shared" si="45"/>
        <v/>
      </c>
      <c r="AO65" s="275" t="str">
        <f t="shared" si="45"/>
        <v/>
      </c>
      <c r="AP65" s="275" t="str">
        <f t="shared" si="45"/>
        <v/>
      </c>
      <c r="AQ65" s="275" t="str">
        <f t="shared" si="45"/>
        <v/>
      </c>
      <c r="AR65" s="275" t="str">
        <f t="shared" si="45"/>
        <v/>
      </c>
      <c r="AS65" s="275" t="str">
        <f t="shared" si="45"/>
        <v/>
      </c>
      <c r="AT65" s="275" t="str">
        <f t="shared" si="45"/>
        <v/>
      </c>
      <c r="AU65" s="275" t="str">
        <f t="shared" si="45"/>
        <v/>
      </c>
      <c r="AV65" s="275" t="str">
        <f t="shared" si="45"/>
        <v/>
      </c>
      <c r="AW65" s="275" t="str">
        <f t="shared" si="45"/>
        <v/>
      </c>
      <c r="AX65" s="275" t="str">
        <f t="shared" si="45"/>
        <v/>
      </c>
      <c r="AY65" s="275" t="str">
        <f t="shared" si="45"/>
        <v/>
      </c>
      <c r="AZ65" s="275" t="str">
        <f t="shared" si="45"/>
        <v/>
      </c>
      <c r="BA65" s="275" t="str">
        <f t="shared" si="45"/>
        <v/>
      </c>
      <c r="BB65" s="275" t="str">
        <f t="shared" si="45"/>
        <v/>
      </c>
      <c r="BC65" s="275" t="str">
        <f t="shared" si="45"/>
        <v/>
      </c>
      <c r="BD65" s="275" t="str">
        <f t="shared" si="45"/>
        <v/>
      </c>
      <c r="BE65" s="275" t="str">
        <f t="shared" si="45"/>
        <v/>
      </c>
      <c r="BF65" s="275" t="str">
        <f t="shared" si="45"/>
        <v/>
      </c>
      <c r="BG65" s="275" t="str">
        <f t="shared" si="45"/>
        <v/>
      </c>
      <c r="BH65" s="275" t="str">
        <f t="shared" si="45"/>
        <v/>
      </c>
      <c r="BI65" s="275" t="str">
        <f t="shared" si="45"/>
        <v/>
      </c>
      <c r="BJ65" s="275" t="str">
        <f t="shared" si="45"/>
        <v/>
      </c>
      <c r="BK65" s="275" t="str">
        <f t="shared" si="45"/>
        <v/>
      </c>
      <c r="BL65" s="275" t="str">
        <f t="shared" si="45"/>
        <v/>
      </c>
      <c r="BM65" s="275" t="str">
        <f t="shared" si="45"/>
        <v/>
      </c>
      <c r="BN65" s="275" t="str">
        <f t="shared" si="45"/>
        <v/>
      </c>
      <c r="BO65" s="275" t="str">
        <f t="shared" si="45"/>
        <v/>
      </c>
      <c r="BP65" s="275" t="str">
        <f t="shared" si="42"/>
        <v/>
      </c>
      <c r="BQ65" s="275" t="str">
        <f t="shared" si="42"/>
        <v/>
      </c>
      <c r="BR65" s="275" t="str">
        <f t="shared" si="42"/>
        <v/>
      </c>
      <c r="BS65" s="275" t="str">
        <f t="shared" si="42"/>
        <v/>
      </c>
      <c r="BT65" s="275" t="str">
        <f t="shared" si="42"/>
        <v/>
      </c>
      <c r="BU65" s="275" t="str">
        <f t="shared" si="42"/>
        <v/>
      </c>
      <c r="BV65" s="275" t="str">
        <f t="shared" si="42"/>
        <v/>
      </c>
      <c r="BW65" s="275" t="str">
        <f t="shared" si="42"/>
        <v/>
      </c>
      <c r="BX65" s="275" t="str">
        <f t="shared" si="42"/>
        <v/>
      </c>
      <c r="BY65" s="275" t="str">
        <f t="shared" si="42"/>
        <v/>
      </c>
      <c r="BZ65" s="275" t="str">
        <f t="shared" si="42"/>
        <v/>
      </c>
      <c r="CA65" s="275" t="str">
        <f t="shared" si="42"/>
        <v/>
      </c>
      <c r="CB65" s="275" t="str">
        <f t="shared" si="42"/>
        <v/>
      </c>
      <c r="CC65" s="275" t="str">
        <f t="shared" si="42"/>
        <v/>
      </c>
      <c r="CD65" s="275" t="str">
        <f t="shared" si="42"/>
        <v/>
      </c>
      <c r="CE65" s="275" t="str">
        <f t="shared" si="42"/>
        <v/>
      </c>
      <c r="CF65" s="275" t="str">
        <f t="shared" si="42"/>
        <v/>
      </c>
      <c r="CG65" s="275" t="str">
        <f t="shared" si="42"/>
        <v/>
      </c>
      <c r="CH65" s="275" t="str">
        <f t="shared" si="42"/>
        <v/>
      </c>
      <c r="CI65" s="275" t="str">
        <f t="shared" si="42"/>
        <v/>
      </c>
      <c r="CJ65" s="275" t="str">
        <f t="shared" si="42"/>
        <v/>
      </c>
      <c r="CK65" s="275" t="str">
        <f t="shared" si="42"/>
        <v/>
      </c>
      <c r="CL65" s="275" t="str">
        <f t="shared" si="42"/>
        <v/>
      </c>
      <c r="CM65" s="275" t="str">
        <f t="shared" si="42"/>
        <v/>
      </c>
      <c r="CN65" s="275" t="str">
        <f t="shared" si="42"/>
        <v/>
      </c>
      <c r="CO65" s="275" t="str">
        <f t="shared" si="42"/>
        <v/>
      </c>
      <c r="CP65" s="275" t="str">
        <f t="shared" si="42"/>
        <v/>
      </c>
      <c r="CQ65" s="275" t="str">
        <f t="shared" si="42"/>
        <v/>
      </c>
      <c r="CR65" s="275" t="str">
        <f t="shared" si="42"/>
        <v/>
      </c>
      <c r="CS65" s="275" t="str">
        <f t="shared" si="42"/>
        <v/>
      </c>
      <c r="CT65" s="275" t="str">
        <f t="shared" si="42"/>
        <v/>
      </c>
      <c r="CU65" s="275" t="str">
        <f t="shared" si="42"/>
        <v/>
      </c>
      <c r="CV65" s="275" t="str">
        <f t="shared" si="42"/>
        <v/>
      </c>
      <c r="CW65" s="275" t="str">
        <f t="shared" si="42"/>
        <v/>
      </c>
      <c r="CX65" s="275" t="str">
        <f t="shared" si="42"/>
        <v/>
      </c>
      <c r="CY65" s="275" t="str">
        <f t="shared" si="42"/>
        <v/>
      </c>
    </row>
    <row r="66" spans="1:103" x14ac:dyDescent="0.2">
      <c r="A66">
        <f t="shared" si="43"/>
        <v>55</v>
      </c>
      <c r="B66" s="272">
        <f t="shared" si="44"/>
        <v>4.1500000000000002E-2</v>
      </c>
      <c r="D66" s="275" t="str">
        <f t="shared" si="45"/>
        <v/>
      </c>
      <c r="E66" s="275" t="str">
        <f t="shared" si="45"/>
        <v/>
      </c>
      <c r="F66" s="275" t="str">
        <f t="shared" si="45"/>
        <v/>
      </c>
      <c r="G66" s="275">
        <f t="shared" si="45"/>
        <v>4.1500000000000002E-2</v>
      </c>
      <c r="H66" s="275" t="str">
        <f t="shared" si="45"/>
        <v/>
      </c>
      <c r="I66" s="275" t="str">
        <f t="shared" si="45"/>
        <v/>
      </c>
      <c r="J66" s="275" t="str">
        <f t="shared" si="45"/>
        <v/>
      </c>
      <c r="K66" s="275" t="str">
        <f t="shared" si="45"/>
        <v/>
      </c>
      <c r="L66" s="275" t="str">
        <f t="shared" si="45"/>
        <v/>
      </c>
      <c r="M66" s="275" t="str">
        <f t="shared" si="45"/>
        <v/>
      </c>
      <c r="N66" s="275" t="str">
        <f t="shared" si="45"/>
        <v/>
      </c>
      <c r="O66" s="275" t="str">
        <f t="shared" si="45"/>
        <v/>
      </c>
      <c r="P66" s="275" t="str">
        <f t="shared" si="45"/>
        <v/>
      </c>
      <c r="Q66" s="275" t="str">
        <f t="shared" si="45"/>
        <v/>
      </c>
      <c r="R66" s="275" t="str">
        <f t="shared" si="45"/>
        <v/>
      </c>
      <c r="S66" s="275" t="str">
        <f t="shared" si="45"/>
        <v/>
      </c>
      <c r="T66" s="275" t="str">
        <f t="shared" si="45"/>
        <v/>
      </c>
      <c r="U66" s="275" t="str">
        <f t="shared" si="45"/>
        <v/>
      </c>
      <c r="V66" s="275" t="str">
        <f t="shared" si="45"/>
        <v/>
      </c>
      <c r="W66" s="275" t="str">
        <f t="shared" si="45"/>
        <v/>
      </c>
      <c r="X66" s="275" t="str">
        <f t="shared" si="45"/>
        <v/>
      </c>
      <c r="Y66" s="275" t="str">
        <f t="shared" si="45"/>
        <v/>
      </c>
      <c r="Z66" s="275" t="str">
        <f t="shared" si="45"/>
        <v/>
      </c>
      <c r="AA66" s="275" t="str">
        <f t="shared" si="45"/>
        <v/>
      </c>
      <c r="AB66" s="275" t="str">
        <f t="shared" si="45"/>
        <v/>
      </c>
      <c r="AC66" s="275" t="str">
        <f t="shared" si="45"/>
        <v/>
      </c>
      <c r="AD66" s="275" t="str">
        <f t="shared" si="45"/>
        <v/>
      </c>
      <c r="AE66" s="275" t="str">
        <f t="shared" si="45"/>
        <v/>
      </c>
      <c r="AF66" s="275" t="str">
        <f t="shared" si="45"/>
        <v/>
      </c>
      <c r="AG66" s="275" t="str">
        <f t="shared" si="45"/>
        <v/>
      </c>
      <c r="AH66" s="275" t="str">
        <f t="shared" si="45"/>
        <v/>
      </c>
      <c r="AI66" s="275" t="str">
        <f t="shared" si="45"/>
        <v/>
      </c>
      <c r="AJ66" s="275" t="str">
        <f t="shared" si="45"/>
        <v/>
      </c>
      <c r="AK66" s="275" t="str">
        <f t="shared" si="45"/>
        <v/>
      </c>
      <c r="AL66" s="275" t="str">
        <f t="shared" si="45"/>
        <v/>
      </c>
      <c r="AM66" s="275" t="str">
        <f t="shared" si="45"/>
        <v/>
      </c>
      <c r="AN66" s="275" t="str">
        <f t="shared" si="45"/>
        <v/>
      </c>
      <c r="AO66" s="275" t="str">
        <f t="shared" si="45"/>
        <v/>
      </c>
      <c r="AP66" s="275" t="str">
        <f t="shared" si="45"/>
        <v/>
      </c>
      <c r="AQ66" s="275" t="str">
        <f t="shared" si="45"/>
        <v/>
      </c>
      <c r="AR66" s="275" t="str">
        <f t="shared" si="45"/>
        <v/>
      </c>
      <c r="AS66" s="275" t="str">
        <f t="shared" si="45"/>
        <v/>
      </c>
      <c r="AT66" s="275" t="str">
        <f t="shared" si="45"/>
        <v/>
      </c>
      <c r="AU66" s="275" t="str">
        <f t="shared" si="45"/>
        <v/>
      </c>
      <c r="AV66" s="275" t="str">
        <f t="shared" si="45"/>
        <v/>
      </c>
      <c r="AW66" s="275" t="str">
        <f t="shared" si="45"/>
        <v/>
      </c>
      <c r="AX66" s="275" t="str">
        <f t="shared" si="45"/>
        <v/>
      </c>
      <c r="AY66" s="275" t="str">
        <f t="shared" si="45"/>
        <v/>
      </c>
      <c r="AZ66" s="275" t="str">
        <f t="shared" si="45"/>
        <v/>
      </c>
      <c r="BA66" s="275" t="str">
        <f t="shared" si="45"/>
        <v/>
      </c>
      <c r="BB66" s="275" t="str">
        <f t="shared" si="45"/>
        <v/>
      </c>
      <c r="BC66" s="275" t="str">
        <f t="shared" si="45"/>
        <v/>
      </c>
      <c r="BD66" s="275" t="str">
        <f t="shared" si="45"/>
        <v/>
      </c>
      <c r="BE66" s="275" t="str">
        <f t="shared" si="45"/>
        <v/>
      </c>
      <c r="BF66" s="275" t="str">
        <f t="shared" si="45"/>
        <v/>
      </c>
      <c r="BG66" s="275" t="str">
        <f t="shared" si="45"/>
        <v/>
      </c>
      <c r="BH66" s="275" t="str">
        <f t="shared" si="45"/>
        <v/>
      </c>
      <c r="BI66" s="275" t="str">
        <f t="shared" si="45"/>
        <v/>
      </c>
      <c r="BJ66" s="275" t="str">
        <f t="shared" si="45"/>
        <v/>
      </c>
      <c r="BK66" s="275" t="str">
        <f t="shared" si="45"/>
        <v/>
      </c>
      <c r="BL66" s="275" t="str">
        <f t="shared" si="45"/>
        <v/>
      </c>
      <c r="BM66" s="275" t="str">
        <f t="shared" si="45"/>
        <v/>
      </c>
      <c r="BN66" s="275" t="str">
        <f t="shared" si="45"/>
        <v/>
      </c>
      <c r="BO66" s="275" t="str">
        <f t="shared" si="45"/>
        <v/>
      </c>
      <c r="BP66" s="275" t="str">
        <f t="shared" si="42"/>
        <v/>
      </c>
      <c r="BQ66" s="275" t="str">
        <f t="shared" si="42"/>
        <v/>
      </c>
      <c r="BR66" s="275" t="str">
        <f t="shared" si="42"/>
        <v/>
      </c>
      <c r="BS66" s="275" t="str">
        <f t="shared" si="42"/>
        <v/>
      </c>
      <c r="BT66" s="275" t="str">
        <f t="shared" si="42"/>
        <v/>
      </c>
      <c r="BU66" s="275" t="str">
        <f t="shared" si="42"/>
        <v/>
      </c>
      <c r="BV66" s="275" t="str">
        <f t="shared" si="42"/>
        <v/>
      </c>
      <c r="BW66" s="275" t="str">
        <f t="shared" si="42"/>
        <v/>
      </c>
      <c r="BX66" s="275" t="str">
        <f t="shared" si="42"/>
        <v/>
      </c>
      <c r="BY66" s="275" t="str">
        <f t="shared" si="42"/>
        <v/>
      </c>
      <c r="BZ66" s="275" t="str">
        <f t="shared" si="42"/>
        <v/>
      </c>
      <c r="CA66" s="275" t="str">
        <f t="shared" si="42"/>
        <v/>
      </c>
      <c r="CB66" s="275" t="str">
        <f t="shared" si="42"/>
        <v/>
      </c>
      <c r="CC66" s="275" t="str">
        <f t="shared" si="42"/>
        <v/>
      </c>
      <c r="CD66" s="275" t="str">
        <f t="shared" si="42"/>
        <v/>
      </c>
      <c r="CE66" s="275" t="str">
        <f t="shared" si="42"/>
        <v/>
      </c>
      <c r="CF66" s="275" t="str">
        <f t="shared" si="42"/>
        <v/>
      </c>
      <c r="CG66" s="275" t="str">
        <f t="shared" si="42"/>
        <v/>
      </c>
      <c r="CH66" s="275" t="str">
        <f t="shared" si="42"/>
        <v/>
      </c>
      <c r="CI66" s="275" t="str">
        <f t="shared" si="42"/>
        <v/>
      </c>
      <c r="CJ66" s="275" t="str">
        <f t="shared" si="42"/>
        <v/>
      </c>
      <c r="CK66" s="275" t="str">
        <f t="shared" si="42"/>
        <v/>
      </c>
      <c r="CL66" s="275" t="str">
        <f t="shared" si="42"/>
        <v/>
      </c>
      <c r="CM66" s="275" t="str">
        <f t="shared" si="42"/>
        <v/>
      </c>
      <c r="CN66" s="275" t="str">
        <f t="shared" si="42"/>
        <v/>
      </c>
      <c r="CO66" s="275" t="str">
        <f t="shared" si="42"/>
        <v/>
      </c>
      <c r="CP66" s="275" t="str">
        <f t="shared" si="42"/>
        <v/>
      </c>
      <c r="CQ66" s="275" t="str">
        <f t="shared" si="42"/>
        <v/>
      </c>
      <c r="CR66" s="275" t="str">
        <f t="shared" si="42"/>
        <v/>
      </c>
      <c r="CS66" s="275" t="str">
        <f t="shared" si="42"/>
        <v/>
      </c>
      <c r="CT66" s="275" t="str">
        <f t="shared" si="42"/>
        <v/>
      </c>
      <c r="CU66" s="275" t="str">
        <f t="shared" si="42"/>
        <v/>
      </c>
      <c r="CV66" s="275" t="str">
        <f t="shared" si="42"/>
        <v/>
      </c>
      <c r="CW66" s="275" t="str">
        <f t="shared" si="42"/>
        <v/>
      </c>
      <c r="CX66" s="275" t="str">
        <f t="shared" si="42"/>
        <v/>
      </c>
      <c r="CY66" s="275" t="str">
        <f t="shared" si="42"/>
        <v/>
      </c>
    </row>
    <row r="67" spans="1:103" x14ac:dyDescent="0.2">
      <c r="A67">
        <f t="shared" si="43"/>
        <v>56</v>
      </c>
      <c r="B67" s="272">
        <f t="shared" si="44"/>
        <v>3.984E-2</v>
      </c>
      <c r="D67" s="275" t="str">
        <f t="shared" si="45"/>
        <v/>
      </c>
      <c r="E67" s="275" t="str">
        <f t="shared" si="45"/>
        <v/>
      </c>
      <c r="F67" s="275" t="str">
        <f t="shared" si="45"/>
        <v/>
      </c>
      <c r="G67" s="275">
        <f t="shared" si="45"/>
        <v>3.984E-2</v>
      </c>
      <c r="H67" s="275" t="str">
        <f t="shared" si="45"/>
        <v/>
      </c>
      <c r="I67" s="275" t="str">
        <f t="shared" si="45"/>
        <v/>
      </c>
      <c r="J67" s="275" t="str">
        <f t="shared" si="45"/>
        <v/>
      </c>
      <c r="K67" s="275" t="str">
        <f t="shared" si="45"/>
        <v/>
      </c>
      <c r="L67" s="275" t="str">
        <f t="shared" si="45"/>
        <v/>
      </c>
      <c r="M67" s="275" t="str">
        <f t="shared" si="45"/>
        <v/>
      </c>
      <c r="N67" s="275" t="str">
        <f t="shared" si="45"/>
        <v/>
      </c>
      <c r="O67" s="275" t="str">
        <f t="shared" si="45"/>
        <v/>
      </c>
      <c r="P67" s="275" t="str">
        <f t="shared" si="45"/>
        <v/>
      </c>
      <c r="Q67" s="275" t="str">
        <f t="shared" si="45"/>
        <v/>
      </c>
      <c r="R67" s="275" t="str">
        <f t="shared" si="45"/>
        <v/>
      </c>
      <c r="S67" s="275" t="str">
        <f t="shared" si="45"/>
        <v/>
      </c>
      <c r="T67" s="275" t="str">
        <f t="shared" si="45"/>
        <v/>
      </c>
      <c r="U67" s="275" t="str">
        <f t="shared" si="45"/>
        <v/>
      </c>
      <c r="V67" s="275" t="str">
        <f t="shared" si="45"/>
        <v/>
      </c>
      <c r="W67" s="275" t="str">
        <f t="shared" si="45"/>
        <v/>
      </c>
      <c r="X67" s="275" t="str">
        <f t="shared" si="45"/>
        <v/>
      </c>
      <c r="Y67" s="275" t="str">
        <f t="shared" si="45"/>
        <v/>
      </c>
      <c r="Z67" s="275" t="str">
        <f t="shared" si="45"/>
        <v/>
      </c>
      <c r="AA67" s="275" t="str">
        <f t="shared" si="45"/>
        <v/>
      </c>
      <c r="AB67" s="275" t="str">
        <f t="shared" si="45"/>
        <v/>
      </c>
      <c r="AC67" s="275" t="str">
        <f t="shared" si="45"/>
        <v/>
      </c>
      <c r="AD67" s="275" t="str">
        <f t="shared" si="45"/>
        <v/>
      </c>
      <c r="AE67" s="275" t="str">
        <f t="shared" si="45"/>
        <v/>
      </c>
      <c r="AF67" s="275" t="str">
        <f t="shared" si="45"/>
        <v/>
      </c>
      <c r="AG67" s="275" t="str">
        <f t="shared" si="45"/>
        <v/>
      </c>
      <c r="AH67" s="275" t="str">
        <f t="shared" si="45"/>
        <v/>
      </c>
      <c r="AI67" s="275" t="str">
        <f t="shared" si="45"/>
        <v/>
      </c>
      <c r="AJ67" s="275" t="str">
        <f t="shared" si="45"/>
        <v/>
      </c>
      <c r="AK67" s="275" t="str">
        <f t="shared" si="45"/>
        <v/>
      </c>
      <c r="AL67" s="275" t="str">
        <f t="shared" si="45"/>
        <v/>
      </c>
      <c r="AM67" s="275" t="str">
        <f t="shared" si="45"/>
        <v/>
      </c>
      <c r="AN67" s="275" t="str">
        <f t="shared" si="45"/>
        <v/>
      </c>
      <c r="AO67" s="275" t="str">
        <f t="shared" si="45"/>
        <v/>
      </c>
      <c r="AP67" s="275" t="str">
        <f t="shared" si="45"/>
        <v/>
      </c>
      <c r="AQ67" s="275" t="str">
        <f t="shared" si="45"/>
        <v/>
      </c>
      <c r="AR67" s="275" t="str">
        <f t="shared" si="45"/>
        <v/>
      </c>
      <c r="AS67" s="275" t="str">
        <f t="shared" si="45"/>
        <v/>
      </c>
      <c r="AT67" s="275" t="str">
        <f t="shared" si="45"/>
        <v/>
      </c>
      <c r="AU67" s="275" t="str">
        <f t="shared" si="45"/>
        <v/>
      </c>
      <c r="AV67" s="275" t="str">
        <f t="shared" si="45"/>
        <v/>
      </c>
      <c r="AW67" s="275" t="str">
        <f t="shared" si="45"/>
        <v/>
      </c>
      <c r="AX67" s="275" t="str">
        <f t="shared" si="45"/>
        <v/>
      </c>
      <c r="AY67" s="275" t="str">
        <f t="shared" si="45"/>
        <v/>
      </c>
      <c r="AZ67" s="275" t="str">
        <f t="shared" si="45"/>
        <v/>
      </c>
      <c r="BA67" s="275" t="str">
        <f t="shared" si="45"/>
        <v/>
      </c>
      <c r="BB67" s="275" t="str">
        <f t="shared" si="45"/>
        <v/>
      </c>
      <c r="BC67" s="275" t="str">
        <f t="shared" si="45"/>
        <v/>
      </c>
      <c r="BD67" s="275" t="str">
        <f t="shared" si="45"/>
        <v/>
      </c>
      <c r="BE67" s="275" t="str">
        <f t="shared" si="45"/>
        <v/>
      </c>
      <c r="BF67" s="275" t="str">
        <f t="shared" si="45"/>
        <v/>
      </c>
      <c r="BG67" s="275" t="str">
        <f t="shared" si="45"/>
        <v/>
      </c>
      <c r="BH67" s="275" t="str">
        <f t="shared" si="45"/>
        <v/>
      </c>
      <c r="BI67" s="275" t="str">
        <f t="shared" si="45"/>
        <v/>
      </c>
      <c r="BJ67" s="275" t="str">
        <f t="shared" si="45"/>
        <v/>
      </c>
      <c r="BK67" s="275" t="str">
        <f t="shared" si="45"/>
        <v/>
      </c>
      <c r="BL67" s="275" t="str">
        <f t="shared" si="45"/>
        <v/>
      </c>
      <c r="BM67" s="275" t="str">
        <f t="shared" si="45"/>
        <v/>
      </c>
      <c r="BN67" s="275" t="str">
        <f t="shared" si="45"/>
        <v/>
      </c>
      <c r="BO67" s="275" t="str">
        <f t="shared" si="45"/>
        <v/>
      </c>
      <c r="BP67" s="275" t="str">
        <f t="shared" si="42"/>
        <v/>
      </c>
      <c r="BQ67" s="275" t="str">
        <f t="shared" si="42"/>
        <v/>
      </c>
      <c r="BR67" s="275" t="str">
        <f t="shared" si="42"/>
        <v/>
      </c>
      <c r="BS67" s="275" t="str">
        <f t="shared" si="42"/>
        <v/>
      </c>
      <c r="BT67" s="275" t="str">
        <f t="shared" si="42"/>
        <v/>
      </c>
      <c r="BU67" s="275" t="str">
        <f t="shared" si="42"/>
        <v/>
      </c>
      <c r="BV67" s="275" t="str">
        <f t="shared" si="42"/>
        <v/>
      </c>
      <c r="BW67" s="275" t="str">
        <f t="shared" si="42"/>
        <v/>
      </c>
      <c r="BX67" s="275" t="str">
        <f t="shared" si="42"/>
        <v/>
      </c>
      <c r="BY67" s="275" t="str">
        <f t="shared" si="42"/>
        <v/>
      </c>
      <c r="BZ67" s="275" t="str">
        <f t="shared" si="42"/>
        <v/>
      </c>
      <c r="CA67" s="275" t="str">
        <f t="shared" si="42"/>
        <v/>
      </c>
      <c r="CB67" s="275" t="str">
        <f t="shared" si="42"/>
        <v/>
      </c>
      <c r="CC67" s="275" t="str">
        <f t="shared" si="42"/>
        <v/>
      </c>
      <c r="CD67" s="275" t="str">
        <f t="shared" si="42"/>
        <v/>
      </c>
      <c r="CE67" s="275" t="str">
        <f t="shared" si="42"/>
        <v/>
      </c>
      <c r="CF67" s="275" t="str">
        <f t="shared" si="42"/>
        <v/>
      </c>
      <c r="CG67" s="275" t="str">
        <f t="shared" si="42"/>
        <v/>
      </c>
      <c r="CH67" s="275" t="str">
        <f t="shared" si="42"/>
        <v/>
      </c>
      <c r="CI67" s="275" t="str">
        <f t="shared" si="42"/>
        <v/>
      </c>
      <c r="CJ67" s="275" t="str">
        <f t="shared" si="42"/>
        <v/>
      </c>
      <c r="CK67" s="275" t="str">
        <f t="shared" si="42"/>
        <v/>
      </c>
      <c r="CL67" s="275" t="str">
        <f t="shared" si="42"/>
        <v/>
      </c>
      <c r="CM67" s="275" t="str">
        <f t="shared" si="42"/>
        <v/>
      </c>
      <c r="CN67" s="275" t="str">
        <f t="shared" si="42"/>
        <v/>
      </c>
      <c r="CO67" s="275" t="str">
        <f t="shared" si="42"/>
        <v/>
      </c>
      <c r="CP67" s="275" t="str">
        <f t="shared" si="42"/>
        <v/>
      </c>
      <c r="CQ67" s="275" t="str">
        <f t="shared" si="42"/>
        <v/>
      </c>
      <c r="CR67" s="275" t="str">
        <f t="shared" si="42"/>
        <v/>
      </c>
      <c r="CS67" s="275" t="str">
        <f t="shared" si="42"/>
        <v/>
      </c>
      <c r="CT67" s="275" t="str">
        <f t="shared" si="42"/>
        <v/>
      </c>
      <c r="CU67" s="275" t="str">
        <f t="shared" si="42"/>
        <v/>
      </c>
      <c r="CV67" s="275" t="str">
        <f t="shared" si="42"/>
        <v/>
      </c>
      <c r="CW67" s="275" t="str">
        <f t="shared" si="42"/>
        <v/>
      </c>
      <c r="CX67" s="275" t="str">
        <f t="shared" si="42"/>
        <v/>
      </c>
      <c r="CY67" s="275" t="str">
        <f t="shared" si="42"/>
        <v/>
      </c>
    </row>
    <row r="68" spans="1:103" x14ac:dyDescent="0.2">
      <c r="A68">
        <f t="shared" si="43"/>
        <v>57</v>
      </c>
      <c r="B68" s="272">
        <f t="shared" si="44"/>
        <v>3.8179999999999999E-2</v>
      </c>
      <c r="D68" s="275" t="str">
        <f t="shared" si="45"/>
        <v/>
      </c>
      <c r="E68" s="275" t="str">
        <f t="shared" si="45"/>
        <v/>
      </c>
      <c r="F68" s="275" t="str">
        <f t="shared" si="45"/>
        <v/>
      </c>
      <c r="G68" s="275">
        <f t="shared" si="45"/>
        <v>3.8179999999999999E-2</v>
      </c>
      <c r="H68" s="275" t="str">
        <f t="shared" si="45"/>
        <v/>
      </c>
      <c r="I68" s="275" t="str">
        <f t="shared" si="45"/>
        <v/>
      </c>
      <c r="J68" s="275" t="str">
        <f t="shared" si="45"/>
        <v/>
      </c>
      <c r="K68" s="275" t="str">
        <f t="shared" si="45"/>
        <v/>
      </c>
      <c r="L68" s="275" t="str">
        <f t="shared" si="45"/>
        <v/>
      </c>
      <c r="M68" s="275" t="str">
        <f t="shared" si="45"/>
        <v/>
      </c>
      <c r="N68" s="275" t="str">
        <f t="shared" si="45"/>
        <v/>
      </c>
      <c r="O68" s="275" t="str">
        <f t="shared" si="45"/>
        <v/>
      </c>
      <c r="P68" s="275" t="str">
        <f t="shared" si="45"/>
        <v/>
      </c>
      <c r="Q68" s="275" t="str">
        <f t="shared" si="45"/>
        <v/>
      </c>
      <c r="R68" s="275" t="str">
        <f t="shared" si="45"/>
        <v/>
      </c>
      <c r="S68" s="275" t="str">
        <f t="shared" si="45"/>
        <v/>
      </c>
      <c r="T68" s="275" t="str">
        <f t="shared" si="45"/>
        <v/>
      </c>
      <c r="U68" s="275" t="str">
        <f t="shared" si="45"/>
        <v/>
      </c>
      <c r="V68" s="275" t="str">
        <f t="shared" si="45"/>
        <v/>
      </c>
      <c r="W68" s="275" t="str">
        <f t="shared" si="45"/>
        <v/>
      </c>
      <c r="X68" s="275" t="str">
        <f t="shared" si="45"/>
        <v/>
      </c>
      <c r="Y68" s="275" t="str">
        <f t="shared" si="45"/>
        <v/>
      </c>
      <c r="Z68" s="275" t="str">
        <f t="shared" si="45"/>
        <v/>
      </c>
      <c r="AA68" s="275" t="str">
        <f t="shared" si="45"/>
        <v/>
      </c>
      <c r="AB68" s="275" t="str">
        <f t="shared" si="45"/>
        <v/>
      </c>
      <c r="AC68" s="275" t="str">
        <f t="shared" si="45"/>
        <v/>
      </c>
      <c r="AD68" s="275" t="str">
        <f t="shared" si="45"/>
        <v/>
      </c>
      <c r="AE68" s="275" t="str">
        <f t="shared" si="45"/>
        <v/>
      </c>
      <c r="AF68" s="275" t="str">
        <f t="shared" si="45"/>
        <v/>
      </c>
      <c r="AG68" s="275" t="str">
        <f t="shared" si="45"/>
        <v/>
      </c>
      <c r="AH68" s="275" t="str">
        <f t="shared" si="45"/>
        <v/>
      </c>
      <c r="AI68" s="275" t="str">
        <f t="shared" si="45"/>
        <v/>
      </c>
      <c r="AJ68" s="275" t="str">
        <f t="shared" si="45"/>
        <v/>
      </c>
      <c r="AK68" s="275" t="str">
        <f t="shared" si="45"/>
        <v/>
      </c>
      <c r="AL68" s="275" t="str">
        <f t="shared" si="45"/>
        <v/>
      </c>
      <c r="AM68" s="275" t="str">
        <f t="shared" si="45"/>
        <v/>
      </c>
      <c r="AN68" s="275" t="str">
        <f t="shared" si="45"/>
        <v/>
      </c>
      <c r="AO68" s="275" t="str">
        <f t="shared" si="45"/>
        <v/>
      </c>
      <c r="AP68" s="275" t="str">
        <f t="shared" si="45"/>
        <v/>
      </c>
      <c r="AQ68" s="275" t="str">
        <f t="shared" si="45"/>
        <v/>
      </c>
      <c r="AR68" s="275" t="str">
        <f t="shared" si="45"/>
        <v/>
      </c>
      <c r="AS68" s="275" t="str">
        <f t="shared" si="45"/>
        <v/>
      </c>
      <c r="AT68" s="275" t="str">
        <f t="shared" si="45"/>
        <v/>
      </c>
      <c r="AU68" s="275" t="str">
        <f t="shared" si="45"/>
        <v/>
      </c>
      <c r="AV68" s="275" t="str">
        <f t="shared" si="45"/>
        <v/>
      </c>
      <c r="AW68" s="275" t="str">
        <f t="shared" si="45"/>
        <v/>
      </c>
      <c r="AX68" s="275" t="str">
        <f t="shared" si="45"/>
        <v/>
      </c>
      <c r="AY68" s="275" t="str">
        <f t="shared" si="45"/>
        <v/>
      </c>
      <c r="AZ68" s="275" t="str">
        <f t="shared" si="45"/>
        <v/>
      </c>
      <c r="BA68" s="275" t="str">
        <f t="shared" si="45"/>
        <v/>
      </c>
      <c r="BB68" s="275" t="str">
        <f t="shared" si="45"/>
        <v/>
      </c>
      <c r="BC68" s="275" t="str">
        <f t="shared" si="45"/>
        <v/>
      </c>
      <c r="BD68" s="275" t="str">
        <f t="shared" si="45"/>
        <v/>
      </c>
      <c r="BE68" s="275" t="str">
        <f t="shared" si="45"/>
        <v/>
      </c>
      <c r="BF68" s="275" t="str">
        <f t="shared" si="45"/>
        <v/>
      </c>
      <c r="BG68" s="275" t="str">
        <f t="shared" si="45"/>
        <v/>
      </c>
      <c r="BH68" s="275" t="str">
        <f t="shared" si="45"/>
        <v/>
      </c>
      <c r="BI68" s="275" t="str">
        <f t="shared" si="45"/>
        <v/>
      </c>
      <c r="BJ68" s="275" t="str">
        <f t="shared" si="45"/>
        <v/>
      </c>
      <c r="BK68" s="275" t="str">
        <f t="shared" si="45"/>
        <v/>
      </c>
      <c r="BL68" s="275" t="str">
        <f t="shared" si="45"/>
        <v/>
      </c>
      <c r="BM68" s="275" t="str">
        <f t="shared" si="45"/>
        <v/>
      </c>
      <c r="BN68" s="275" t="str">
        <f t="shared" si="45"/>
        <v/>
      </c>
      <c r="BO68" s="275" t="str">
        <f t="shared" ref="BO68:CY71" si="46">IF(AND($A68&gt;=BO$3,$A68&lt;=BO$4),$B68,"")</f>
        <v/>
      </c>
      <c r="BP68" s="275" t="str">
        <f t="shared" si="46"/>
        <v/>
      </c>
      <c r="BQ68" s="275" t="str">
        <f t="shared" si="46"/>
        <v/>
      </c>
      <c r="BR68" s="275" t="str">
        <f t="shared" si="46"/>
        <v/>
      </c>
      <c r="BS68" s="275" t="str">
        <f t="shared" si="46"/>
        <v/>
      </c>
      <c r="BT68" s="275" t="str">
        <f t="shared" si="46"/>
        <v/>
      </c>
      <c r="BU68" s="275" t="str">
        <f t="shared" si="46"/>
        <v/>
      </c>
      <c r="BV68" s="275" t="str">
        <f t="shared" si="46"/>
        <v/>
      </c>
      <c r="BW68" s="275" t="str">
        <f t="shared" si="46"/>
        <v/>
      </c>
      <c r="BX68" s="275" t="str">
        <f t="shared" si="46"/>
        <v/>
      </c>
      <c r="BY68" s="275" t="str">
        <f t="shared" si="46"/>
        <v/>
      </c>
      <c r="BZ68" s="275" t="str">
        <f t="shared" si="46"/>
        <v/>
      </c>
      <c r="CA68" s="275" t="str">
        <f t="shared" si="46"/>
        <v/>
      </c>
      <c r="CB68" s="275" t="str">
        <f t="shared" si="46"/>
        <v/>
      </c>
      <c r="CC68" s="275" t="str">
        <f t="shared" si="46"/>
        <v/>
      </c>
      <c r="CD68" s="275" t="str">
        <f t="shared" si="46"/>
        <v/>
      </c>
      <c r="CE68" s="275" t="str">
        <f t="shared" si="46"/>
        <v/>
      </c>
      <c r="CF68" s="275" t="str">
        <f t="shared" si="46"/>
        <v/>
      </c>
      <c r="CG68" s="275" t="str">
        <f t="shared" si="46"/>
        <v/>
      </c>
      <c r="CH68" s="275" t="str">
        <f t="shared" si="46"/>
        <v/>
      </c>
      <c r="CI68" s="275" t="str">
        <f t="shared" si="46"/>
        <v/>
      </c>
      <c r="CJ68" s="275" t="str">
        <f t="shared" si="46"/>
        <v/>
      </c>
      <c r="CK68" s="275" t="str">
        <f t="shared" si="46"/>
        <v/>
      </c>
      <c r="CL68" s="275" t="str">
        <f t="shared" si="46"/>
        <v/>
      </c>
      <c r="CM68" s="275" t="str">
        <f t="shared" si="46"/>
        <v/>
      </c>
      <c r="CN68" s="275" t="str">
        <f t="shared" si="46"/>
        <v/>
      </c>
      <c r="CO68" s="275" t="str">
        <f t="shared" si="46"/>
        <v/>
      </c>
      <c r="CP68" s="275" t="str">
        <f t="shared" si="46"/>
        <v/>
      </c>
      <c r="CQ68" s="275" t="str">
        <f t="shared" si="46"/>
        <v/>
      </c>
      <c r="CR68" s="275" t="str">
        <f t="shared" si="46"/>
        <v/>
      </c>
      <c r="CS68" s="275" t="str">
        <f t="shared" si="46"/>
        <v/>
      </c>
      <c r="CT68" s="275" t="str">
        <f t="shared" si="46"/>
        <v/>
      </c>
      <c r="CU68" s="275" t="str">
        <f t="shared" si="46"/>
        <v/>
      </c>
      <c r="CV68" s="275" t="str">
        <f t="shared" si="46"/>
        <v/>
      </c>
      <c r="CW68" s="275" t="str">
        <f t="shared" si="46"/>
        <v/>
      </c>
      <c r="CX68" s="275" t="str">
        <f t="shared" si="46"/>
        <v/>
      </c>
      <c r="CY68" s="275" t="str">
        <f t="shared" si="46"/>
        <v/>
      </c>
    </row>
    <row r="69" spans="1:103" x14ac:dyDescent="0.2">
      <c r="A69">
        <f t="shared" si="43"/>
        <v>58</v>
      </c>
      <c r="B69" s="272">
        <f t="shared" si="44"/>
        <v>3.6519999999999997E-2</v>
      </c>
      <c r="D69" s="275" t="str">
        <f t="shared" ref="D69:BO72" si="47">IF(AND($A69&gt;=D$3,$A69&lt;=D$4),$B69,"")</f>
        <v/>
      </c>
      <c r="E69" s="275" t="str">
        <f t="shared" si="47"/>
        <v/>
      </c>
      <c r="F69" s="275" t="str">
        <f t="shared" si="47"/>
        <v/>
      </c>
      <c r="G69" s="275">
        <f t="shared" si="47"/>
        <v>3.6519999999999997E-2</v>
      </c>
      <c r="H69" s="275" t="str">
        <f t="shared" si="47"/>
        <v/>
      </c>
      <c r="I69" s="275" t="str">
        <f t="shared" si="47"/>
        <v/>
      </c>
      <c r="J69" s="275" t="str">
        <f t="shared" si="47"/>
        <v/>
      </c>
      <c r="K69" s="275" t="str">
        <f t="shared" si="47"/>
        <v/>
      </c>
      <c r="L69" s="275" t="str">
        <f t="shared" si="47"/>
        <v/>
      </c>
      <c r="M69" s="275" t="str">
        <f t="shared" si="47"/>
        <v/>
      </c>
      <c r="N69" s="275" t="str">
        <f t="shared" si="47"/>
        <v/>
      </c>
      <c r="O69" s="275" t="str">
        <f t="shared" si="47"/>
        <v/>
      </c>
      <c r="P69" s="275" t="str">
        <f t="shared" si="47"/>
        <v/>
      </c>
      <c r="Q69" s="275" t="str">
        <f t="shared" si="47"/>
        <v/>
      </c>
      <c r="R69" s="275" t="str">
        <f t="shared" si="47"/>
        <v/>
      </c>
      <c r="S69" s="275" t="str">
        <f t="shared" si="47"/>
        <v/>
      </c>
      <c r="T69" s="275" t="str">
        <f t="shared" si="47"/>
        <v/>
      </c>
      <c r="U69" s="275" t="str">
        <f t="shared" si="47"/>
        <v/>
      </c>
      <c r="V69" s="275" t="str">
        <f t="shared" si="47"/>
        <v/>
      </c>
      <c r="W69" s="275" t="str">
        <f t="shared" si="47"/>
        <v/>
      </c>
      <c r="X69" s="275" t="str">
        <f t="shared" si="47"/>
        <v/>
      </c>
      <c r="Y69" s="275" t="str">
        <f t="shared" si="47"/>
        <v/>
      </c>
      <c r="Z69" s="275" t="str">
        <f t="shared" si="47"/>
        <v/>
      </c>
      <c r="AA69" s="275" t="str">
        <f t="shared" si="47"/>
        <v/>
      </c>
      <c r="AB69" s="275" t="str">
        <f t="shared" si="47"/>
        <v/>
      </c>
      <c r="AC69" s="275" t="str">
        <f t="shared" si="47"/>
        <v/>
      </c>
      <c r="AD69" s="275" t="str">
        <f t="shared" si="47"/>
        <v/>
      </c>
      <c r="AE69" s="275" t="str">
        <f t="shared" si="47"/>
        <v/>
      </c>
      <c r="AF69" s="275" t="str">
        <f t="shared" si="47"/>
        <v/>
      </c>
      <c r="AG69" s="275" t="str">
        <f t="shared" si="47"/>
        <v/>
      </c>
      <c r="AH69" s="275" t="str">
        <f t="shared" si="47"/>
        <v/>
      </c>
      <c r="AI69" s="275" t="str">
        <f t="shared" si="47"/>
        <v/>
      </c>
      <c r="AJ69" s="275" t="str">
        <f t="shared" si="47"/>
        <v/>
      </c>
      <c r="AK69" s="275" t="str">
        <f t="shared" si="47"/>
        <v/>
      </c>
      <c r="AL69" s="275" t="str">
        <f t="shared" si="47"/>
        <v/>
      </c>
      <c r="AM69" s="275" t="str">
        <f t="shared" si="47"/>
        <v/>
      </c>
      <c r="AN69" s="275" t="str">
        <f t="shared" si="47"/>
        <v/>
      </c>
      <c r="AO69" s="275" t="str">
        <f t="shared" si="47"/>
        <v/>
      </c>
      <c r="AP69" s="275" t="str">
        <f t="shared" si="47"/>
        <v/>
      </c>
      <c r="AQ69" s="275" t="str">
        <f t="shared" si="47"/>
        <v/>
      </c>
      <c r="AR69" s="275" t="str">
        <f t="shared" si="47"/>
        <v/>
      </c>
      <c r="AS69" s="275" t="str">
        <f t="shared" si="47"/>
        <v/>
      </c>
      <c r="AT69" s="275" t="str">
        <f t="shared" si="47"/>
        <v/>
      </c>
      <c r="AU69" s="275" t="str">
        <f t="shared" si="47"/>
        <v/>
      </c>
      <c r="AV69" s="275" t="str">
        <f t="shared" si="47"/>
        <v/>
      </c>
      <c r="AW69" s="275" t="str">
        <f t="shared" si="47"/>
        <v/>
      </c>
      <c r="AX69" s="275" t="str">
        <f t="shared" si="47"/>
        <v/>
      </c>
      <c r="AY69" s="275" t="str">
        <f t="shared" si="47"/>
        <v/>
      </c>
      <c r="AZ69" s="275" t="str">
        <f t="shared" si="47"/>
        <v/>
      </c>
      <c r="BA69" s="275" t="str">
        <f t="shared" si="47"/>
        <v/>
      </c>
      <c r="BB69" s="275" t="str">
        <f t="shared" si="47"/>
        <v/>
      </c>
      <c r="BC69" s="275" t="str">
        <f t="shared" si="47"/>
        <v/>
      </c>
      <c r="BD69" s="275" t="str">
        <f t="shared" si="47"/>
        <v/>
      </c>
      <c r="BE69" s="275" t="str">
        <f t="shared" si="47"/>
        <v/>
      </c>
      <c r="BF69" s="275" t="str">
        <f t="shared" si="47"/>
        <v/>
      </c>
      <c r="BG69" s="275" t="str">
        <f t="shared" si="47"/>
        <v/>
      </c>
      <c r="BH69" s="275" t="str">
        <f t="shared" si="47"/>
        <v/>
      </c>
      <c r="BI69" s="275" t="str">
        <f t="shared" si="47"/>
        <v/>
      </c>
      <c r="BJ69" s="275" t="str">
        <f t="shared" si="47"/>
        <v/>
      </c>
      <c r="BK69" s="275" t="str">
        <f t="shared" si="47"/>
        <v/>
      </c>
      <c r="BL69" s="275" t="str">
        <f t="shared" si="47"/>
        <v/>
      </c>
      <c r="BM69" s="275" t="str">
        <f t="shared" si="47"/>
        <v/>
      </c>
      <c r="BN69" s="275" t="str">
        <f t="shared" si="47"/>
        <v/>
      </c>
      <c r="BO69" s="275" t="str">
        <f t="shared" si="47"/>
        <v/>
      </c>
      <c r="BP69" s="275" t="str">
        <f t="shared" si="46"/>
        <v/>
      </c>
      <c r="BQ69" s="275" t="str">
        <f t="shared" si="46"/>
        <v/>
      </c>
      <c r="BR69" s="275" t="str">
        <f t="shared" si="46"/>
        <v/>
      </c>
      <c r="BS69" s="275" t="str">
        <f t="shared" si="46"/>
        <v/>
      </c>
      <c r="BT69" s="275" t="str">
        <f t="shared" si="46"/>
        <v/>
      </c>
      <c r="BU69" s="275" t="str">
        <f t="shared" si="46"/>
        <v/>
      </c>
      <c r="BV69" s="275" t="str">
        <f t="shared" si="46"/>
        <v/>
      </c>
      <c r="BW69" s="275" t="str">
        <f t="shared" si="46"/>
        <v/>
      </c>
      <c r="BX69" s="275" t="str">
        <f t="shared" si="46"/>
        <v/>
      </c>
      <c r="BY69" s="275" t="str">
        <f t="shared" si="46"/>
        <v/>
      </c>
      <c r="BZ69" s="275" t="str">
        <f t="shared" si="46"/>
        <v/>
      </c>
      <c r="CA69" s="275" t="str">
        <f t="shared" si="46"/>
        <v/>
      </c>
      <c r="CB69" s="275" t="str">
        <f t="shared" si="46"/>
        <v/>
      </c>
      <c r="CC69" s="275" t="str">
        <f t="shared" si="46"/>
        <v/>
      </c>
      <c r="CD69" s="275" t="str">
        <f t="shared" si="46"/>
        <v/>
      </c>
      <c r="CE69" s="275" t="str">
        <f t="shared" si="46"/>
        <v/>
      </c>
      <c r="CF69" s="275" t="str">
        <f t="shared" si="46"/>
        <v/>
      </c>
      <c r="CG69" s="275" t="str">
        <f t="shared" si="46"/>
        <v/>
      </c>
      <c r="CH69" s="275" t="str">
        <f t="shared" si="46"/>
        <v/>
      </c>
      <c r="CI69" s="275" t="str">
        <f t="shared" si="46"/>
        <v/>
      </c>
      <c r="CJ69" s="275" t="str">
        <f t="shared" si="46"/>
        <v/>
      </c>
      <c r="CK69" s="275" t="str">
        <f t="shared" si="46"/>
        <v/>
      </c>
      <c r="CL69" s="275" t="str">
        <f t="shared" si="46"/>
        <v/>
      </c>
      <c r="CM69" s="275" t="str">
        <f t="shared" si="46"/>
        <v/>
      </c>
      <c r="CN69" s="275" t="str">
        <f t="shared" si="46"/>
        <v/>
      </c>
      <c r="CO69" s="275" t="str">
        <f t="shared" si="46"/>
        <v/>
      </c>
      <c r="CP69" s="275" t="str">
        <f t="shared" si="46"/>
        <v/>
      </c>
      <c r="CQ69" s="275" t="str">
        <f t="shared" si="46"/>
        <v/>
      </c>
      <c r="CR69" s="275" t="str">
        <f t="shared" si="46"/>
        <v/>
      </c>
      <c r="CS69" s="275" t="str">
        <f t="shared" si="46"/>
        <v/>
      </c>
      <c r="CT69" s="275" t="str">
        <f t="shared" si="46"/>
        <v/>
      </c>
      <c r="CU69" s="275" t="str">
        <f t="shared" si="46"/>
        <v/>
      </c>
      <c r="CV69" s="275" t="str">
        <f t="shared" si="46"/>
        <v/>
      </c>
      <c r="CW69" s="275" t="str">
        <f t="shared" si="46"/>
        <v/>
      </c>
      <c r="CX69" s="275" t="str">
        <f t="shared" si="46"/>
        <v/>
      </c>
      <c r="CY69" s="275" t="str">
        <f t="shared" si="46"/>
        <v/>
      </c>
    </row>
    <row r="70" spans="1:103" x14ac:dyDescent="0.2">
      <c r="A70">
        <f t="shared" si="43"/>
        <v>59</v>
      </c>
      <c r="B70" s="272">
        <f t="shared" si="44"/>
        <v>3.4860000000000002E-2</v>
      </c>
      <c r="D70" s="275" t="str">
        <f t="shared" si="47"/>
        <v/>
      </c>
      <c r="E70" s="275" t="str">
        <f t="shared" si="47"/>
        <v/>
      </c>
      <c r="F70" s="275" t="str">
        <f t="shared" si="47"/>
        <v/>
      </c>
      <c r="G70" s="275">
        <f t="shared" si="47"/>
        <v>3.4860000000000002E-2</v>
      </c>
      <c r="H70" s="275" t="str">
        <f t="shared" si="47"/>
        <v/>
      </c>
      <c r="I70" s="275" t="str">
        <f t="shared" si="47"/>
        <v/>
      </c>
      <c r="J70" s="275" t="str">
        <f t="shared" si="47"/>
        <v/>
      </c>
      <c r="K70" s="275" t="str">
        <f t="shared" si="47"/>
        <v/>
      </c>
      <c r="L70" s="275" t="str">
        <f t="shared" si="47"/>
        <v/>
      </c>
      <c r="M70" s="275" t="str">
        <f t="shared" si="47"/>
        <v/>
      </c>
      <c r="N70" s="275" t="str">
        <f t="shared" si="47"/>
        <v/>
      </c>
      <c r="O70" s="275" t="str">
        <f t="shared" si="47"/>
        <v/>
      </c>
      <c r="P70" s="275" t="str">
        <f t="shared" si="47"/>
        <v/>
      </c>
      <c r="Q70" s="275" t="str">
        <f t="shared" si="47"/>
        <v/>
      </c>
      <c r="R70" s="275" t="str">
        <f t="shared" si="47"/>
        <v/>
      </c>
      <c r="S70" s="275" t="str">
        <f t="shared" si="47"/>
        <v/>
      </c>
      <c r="T70" s="275" t="str">
        <f t="shared" si="47"/>
        <v/>
      </c>
      <c r="U70" s="275" t="str">
        <f t="shared" si="47"/>
        <v/>
      </c>
      <c r="V70" s="275" t="str">
        <f t="shared" si="47"/>
        <v/>
      </c>
      <c r="W70" s="275" t="str">
        <f t="shared" si="47"/>
        <v/>
      </c>
      <c r="X70" s="275" t="str">
        <f t="shared" si="47"/>
        <v/>
      </c>
      <c r="Y70" s="275" t="str">
        <f t="shared" si="47"/>
        <v/>
      </c>
      <c r="Z70" s="275" t="str">
        <f t="shared" si="47"/>
        <v/>
      </c>
      <c r="AA70" s="275" t="str">
        <f t="shared" si="47"/>
        <v/>
      </c>
      <c r="AB70" s="275" t="str">
        <f t="shared" si="47"/>
        <v/>
      </c>
      <c r="AC70" s="275" t="str">
        <f t="shared" si="47"/>
        <v/>
      </c>
      <c r="AD70" s="275" t="str">
        <f t="shared" si="47"/>
        <v/>
      </c>
      <c r="AE70" s="275" t="str">
        <f t="shared" si="47"/>
        <v/>
      </c>
      <c r="AF70" s="275" t="str">
        <f t="shared" si="47"/>
        <v/>
      </c>
      <c r="AG70" s="275" t="str">
        <f t="shared" si="47"/>
        <v/>
      </c>
      <c r="AH70" s="275" t="str">
        <f t="shared" si="47"/>
        <v/>
      </c>
      <c r="AI70" s="275" t="str">
        <f t="shared" si="47"/>
        <v/>
      </c>
      <c r="AJ70" s="275" t="str">
        <f t="shared" si="47"/>
        <v/>
      </c>
      <c r="AK70" s="275" t="str">
        <f t="shared" si="47"/>
        <v/>
      </c>
      <c r="AL70" s="275" t="str">
        <f t="shared" si="47"/>
        <v/>
      </c>
      <c r="AM70" s="275" t="str">
        <f t="shared" si="47"/>
        <v/>
      </c>
      <c r="AN70" s="275" t="str">
        <f t="shared" si="47"/>
        <v/>
      </c>
      <c r="AO70" s="275" t="str">
        <f t="shared" si="47"/>
        <v/>
      </c>
      <c r="AP70" s="275" t="str">
        <f t="shared" si="47"/>
        <v/>
      </c>
      <c r="AQ70" s="275" t="str">
        <f t="shared" si="47"/>
        <v/>
      </c>
      <c r="AR70" s="275" t="str">
        <f t="shared" si="47"/>
        <v/>
      </c>
      <c r="AS70" s="275" t="str">
        <f t="shared" si="47"/>
        <v/>
      </c>
      <c r="AT70" s="275" t="str">
        <f t="shared" si="47"/>
        <v/>
      </c>
      <c r="AU70" s="275" t="str">
        <f t="shared" si="47"/>
        <v/>
      </c>
      <c r="AV70" s="275" t="str">
        <f t="shared" si="47"/>
        <v/>
      </c>
      <c r="AW70" s="275" t="str">
        <f t="shared" si="47"/>
        <v/>
      </c>
      <c r="AX70" s="275" t="str">
        <f t="shared" si="47"/>
        <v/>
      </c>
      <c r="AY70" s="275" t="str">
        <f t="shared" si="47"/>
        <v/>
      </c>
      <c r="AZ70" s="275" t="str">
        <f t="shared" si="47"/>
        <v/>
      </c>
      <c r="BA70" s="275" t="str">
        <f t="shared" si="47"/>
        <v/>
      </c>
      <c r="BB70" s="275" t="str">
        <f t="shared" si="47"/>
        <v/>
      </c>
      <c r="BC70" s="275" t="str">
        <f t="shared" si="47"/>
        <v/>
      </c>
      <c r="BD70" s="275" t="str">
        <f t="shared" si="47"/>
        <v/>
      </c>
      <c r="BE70" s="275" t="str">
        <f t="shared" si="47"/>
        <v/>
      </c>
      <c r="BF70" s="275" t="str">
        <f t="shared" si="47"/>
        <v/>
      </c>
      <c r="BG70" s="275" t="str">
        <f t="shared" si="47"/>
        <v/>
      </c>
      <c r="BH70" s="275" t="str">
        <f t="shared" si="47"/>
        <v/>
      </c>
      <c r="BI70" s="275" t="str">
        <f t="shared" si="47"/>
        <v/>
      </c>
      <c r="BJ70" s="275" t="str">
        <f t="shared" si="47"/>
        <v/>
      </c>
      <c r="BK70" s="275" t="str">
        <f t="shared" si="47"/>
        <v/>
      </c>
      <c r="BL70" s="275" t="str">
        <f t="shared" si="47"/>
        <v/>
      </c>
      <c r="BM70" s="275" t="str">
        <f t="shared" si="47"/>
        <v/>
      </c>
      <c r="BN70" s="275" t="str">
        <f t="shared" si="47"/>
        <v/>
      </c>
      <c r="BO70" s="275" t="str">
        <f t="shared" si="47"/>
        <v/>
      </c>
      <c r="BP70" s="275" t="str">
        <f t="shared" si="46"/>
        <v/>
      </c>
      <c r="BQ70" s="275" t="str">
        <f t="shared" si="46"/>
        <v/>
      </c>
      <c r="BR70" s="275" t="str">
        <f t="shared" si="46"/>
        <v/>
      </c>
      <c r="BS70" s="275" t="str">
        <f t="shared" si="46"/>
        <v/>
      </c>
      <c r="BT70" s="275" t="str">
        <f t="shared" si="46"/>
        <v/>
      </c>
      <c r="BU70" s="275" t="str">
        <f t="shared" si="46"/>
        <v/>
      </c>
      <c r="BV70" s="275" t="str">
        <f t="shared" si="46"/>
        <v/>
      </c>
      <c r="BW70" s="275" t="str">
        <f t="shared" si="46"/>
        <v/>
      </c>
      <c r="BX70" s="275" t="str">
        <f t="shared" si="46"/>
        <v/>
      </c>
      <c r="BY70" s="275" t="str">
        <f t="shared" si="46"/>
        <v/>
      </c>
      <c r="BZ70" s="275" t="str">
        <f t="shared" si="46"/>
        <v/>
      </c>
      <c r="CA70" s="275" t="str">
        <f t="shared" si="46"/>
        <v/>
      </c>
      <c r="CB70" s="275" t="str">
        <f t="shared" si="46"/>
        <v/>
      </c>
      <c r="CC70" s="275" t="str">
        <f t="shared" si="46"/>
        <v/>
      </c>
      <c r="CD70" s="275" t="str">
        <f t="shared" si="46"/>
        <v/>
      </c>
      <c r="CE70" s="275" t="str">
        <f t="shared" si="46"/>
        <v/>
      </c>
      <c r="CF70" s="275" t="str">
        <f t="shared" si="46"/>
        <v/>
      </c>
      <c r="CG70" s="275" t="str">
        <f t="shared" si="46"/>
        <v/>
      </c>
      <c r="CH70" s="275" t="str">
        <f t="shared" si="46"/>
        <v/>
      </c>
      <c r="CI70" s="275" t="str">
        <f t="shared" si="46"/>
        <v/>
      </c>
      <c r="CJ70" s="275" t="str">
        <f t="shared" si="46"/>
        <v/>
      </c>
      <c r="CK70" s="275" t="str">
        <f t="shared" si="46"/>
        <v/>
      </c>
      <c r="CL70" s="275" t="str">
        <f t="shared" si="46"/>
        <v/>
      </c>
      <c r="CM70" s="275" t="str">
        <f t="shared" si="46"/>
        <v/>
      </c>
      <c r="CN70" s="275" t="str">
        <f t="shared" si="46"/>
        <v/>
      </c>
      <c r="CO70" s="275" t="str">
        <f t="shared" si="46"/>
        <v/>
      </c>
      <c r="CP70" s="275" t="str">
        <f t="shared" si="46"/>
        <v/>
      </c>
      <c r="CQ70" s="275" t="str">
        <f t="shared" si="46"/>
        <v/>
      </c>
      <c r="CR70" s="275" t="str">
        <f t="shared" si="46"/>
        <v/>
      </c>
      <c r="CS70" s="275" t="str">
        <f t="shared" si="46"/>
        <v/>
      </c>
      <c r="CT70" s="275" t="str">
        <f t="shared" si="46"/>
        <v/>
      </c>
      <c r="CU70" s="275" t="str">
        <f t="shared" si="46"/>
        <v/>
      </c>
      <c r="CV70" s="275" t="str">
        <f t="shared" si="46"/>
        <v/>
      </c>
      <c r="CW70" s="275" t="str">
        <f t="shared" si="46"/>
        <v/>
      </c>
      <c r="CX70" s="275" t="str">
        <f t="shared" si="46"/>
        <v/>
      </c>
      <c r="CY70" s="275" t="str">
        <f t="shared" si="46"/>
        <v/>
      </c>
    </row>
    <row r="71" spans="1:103" x14ac:dyDescent="0.2">
      <c r="A71">
        <f t="shared" si="43"/>
        <v>60</v>
      </c>
      <c r="B71" s="272">
        <f t="shared" si="44"/>
        <v>3.32E-2</v>
      </c>
      <c r="D71" s="275" t="str">
        <f t="shared" si="47"/>
        <v/>
      </c>
      <c r="E71" s="275" t="str">
        <f t="shared" si="47"/>
        <v/>
      </c>
      <c r="F71" s="275" t="str">
        <f t="shared" si="47"/>
        <v/>
      </c>
      <c r="G71" s="275">
        <f t="shared" si="47"/>
        <v>3.32E-2</v>
      </c>
      <c r="H71" s="275" t="str">
        <f t="shared" si="47"/>
        <v/>
      </c>
      <c r="I71" s="275" t="str">
        <f t="shared" si="47"/>
        <v/>
      </c>
      <c r="J71" s="275" t="str">
        <f t="shared" si="47"/>
        <v/>
      </c>
      <c r="K71" s="275" t="str">
        <f t="shared" si="47"/>
        <v/>
      </c>
      <c r="L71" s="275" t="str">
        <f t="shared" si="47"/>
        <v/>
      </c>
      <c r="M71" s="275" t="str">
        <f t="shared" si="47"/>
        <v/>
      </c>
      <c r="N71" s="275" t="str">
        <f t="shared" si="47"/>
        <v/>
      </c>
      <c r="O71" s="275" t="str">
        <f t="shared" si="47"/>
        <v/>
      </c>
      <c r="P71" s="275" t="str">
        <f t="shared" si="47"/>
        <v/>
      </c>
      <c r="Q71" s="275" t="str">
        <f t="shared" si="47"/>
        <v/>
      </c>
      <c r="R71" s="275" t="str">
        <f t="shared" si="47"/>
        <v/>
      </c>
      <c r="S71" s="275" t="str">
        <f t="shared" si="47"/>
        <v/>
      </c>
      <c r="T71" s="275" t="str">
        <f t="shared" si="47"/>
        <v/>
      </c>
      <c r="U71" s="275" t="str">
        <f t="shared" si="47"/>
        <v/>
      </c>
      <c r="V71" s="275" t="str">
        <f t="shared" si="47"/>
        <v/>
      </c>
      <c r="W71" s="275" t="str">
        <f t="shared" si="47"/>
        <v/>
      </c>
      <c r="X71" s="275" t="str">
        <f t="shared" si="47"/>
        <v/>
      </c>
      <c r="Y71" s="275" t="str">
        <f t="shared" si="47"/>
        <v/>
      </c>
      <c r="Z71" s="275" t="str">
        <f t="shared" si="47"/>
        <v/>
      </c>
      <c r="AA71" s="275" t="str">
        <f t="shared" si="47"/>
        <v/>
      </c>
      <c r="AB71" s="275" t="str">
        <f t="shared" si="47"/>
        <v/>
      </c>
      <c r="AC71" s="275" t="str">
        <f t="shared" si="47"/>
        <v/>
      </c>
      <c r="AD71" s="275" t="str">
        <f t="shared" si="47"/>
        <v/>
      </c>
      <c r="AE71" s="275" t="str">
        <f t="shared" si="47"/>
        <v/>
      </c>
      <c r="AF71" s="275" t="str">
        <f t="shared" si="47"/>
        <v/>
      </c>
      <c r="AG71" s="275" t="str">
        <f t="shared" si="47"/>
        <v/>
      </c>
      <c r="AH71" s="275" t="str">
        <f t="shared" si="47"/>
        <v/>
      </c>
      <c r="AI71" s="275" t="str">
        <f t="shared" si="47"/>
        <v/>
      </c>
      <c r="AJ71" s="275" t="str">
        <f t="shared" si="47"/>
        <v/>
      </c>
      <c r="AK71" s="275" t="str">
        <f t="shared" si="47"/>
        <v/>
      </c>
      <c r="AL71" s="275" t="str">
        <f t="shared" si="47"/>
        <v/>
      </c>
      <c r="AM71" s="275" t="str">
        <f t="shared" si="47"/>
        <v/>
      </c>
      <c r="AN71" s="275" t="str">
        <f t="shared" si="47"/>
        <v/>
      </c>
      <c r="AO71" s="275" t="str">
        <f t="shared" si="47"/>
        <v/>
      </c>
      <c r="AP71" s="275" t="str">
        <f t="shared" si="47"/>
        <v/>
      </c>
      <c r="AQ71" s="275" t="str">
        <f t="shared" si="47"/>
        <v/>
      </c>
      <c r="AR71" s="275" t="str">
        <f t="shared" si="47"/>
        <v/>
      </c>
      <c r="AS71" s="275" t="str">
        <f t="shared" si="47"/>
        <v/>
      </c>
      <c r="AT71" s="275" t="str">
        <f t="shared" si="47"/>
        <v/>
      </c>
      <c r="AU71" s="275" t="str">
        <f t="shared" si="47"/>
        <v/>
      </c>
      <c r="AV71" s="275" t="str">
        <f t="shared" si="47"/>
        <v/>
      </c>
      <c r="AW71" s="275" t="str">
        <f t="shared" si="47"/>
        <v/>
      </c>
      <c r="AX71" s="275" t="str">
        <f t="shared" si="47"/>
        <v/>
      </c>
      <c r="AY71" s="275" t="str">
        <f t="shared" si="47"/>
        <v/>
      </c>
      <c r="AZ71" s="275" t="str">
        <f t="shared" si="47"/>
        <v/>
      </c>
      <c r="BA71" s="275" t="str">
        <f t="shared" si="47"/>
        <v/>
      </c>
      <c r="BB71" s="275" t="str">
        <f t="shared" si="47"/>
        <v/>
      </c>
      <c r="BC71" s="275" t="str">
        <f t="shared" si="47"/>
        <v/>
      </c>
      <c r="BD71" s="275" t="str">
        <f t="shared" si="47"/>
        <v/>
      </c>
      <c r="BE71" s="275" t="str">
        <f t="shared" si="47"/>
        <v/>
      </c>
      <c r="BF71" s="275" t="str">
        <f t="shared" si="47"/>
        <v/>
      </c>
      <c r="BG71" s="275" t="str">
        <f t="shared" si="47"/>
        <v/>
      </c>
      <c r="BH71" s="275" t="str">
        <f t="shared" si="47"/>
        <v/>
      </c>
      <c r="BI71" s="275" t="str">
        <f t="shared" si="47"/>
        <v/>
      </c>
      <c r="BJ71" s="275" t="str">
        <f t="shared" si="47"/>
        <v/>
      </c>
      <c r="BK71" s="275" t="str">
        <f t="shared" si="47"/>
        <v/>
      </c>
      <c r="BL71" s="275" t="str">
        <f t="shared" si="47"/>
        <v/>
      </c>
      <c r="BM71" s="275" t="str">
        <f t="shared" si="47"/>
        <v/>
      </c>
      <c r="BN71" s="275" t="str">
        <f t="shared" si="47"/>
        <v/>
      </c>
      <c r="BO71" s="275" t="str">
        <f t="shared" si="47"/>
        <v/>
      </c>
      <c r="BP71" s="275" t="str">
        <f t="shared" si="46"/>
        <v/>
      </c>
      <c r="BQ71" s="275" t="str">
        <f t="shared" si="46"/>
        <v/>
      </c>
      <c r="BR71" s="275" t="str">
        <f t="shared" si="46"/>
        <v/>
      </c>
      <c r="BS71" s="275" t="str">
        <f t="shared" si="46"/>
        <v/>
      </c>
      <c r="BT71" s="275" t="str">
        <f t="shared" si="46"/>
        <v/>
      </c>
      <c r="BU71" s="275" t="str">
        <f t="shared" si="46"/>
        <v/>
      </c>
      <c r="BV71" s="275" t="str">
        <f t="shared" si="46"/>
        <v/>
      </c>
      <c r="BW71" s="275" t="str">
        <f t="shared" si="46"/>
        <v/>
      </c>
      <c r="BX71" s="275" t="str">
        <f t="shared" si="46"/>
        <v/>
      </c>
      <c r="BY71" s="275" t="str">
        <f t="shared" si="46"/>
        <v/>
      </c>
      <c r="BZ71" s="275" t="str">
        <f t="shared" si="46"/>
        <v/>
      </c>
      <c r="CA71" s="275" t="str">
        <f t="shared" si="46"/>
        <v/>
      </c>
      <c r="CB71" s="275" t="str">
        <f t="shared" si="46"/>
        <v/>
      </c>
      <c r="CC71" s="275" t="str">
        <f t="shared" si="46"/>
        <v/>
      </c>
      <c r="CD71" s="275" t="str">
        <f t="shared" si="46"/>
        <v/>
      </c>
      <c r="CE71" s="275" t="str">
        <f t="shared" si="46"/>
        <v/>
      </c>
      <c r="CF71" s="275" t="str">
        <f t="shared" si="46"/>
        <v/>
      </c>
      <c r="CG71" s="275" t="str">
        <f t="shared" si="46"/>
        <v/>
      </c>
      <c r="CH71" s="275" t="str">
        <f t="shared" si="46"/>
        <v/>
      </c>
      <c r="CI71" s="275" t="str">
        <f t="shared" si="46"/>
        <v/>
      </c>
      <c r="CJ71" s="275" t="str">
        <f t="shared" si="46"/>
        <v/>
      </c>
      <c r="CK71" s="275" t="str">
        <f t="shared" si="46"/>
        <v/>
      </c>
      <c r="CL71" s="275" t="str">
        <f t="shared" si="46"/>
        <v/>
      </c>
      <c r="CM71" s="275" t="str">
        <f t="shared" si="46"/>
        <v/>
      </c>
      <c r="CN71" s="275" t="str">
        <f t="shared" si="46"/>
        <v/>
      </c>
      <c r="CO71" s="275" t="str">
        <f t="shared" si="46"/>
        <v/>
      </c>
      <c r="CP71" s="275" t="str">
        <f t="shared" si="46"/>
        <v/>
      </c>
      <c r="CQ71" s="275" t="str">
        <f t="shared" si="46"/>
        <v/>
      </c>
      <c r="CR71" s="275" t="str">
        <f t="shared" si="46"/>
        <v/>
      </c>
      <c r="CS71" s="275" t="str">
        <f t="shared" si="46"/>
        <v/>
      </c>
      <c r="CT71" s="275" t="str">
        <f t="shared" si="46"/>
        <v/>
      </c>
      <c r="CU71" s="275" t="str">
        <f t="shared" si="46"/>
        <v/>
      </c>
      <c r="CV71" s="275" t="str">
        <f t="shared" si="46"/>
        <v/>
      </c>
      <c r="CW71" s="275" t="str">
        <f t="shared" si="46"/>
        <v/>
      </c>
      <c r="CX71" s="275" t="str">
        <f t="shared" si="46"/>
        <v/>
      </c>
      <c r="CY71" s="275" t="str">
        <f t="shared" si="46"/>
        <v/>
      </c>
    </row>
    <row r="72" spans="1:103" x14ac:dyDescent="0.2">
      <c r="A72">
        <f t="shared" si="43"/>
        <v>61</v>
      </c>
      <c r="B72" s="272">
        <f t="shared" si="44"/>
        <v>3.0709999999999998E-2</v>
      </c>
      <c r="D72" s="275" t="str">
        <f t="shared" si="47"/>
        <v/>
      </c>
      <c r="E72" s="275" t="str">
        <f t="shared" si="47"/>
        <v/>
      </c>
      <c r="F72" s="275" t="str">
        <f t="shared" si="47"/>
        <v/>
      </c>
      <c r="G72" s="275">
        <f t="shared" si="47"/>
        <v>3.0709999999999998E-2</v>
      </c>
      <c r="H72" s="275" t="str">
        <f t="shared" si="47"/>
        <v/>
      </c>
      <c r="I72" s="275" t="str">
        <f t="shared" si="47"/>
        <v/>
      </c>
      <c r="J72" s="275" t="str">
        <f t="shared" si="47"/>
        <v/>
      </c>
      <c r="K72" s="275" t="str">
        <f t="shared" si="47"/>
        <v/>
      </c>
      <c r="L72" s="275" t="str">
        <f t="shared" si="47"/>
        <v/>
      </c>
      <c r="M72" s="275" t="str">
        <f t="shared" si="47"/>
        <v/>
      </c>
      <c r="N72" s="275" t="str">
        <f t="shared" si="47"/>
        <v/>
      </c>
      <c r="O72" s="275" t="str">
        <f t="shared" si="47"/>
        <v/>
      </c>
      <c r="P72" s="275" t="str">
        <f t="shared" si="47"/>
        <v/>
      </c>
      <c r="Q72" s="275" t="str">
        <f t="shared" si="47"/>
        <v/>
      </c>
      <c r="R72" s="275" t="str">
        <f t="shared" si="47"/>
        <v/>
      </c>
      <c r="S72" s="275" t="str">
        <f t="shared" si="47"/>
        <v/>
      </c>
      <c r="T72" s="275" t="str">
        <f t="shared" si="47"/>
        <v/>
      </c>
      <c r="U72" s="275" t="str">
        <f t="shared" si="47"/>
        <v/>
      </c>
      <c r="V72" s="275" t="str">
        <f t="shared" si="47"/>
        <v/>
      </c>
      <c r="W72" s="275" t="str">
        <f t="shared" si="47"/>
        <v/>
      </c>
      <c r="X72" s="275" t="str">
        <f t="shared" si="47"/>
        <v/>
      </c>
      <c r="Y72" s="275" t="str">
        <f t="shared" si="47"/>
        <v/>
      </c>
      <c r="Z72" s="275" t="str">
        <f t="shared" si="47"/>
        <v/>
      </c>
      <c r="AA72" s="275" t="str">
        <f t="shared" si="47"/>
        <v/>
      </c>
      <c r="AB72" s="275" t="str">
        <f t="shared" si="47"/>
        <v/>
      </c>
      <c r="AC72" s="275" t="str">
        <f t="shared" si="47"/>
        <v/>
      </c>
      <c r="AD72" s="275" t="str">
        <f t="shared" si="47"/>
        <v/>
      </c>
      <c r="AE72" s="275" t="str">
        <f t="shared" si="47"/>
        <v/>
      </c>
      <c r="AF72" s="275" t="str">
        <f t="shared" si="47"/>
        <v/>
      </c>
      <c r="AG72" s="275" t="str">
        <f t="shared" si="47"/>
        <v/>
      </c>
      <c r="AH72" s="275" t="str">
        <f t="shared" si="47"/>
        <v/>
      </c>
      <c r="AI72" s="275" t="str">
        <f t="shared" si="47"/>
        <v/>
      </c>
      <c r="AJ72" s="275" t="str">
        <f t="shared" si="47"/>
        <v/>
      </c>
      <c r="AK72" s="275" t="str">
        <f t="shared" si="47"/>
        <v/>
      </c>
      <c r="AL72" s="275" t="str">
        <f t="shared" si="47"/>
        <v/>
      </c>
      <c r="AM72" s="275" t="str">
        <f t="shared" si="47"/>
        <v/>
      </c>
      <c r="AN72" s="275" t="str">
        <f t="shared" si="47"/>
        <v/>
      </c>
      <c r="AO72" s="275" t="str">
        <f t="shared" si="47"/>
        <v/>
      </c>
      <c r="AP72" s="275" t="str">
        <f t="shared" si="47"/>
        <v/>
      </c>
      <c r="AQ72" s="275" t="str">
        <f t="shared" si="47"/>
        <v/>
      </c>
      <c r="AR72" s="275" t="str">
        <f t="shared" si="47"/>
        <v/>
      </c>
      <c r="AS72" s="275" t="str">
        <f t="shared" si="47"/>
        <v/>
      </c>
      <c r="AT72" s="275" t="str">
        <f t="shared" si="47"/>
        <v/>
      </c>
      <c r="AU72" s="275" t="str">
        <f t="shared" si="47"/>
        <v/>
      </c>
      <c r="AV72" s="275" t="str">
        <f t="shared" si="47"/>
        <v/>
      </c>
      <c r="AW72" s="275" t="str">
        <f t="shared" si="47"/>
        <v/>
      </c>
      <c r="AX72" s="275" t="str">
        <f t="shared" si="47"/>
        <v/>
      </c>
      <c r="AY72" s="275" t="str">
        <f t="shared" si="47"/>
        <v/>
      </c>
      <c r="AZ72" s="275" t="str">
        <f t="shared" si="47"/>
        <v/>
      </c>
      <c r="BA72" s="275" t="str">
        <f t="shared" si="47"/>
        <v/>
      </c>
      <c r="BB72" s="275" t="str">
        <f t="shared" si="47"/>
        <v/>
      </c>
      <c r="BC72" s="275" t="str">
        <f t="shared" si="47"/>
        <v/>
      </c>
      <c r="BD72" s="275" t="str">
        <f t="shared" si="47"/>
        <v/>
      </c>
      <c r="BE72" s="275" t="str">
        <f t="shared" si="47"/>
        <v/>
      </c>
      <c r="BF72" s="275" t="str">
        <f t="shared" si="47"/>
        <v/>
      </c>
      <c r="BG72" s="275" t="str">
        <f t="shared" si="47"/>
        <v/>
      </c>
      <c r="BH72" s="275" t="str">
        <f t="shared" si="47"/>
        <v/>
      </c>
      <c r="BI72" s="275" t="str">
        <f t="shared" si="47"/>
        <v/>
      </c>
      <c r="BJ72" s="275" t="str">
        <f t="shared" si="47"/>
        <v/>
      </c>
      <c r="BK72" s="275" t="str">
        <f t="shared" si="47"/>
        <v/>
      </c>
      <c r="BL72" s="275" t="str">
        <f t="shared" si="47"/>
        <v/>
      </c>
      <c r="BM72" s="275" t="str">
        <f t="shared" si="47"/>
        <v/>
      </c>
      <c r="BN72" s="275" t="str">
        <f t="shared" si="47"/>
        <v/>
      </c>
      <c r="BO72" s="275" t="str">
        <f t="shared" ref="BO72:CY75" si="48">IF(AND($A72&gt;=BO$3,$A72&lt;=BO$4),$B72,"")</f>
        <v/>
      </c>
      <c r="BP72" s="275" t="str">
        <f t="shared" si="48"/>
        <v/>
      </c>
      <c r="BQ72" s="275" t="str">
        <f t="shared" si="48"/>
        <v/>
      </c>
      <c r="BR72" s="275" t="str">
        <f t="shared" si="48"/>
        <v/>
      </c>
      <c r="BS72" s="275" t="str">
        <f t="shared" si="48"/>
        <v/>
      </c>
      <c r="BT72" s="275" t="str">
        <f t="shared" si="48"/>
        <v/>
      </c>
      <c r="BU72" s="275" t="str">
        <f t="shared" si="48"/>
        <v/>
      </c>
      <c r="BV72" s="275" t="str">
        <f t="shared" si="48"/>
        <v/>
      </c>
      <c r="BW72" s="275" t="str">
        <f t="shared" si="48"/>
        <v/>
      </c>
      <c r="BX72" s="275" t="str">
        <f t="shared" si="48"/>
        <v/>
      </c>
      <c r="BY72" s="275" t="str">
        <f t="shared" si="48"/>
        <v/>
      </c>
      <c r="BZ72" s="275" t="str">
        <f t="shared" si="48"/>
        <v/>
      </c>
      <c r="CA72" s="275" t="str">
        <f t="shared" si="48"/>
        <v/>
      </c>
      <c r="CB72" s="275" t="str">
        <f t="shared" si="48"/>
        <v/>
      </c>
      <c r="CC72" s="275" t="str">
        <f t="shared" si="48"/>
        <v/>
      </c>
      <c r="CD72" s="275" t="str">
        <f t="shared" si="48"/>
        <v/>
      </c>
      <c r="CE72" s="275" t="str">
        <f t="shared" si="48"/>
        <v/>
      </c>
      <c r="CF72" s="275" t="str">
        <f t="shared" si="48"/>
        <v/>
      </c>
      <c r="CG72" s="275" t="str">
        <f t="shared" si="48"/>
        <v/>
      </c>
      <c r="CH72" s="275" t="str">
        <f t="shared" si="48"/>
        <v/>
      </c>
      <c r="CI72" s="275" t="str">
        <f t="shared" si="48"/>
        <v/>
      </c>
      <c r="CJ72" s="275" t="str">
        <f t="shared" si="48"/>
        <v/>
      </c>
      <c r="CK72" s="275" t="str">
        <f t="shared" si="48"/>
        <v/>
      </c>
      <c r="CL72" s="275" t="str">
        <f t="shared" si="48"/>
        <v/>
      </c>
      <c r="CM72" s="275" t="str">
        <f t="shared" si="48"/>
        <v/>
      </c>
      <c r="CN72" s="275" t="str">
        <f t="shared" si="48"/>
        <v/>
      </c>
      <c r="CO72" s="275" t="str">
        <f t="shared" si="48"/>
        <v/>
      </c>
      <c r="CP72" s="275" t="str">
        <f t="shared" si="48"/>
        <v/>
      </c>
      <c r="CQ72" s="275" t="str">
        <f t="shared" si="48"/>
        <v/>
      </c>
      <c r="CR72" s="275" t="str">
        <f t="shared" si="48"/>
        <v/>
      </c>
      <c r="CS72" s="275" t="str">
        <f t="shared" si="48"/>
        <v/>
      </c>
      <c r="CT72" s="275" t="str">
        <f t="shared" si="48"/>
        <v/>
      </c>
      <c r="CU72" s="275" t="str">
        <f t="shared" si="48"/>
        <v/>
      </c>
      <c r="CV72" s="275" t="str">
        <f t="shared" si="48"/>
        <v/>
      </c>
      <c r="CW72" s="275" t="str">
        <f t="shared" si="48"/>
        <v/>
      </c>
      <c r="CX72" s="275" t="str">
        <f t="shared" si="48"/>
        <v/>
      </c>
      <c r="CY72" s="275" t="str">
        <f t="shared" si="48"/>
        <v/>
      </c>
    </row>
    <row r="73" spans="1:103" x14ac:dyDescent="0.2">
      <c r="A73">
        <f t="shared" si="43"/>
        <v>62</v>
      </c>
      <c r="B73" s="272">
        <f t="shared" si="44"/>
        <v>2.8220000000000002E-2</v>
      </c>
      <c r="D73" s="275" t="str">
        <f t="shared" ref="D73:BO76" si="49">IF(AND($A73&gt;=D$3,$A73&lt;=D$4),$B73,"")</f>
        <v/>
      </c>
      <c r="E73" s="275" t="str">
        <f t="shared" si="49"/>
        <v/>
      </c>
      <c r="F73" s="275" t="str">
        <f t="shared" si="49"/>
        <v/>
      </c>
      <c r="G73" s="275">
        <f t="shared" si="49"/>
        <v>2.8220000000000002E-2</v>
      </c>
      <c r="H73" s="275" t="str">
        <f t="shared" si="49"/>
        <v/>
      </c>
      <c r="I73" s="275" t="str">
        <f t="shared" si="49"/>
        <v/>
      </c>
      <c r="J73" s="275" t="str">
        <f t="shared" si="49"/>
        <v/>
      </c>
      <c r="K73" s="275" t="str">
        <f t="shared" si="49"/>
        <v/>
      </c>
      <c r="L73" s="275" t="str">
        <f t="shared" si="49"/>
        <v/>
      </c>
      <c r="M73" s="275" t="str">
        <f t="shared" si="49"/>
        <v/>
      </c>
      <c r="N73" s="275" t="str">
        <f t="shared" si="49"/>
        <v/>
      </c>
      <c r="O73" s="275" t="str">
        <f t="shared" si="49"/>
        <v/>
      </c>
      <c r="P73" s="275" t="str">
        <f t="shared" si="49"/>
        <v/>
      </c>
      <c r="Q73" s="275" t="str">
        <f t="shared" si="49"/>
        <v/>
      </c>
      <c r="R73" s="275" t="str">
        <f t="shared" si="49"/>
        <v/>
      </c>
      <c r="S73" s="275" t="str">
        <f t="shared" si="49"/>
        <v/>
      </c>
      <c r="T73" s="275" t="str">
        <f t="shared" si="49"/>
        <v/>
      </c>
      <c r="U73" s="275" t="str">
        <f t="shared" si="49"/>
        <v/>
      </c>
      <c r="V73" s="275" t="str">
        <f t="shared" si="49"/>
        <v/>
      </c>
      <c r="W73" s="275" t="str">
        <f t="shared" si="49"/>
        <v/>
      </c>
      <c r="X73" s="275" t="str">
        <f t="shared" si="49"/>
        <v/>
      </c>
      <c r="Y73" s="275" t="str">
        <f t="shared" si="49"/>
        <v/>
      </c>
      <c r="Z73" s="275" t="str">
        <f t="shared" si="49"/>
        <v/>
      </c>
      <c r="AA73" s="275" t="str">
        <f t="shared" si="49"/>
        <v/>
      </c>
      <c r="AB73" s="275" t="str">
        <f t="shared" si="49"/>
        <v/>
      </c>
      <c r="AC73" s="275" t="str">
        <f t="shared" si="49"/>
        <v/>
      </c>
      <c r="AD73" s="275" t="str">
        <f t="shared" si="49"/>
        <v/>
      </c>
      <c r="AE73" s="275" t="str">
        <f t="shared" si="49"/>
        <v/>
      </c>
      <c r="AF73" s="275" t="str">
        <f t="shared" si="49"/>
        <v/>
      </c>
      <c r="AG73" s="275" t="str">
        <f t="shared" si="49"/>
        <v/>
      </c>
      <c r="AH73" s="275" t="str">
        <f t="shared" si="49"/>
        <v/>
      </c>
      <c r="AI73" s="275" t="str">
        <f t="shared" si="49"/>
        <v/>
      </c>
      <c r="AJ73" s="275" t="str">
        <f t="shared" si="49"/>
        <v/>
      </c>
      <c r="AK73" s="275" t="str">
        <f t="shared" si="49"/>
        <v/>
      </c>
      <c r="AL73" s="275" t="str">
        <f t="shared" si="49"/>
        <v/>
      </c>
      <c r="AM73" s="275" t="str">
        <f t="shared" si="49"/>
        <v/>
      </c>
      <c r="AN73" s="275" t="str">
        <f t="shared" si="49"/>
        <v/>
      </c>
      <c r="AO73" s="275" t="str">
        <f t="shared" si="49"/>
        <v/>
      </c>
      <c r="AP73" s="275" t="str">
        <f t="shared" si="49"/>
        <v/>
      </c>
      <c r="AQ73" s="275" t="str">
        <f t="shared" si="49"/>
        <v/>
      </c>
      <c r="AR73" s="275" t="str">
        <f t="shared" si="49"/>
        <v/>
      </c>
      <c r="AS73" s="275" t="str">
        <f t="shared" si="49"/>
        <v/>
      </c>
      <c r="AT73" s="275" t="str">
        <f t="shared" si="49"/>
        <v/>
      </c>
      <c r="AU73" s="275" t="str">
        <f t="shared" si="49"/>
        <v/>
      </c>
      <c r="AV73" s="275" t="str">
        <f t="shared" si="49"/>
        <v/>
      </c>
      <c r="AW73" s="275" t="str">
        <f t="shared" si="49"/>
        <v/>
      </c>
      <c r="AX73" s="275" t="str">
        <f t="shared" si="49"/>
        <v/>
      </c>
      <c r="AY73" s="275" t="str">
        <f t="shared" si="49"/>
        <v/>
      </c>
      <c r="AZ73" s="275" t="str">
        <f t="shared" si="49"/>
        <v/>
      </c>
      <c r="BA73" s="275" t="str">
        <f t="shared" si="49"/>
        <v/>
      </c>
      <c r="BB73" s="275" t="str">
        <f t="shared" si="49"/>
        <v/>
      </c>
      <c r="BC73" s="275" t="str">
        <f t="shared" si="49"/>
        <v/>
      </c>
      <c r="BD73" s="275" t="str">
        <f t="shared" si="49"/>
        <v/>
      </c>
      <c r="BE73" s="275" t="str">
        <f t="shared" si="49"/>
        <v/>
      </c>
      <c r="BF73" s="275" t="str">
        <f t="shared" si="49"/>
        <v/>
      </c>
      <c r="BG73" s="275" t="str">
        <f t="shared" si="49"/>
        <v/>
      </c>
      <c r="BH73" s="275" t="str">
        <f t="shared" si="49"/>
        <v/>
      </c>
      <c r="BI73" s="275" t="str">
        <f t="shared" si="49"/>
        <v/>
      </c>
      <c r="BJ73" s="275" t="str">
        <f t="shared" si="49"/>
        <v/>
      </c>
      <c r="BK73" s="275" t="str">
        <f t="shared" si="49"/>
        <v/>
      </c>
      <c r="BL73" s="275" t="str">
        <f t="shared" si="49"/>
        <v/>
      </c>
      <c r="BM73" s="275" t="str">
        <f t="shared" si="49"/>
        <v/>
      </c>
      <c r="BN73" s="275" t="str">
        <f t="shared" si="49"/>
        <v/>
      </c>
      <c r="BO73" s="275" t="str">
        <f t="shared" si="49"/>
        <v/>
      </c>
      <c r="BP73" s="275" t="str">
        <f t="shared" si="48"/>
        <v/>
      </c>
      <c r="BQ73" s="275" t="str">
        <f t="shared" si="48"/>
        <v/>
      </c>
      <c r="BR73" s="275" t="str">
        <f t="shared" si="48"/>
        <v/>
      </c>
      <c r="BS73" s="275" t="str">
        <f t="shared" si="48"/>
        <v/>
      </c>
      <c r="BT73" s="275" t="str">
        <f t="shared" si="48"/>
        <v/>
      </c>
      <c r="BU73" s="275" t="str">
        <f t="shared" si="48"/>
        <v/>
      </c>
      <c r="BV73" s="275" t="str">
        <f t="shared" si="48"/>
        <v/>
      </c>
      <c r="BW73" s="275" t="str">
        <f t="shared" si="48"/>
        <v/>
      </c>
      <c r="BX73" s="275" t="str">
        <f t="shared" si="48"/>
        <v/>
      </c>
      <c r="BY73" s="275" t="str">
        <f t="shared" si="48"/>
        <v/>
      </c>
      <c r="BZ73" s="275" t="str">
        <f t="shared" si="48"/>
        <v/>
      </c>
      <c r="CA73" s="275" t="str">
        <f t="shared" si="48"/>
        <v/>
      </c>
      <c r="CB73" s="275" t="str">
        <f t="shared" si="48"/>
        <v/>
      </c>
      <c r="CC73" s="275" t="str">
        <f t="shared" si="48"/>
        <v/>
      </c>
      <c r="CD73" s="275" t="str">
        <f t="shared" si="48"/>
        <v/>
      </c>
      <c r="CE73" s="275" t="str">
        <f t="shared" si="48"/>
        <v/>
      </c>
      <c r="CF73" s="275" t="str">
        <f t="shared" si="48"/>
        <v/>
      </c>
      <c r="CG73" s="275" t="str">
        <f t="shared" si="48"/>
        <v/>
      </c>
      <c r="CH73" s="275" t="str">
        <f t="shared" si="48"/>
        <v/>
      </c>
      <c r="CI73" s="275" t="str">
        <f t="shared" si="48"/>
        <v/>
      </c>
      <c r="CJ73" s="275" t="str">
        <f t="shared" si="48"/>
        <v/>
      </c>
      <c r="CK73" s="275" t="str">
        <f t="shared" si="48"/>
        <v/>
      </c>
      <c r="CL73" s="275" t="str">
        <f t="shared" si="48"/>
        <v/>
      </c>
      <c r="CM73" s="275" t="str">
        <f t="shared" si="48"/>
        <v/>
      </c>
      <c r="CN73" s="275" t="str">
        <f t="shared" si="48"/>
        <v/>
      </c>
      <c r="CO73" s="275" t="str">
        <f t="shared" si="48"/>
        <v/>
      </c>
      <c r="CP73" s="275" t="str">
        <f t="shared" si="48"/>
        <v/>
      </c>
      <c r="CQ73" s="275" t="str">
        <f t="shared" si="48"/>
        <v/>
      </c>
      <c r="CR73" s="275" t="str">
        <f t="shared" si="48"/>
        <v/>
      </c>
      <c r="CS73" s="275" t="str">
        <f t="shared" si="48"/>
        <v/>
      </c>
      <c r="CT73" s="275" t="str">
        <f t="shared" si="48"/>
        <v/>
      </c>
      <c r="CU73" s="275" t="str">
        <f t="shared" si="48"/>
        <v/>
      </c>
      <c r="CV73" s="275" t="str">
        <f t="shared" si="48"/>
        <v/>
      </c>
      <c r="CW73" s="275" t="str">
        <f t="shared" si="48"/>
        <v/>
      </c>
      <c r="CX73" s="275" t="str">
        <f t="shared" si="48"/>
        <v/>
      </c>
      <c r="CY73" s="275" t="str">
        <f t="shared" si="48"/>
        <v/>
      </c>
    </row>
    <row r="74" spans="1:103" x14ac:dyDescent="0.2">
      <c r="A74">
        <f t="shared" si="43"/>
        <v>63</v>
      </c>
      <c r="B74" s="272">
        <f t="shared" si="44"/>
        <v>2.5729999999999999E-2</v>
      </c>
      <c r="D74" s="275" t="str">
        <f t="shared" si="49"/>
        <v/>
      </c>
      <c r="E74" s="275" t="str">
        <f t="shared" si="49"/>
        <v/>
      </c>
      <c r="F74" s="275" t="str">
        <f t="shared" si="49"/>
        <v/>
      </c>
      <c r="G74" s="275">
        <f t="shared" si="49"/>
        <v>2.5729999999999999E-2</v>
      </c>
      <c r="H74" s="275" t="str">
        <f t="shared" si="49"/>
        <v/>
      </c>
      <c r="I74" s="275" t="str">
        <f t="shared" si="49"/>
        <v/>
      </c>
      <c r="J74" s="275" t="str">
        <f t="shared" si="49"/>
        <v/>
      </c>
      <c r="K74" s="275" t="str">
        <f t="shared" si="49"/>
        <v/>
      </c>
      <c r="L74" s="275" t="str">
        <f t="shared" si="49"/>
        <v/>
      </c>
      <c r="M74" s="275" t="str">
        <f t="shared" si="49"/>
        <v/>
      </c>
      <c r="N74" s="275" t="str">
        <f t="shared" si="49"/>
        <v/>
      </c>
      <c r="O74" s="275" t="str">
        <f t="shared" si="49"/>
        <v/>
      </c>
      <c r="P74" s="275" t="str">
        <f t="shared" si="49"/>
        <v/>
      </c>
      <c r="Q74" s="275" t="str">
        <f t="shared" si="49"/>
        <v/>
      </c>
      <c r="R74" s="275" t="str">
        <f t="shared" si="49"/>
        <v/>
      </c>
      <c r="S74" s="275" t="str">
        <f t="shared" si="49"/>
        <v/>
      </c>
      <c r="T74" s="275" t="str">
        <f t="shared" si="49"/>
        <v/>
      </c>
      <c r="U74" s="275" t="str">
        <f t="shared" si="49"/>
        <v/>
      </c>
      <c r="V74" s="275" t="str">
        <f t="shared" si="49"/>
        <v/>
      </c>
      <c r="W74" s="275" t="str">
        <f t="shared" si="49"/>
        <v/>
      </c>
      <c r="X74" s="275" t="str">
        <f t="shared" si="49"/>
        <v/>
      </c>
      <c r="Y74" s="275" t="str">
        <f t="shared" si="49"/>
        <v/>
      </c>
      <c r="Z74" s="275" t="str">
        <f t="shared" si="49"/>
        <v/>
      </c>
      <c r="AA74" s="275" t="str">
        <f t="shared" si="49"/>
        <v/>
      </c>
      <c r="AB74" s="275" t="str">
        <f t="shared" si="49"/>
        <v/>
      </c>
      <c r="AC74" s="275" t="str">
        <f t="shared" si="49"/>
        <v/>
      </c>
      <c r="AD74" s="275" t="str">
        <f t="shared" si="49"/>
        <v/>
      </c>
      <c r="AE74" s="275" t="str">
        <f t="shared" si="49"/>
        <v/>
      </c>
      <c r="AF74" s="275" t="str">
        <f t="shared" si="49"/>
        <v/>
      </c>
      <c r="AG74" s="275" t="str">
        <f t="shared" si="49"/>
        <v/>
      </c>
      <c r="AH74" s="275" t="str">
        <f t="shared" si="49"/>
        <v/>
      </c>
      <c r="AI74" s="275" t="str">
        <f t="shared" si="49"/>
        <v/>
      </c>
      <c r="AJ74" s="275" t="str">
        <f t="shared" si="49"/>
        <v/>
      </c>
      <c r="AK74" s="275" t="str">
        <f t="shared" si="49"/>
        <v/>
      </c>
      <c r="AL74" s="275" t="str">
        <f t="shared" si="49"/>
        <v/>
      </c>
      <c r="AM74" s="275" t="str">
        <f t="shared" si="49"/>
        <v/>
      </c>
      <c r="AN74" s="275" t="str">
        <f t="shared" si="49"/>
        <v/>
      </c>
      <c r="AO74" s="275" t="str">
        <f t="shared" si="49"/>
        <v/>
      </c>
      <c r="AP74" s="275" t="str">
        <f t="shared" si="49"/>
        <v/>
      </c>
      <c r="AQ74" s="275" t="str">
        <f t="shared" si="49"/>
        <v/>
      </c>
      <c r="AR74" s="275" t="str">
        <f t="shared" si="49"/>
        <v/>
      </c>
      <c r="AS74" s="275" t="str">
        <f t="shared" si="49"/>
        <v/>
      </c>
      <c r="AT74" s="275" t="str">
        <f t="shared" si="49"/>
        <v/>
      </c>
      <c r="AU74" s="275" t="str">
        <f t="shared" si="49"/>
        <v/>
      </c>
      <c r="AV74" s="275" t="str">
        <f t="shared" si="49"/>
        <v/>
      </c>
      <c r="AW74" s="275" t="str">
        <f t="shared" si="49"/>
        <v/>
      </c>
      <c r="AX74" s="275" t="str">
        <f t="shared" si="49"/>
        <v/>
      </c>
      <c r="AY74" s="275" t="str">
        <f t="shared" si="49"/>
        <v/>
      </c>
      <c r="AZ74" s="275" t="str">
        <f t="shared" si="49"/>
        <v/>
      </c>
      <c r="BA74" s="275" t="str">
        <f t="shared" si="49"/>
        <v/>
      </c>
      <c r="BB74" s="275" t="str">
        <f t="shared" si="49"/>
        <v/>
      </c>
      <c r="BC74" s="275" t="str">
        <f t="shared" si="49"/>
        <v/>
      </c>
      <c r="BD74" s="275" t="str">
        <f t="shared" si="49"/>
        <v/>
      </c>
      <c r="BE74" s="275" t="str">
        <f t="shared" si="49"/>
        <v/>
      </c>
      <c r="BF74" s="275" t="str">
        <f t="shared" si="49"/>
        <v/>
      </c>
      <c r="BG74" s="275" t="str">
        <f t="shared" si="49"/>
        <v/>
      </c>
      <c r="BH74" s="275" t="str">
        <f t="shared" si="49"/>
        <v/>
      </c>
      <c r="BI74" s="275" t="str">
        <f t="shared" si="49"/>
        <v/>
      </c>
      <c r="BJ74" s="275" t="str">
        <f t="shared" si="49"/>
        <v/>
      </c>
      <c r="BK74" s="275" t="str">
        <f t="shared" si="49"/>
        <v/>
      </c>
      <c r="BL74" s="275" t="str">
        <f t="shared" si="49"/>
        <v/>
      </c>
      <c r="BM74" s="275" t="str">
        <f t="shared" si="49"/>
        <v/>
      </c>
      <c r="BN74" s="275" t="str">
        <f t="shared" si="49"/>
        <v/>
      </c>
      <c r="BO74" s="275" t="str">
        <f t="shared" si="49"/>
        <v/>
      </c>
      <c r="BP74" s="275" t="str">
        <f t="shared" si="48"/>
        <v/>
      </c>
      <c r="BQ74" s="275" t="str">
        <f t="shared" si="48"/>
        <v/>
      </c>
      <c r="BR74" s="275" t="str">
        <f t="shared" si="48"/>
        <v/>
      </c>
      <c r="BS74" s="275" t="str">
        <f t="shared" si="48"/>
        <v/>
      </c>
      <c r="BT74" s="275" t="str">
        <f t="shared" si="48"/>
        <v/>
      </c>
      <c r="BU74" s="275" t="str">
        <f t="shared" si="48"/>
        <v/>
      </c>
      <c r="BV74" s="275" t="str">
        <f t="shared" si="48"/>
        <v/>
      </c>
      <c r="BW74" s="275" t="str">
        <f t="shared" si="48"/>
        <v/>
      </c>
      <c r="BX74" s="275" t="str">
        <f t="shared" si="48"/>
        <v/>
      </c>
      <c r="BY74" s="275" t="str">
        <f t="shared" si="48"/>
        <v/>
      </c>
      <c r="BZ74" s="275" t="str">
        <f t="shared" si="48"/>
        <v/>
      </c>
      <c r="CA74" s="275" t="str">
        <f t="shared" si="48"/>
        <v/>
      </c>
      <c r="CB74" s="275" t="str">
        <f t="shared" si="48"/>
        <v/>
      </c>
      <c r="CC74" s="275" t="str">
        <f t="shared" si="48"/>
        <v/>
      </c>
      <c r="CD74" s="275" t="str">
        <f t="shared" si="48"/>
        <v/>
      </c>
      <c r="CE74" s="275" t="str">
        <f t="shared" si="48"/>
        <v/>
      </c>
      <c r="CF74" s="275" t="str">
        <f t="shared" si="48"/>
        <v/>
      </c>
      <c r="CG74" s="275" t="str">
        <f t="shared" si="48"/>
        <v/>
      </c>
      <c r="CH74" s="275" t="str">
        <f t="shared" si="48"/>
        <v/>
      </c>
      <c r="CI74" s="275" t="str">
        <f t="shared" si="48"/>
        <v/>
      </c>
      <c r="CJ74" s="275" t="str">
        <f t="shared" si="48"/>
        <v/>
      </c>
      <c r="CK74" s="275" t="str">
        <f t="shared" si="48"/>
        <v/>
      </c>
      <c r="CL74" s="275" t="str">
        <f t="shared" si="48"/>
        <v/>
      </c>
      <c r="CM74" s="275" t="str">
        <f t="shared" si="48"/>
        <v/>
      </c>
      <c r="CN74" s="275" t="str">
        <f t="shared" si="48"/>
        <v/>
      </c>
      <c r="CO74" s="275" t="str">
        <f t="shared" si="48"/>
        <v/>
      </c>
      <c r="CP74" s="275" t="str">
        <f t="shared" si="48"/>
        <v/>
      </c>
      <c r="CQ74" s="275" t="str">
        <f t="shared" si="48"/>
        <v/>
      </c>
      <c r="CR74" s="275" t="str">
        <f t="shared" si="48"/>
        <v/>
      </c>
      <c r="CS74" s="275" t="str">
        <f t="shared" si="48"/>
        <v/>
      </c>
      <c r="CT74" s="275" t="str">
        <f t="shared" si="48"/>
        <v/>
      </c>
      <c r="CU74" s="275" t="str">
        <f t="shared" si="48"/>
        <v/>
      </c>
      <c r="CV74" s="275" t="str">
        <f t="shared" si="48"/>
        <v/>
      </c>
      <c r="CW74" s="275" t="str">
        <f t="shared" si="48"/>
        <v/>
      </c>
      <c r="CX74" s="275" t="str">
        <f t="shared" si="48"/>
        <v/>
      </c>
      <c r="CY74" s="275" t="str">
        <f t="shared" si="48"/>
        <v/>
      </c>
    </row>
    <row r="75" spans="1:103" x14ac:dyDescent="0.2">
      <c r="A75">
        <f t="shared" si="43"/>
        <v>64</v>
      </c>
      <c r="B75" s="272">
        <f t="shared" si="44"/>
        <v>2.2409999999999999E-2</v>
      </c>
      <c r="D75" s="275" t="str">
        <f t="shared" si="49"/>
        <v/>
      </c>
      <c r="E75" s="275" t="str">
        <f t="shared" si="49"/>
        <v/>
      </c>
      <c r="F75" s="275" t="str">
        <f t="shared" si="49"/>
        <v/>
      </c>
      <c r="G75" s="275">
        <f t="shared" si="49"/>
        <v>2.2409999999999999E-2</v>
      </c>
      <c r="H75" s="275" t="str">
        <f t="shared" si="49"/>
        <v/>
      </c>
      <c r="I75" s="275" t="str">
        <f t="shared" si="49"/>
        <v/>
      </c>
      <c r="J75" s="275" t="str">
        <f t="shared" si="49"/>
        <v/>
      </c>
      <c r="K75" s="275" t="str">
        <f t="shared" si="49"/>
        <v/>
      </c>
      <c r="L75" s="275" t="str">
        <f t="shared" si="49"/>
        <v/>
      </c>
      <c r="M75" s="275" t="str">
        <f t="shared" si="49"/>
        <v/>
      </c>
      <c r="N75" s="275" t="str">
        <f t="shared" si="49"/>
        <v/>
      </c>
      <c r="O75" s="275" t="str">
        <f t="shared" si="49"/>
        <v/>
      </c>
      <c r="P75" s="275" t="str">
        <f t="shared" si="49"/>
        <v/>
      </c>
      <c r="Q75" s="275" t="str">
        <f t="shared" si="49"/>
        <v/>
      </c>
      <c r="R75" s="275" t="str">
        <f t="shared" si="49"/>
        <v/>
      </c>
      <c r="S75" s="275" t="str">
        <f t="shared" si="49"/>
        <v/>
      </c>
      <c r="T75" s="275" t="str">
        <f t="shared" si="49"/>
        <v/>
      </c>
      <c r="U75" s="275" t="str">
        <f t="shared" si="49"/>
        <v/>
      </c>
      <c r="V75" s="275" t="str">
        <f t="shared" si="49"/>
        <v/>
      </c>
      <c r="W75" s="275" t="str">
        <f t="shared" si="49"/>
        <v/>
      </c>
      <c r="X75" s="275" t="str">
        <f t="shared" si="49"/>
        <v/>
      </c>
      <c r="Y75" s="275" t="str">
        <f t="shared" si="49"/>
        <v/>
      </c>
      <c r="Z75" s="275" t="str">
        <f t="shared" si="49"/>
        <v/>
      </c>
      <c r="AA75" s="275" t="str">
        <f t="shared" si="49"/>
        <v/>
      </c>
      <c r="AB75" s="275" t="str">
        <f t="shared" si="49"/>
        <v/>
      </c>
      <c r="AC75" s="275" t="str">
        <f t="shared" si="49"/>
        <v/>
      </c>
      <c r="AD75" s="275" t="str">
        <f t="shared" si="49"/>
        <v/>
      </c>
      <c r="AE75" s="275" t="str">
        <f t="shared" si="49"/>
        <v/>
      </c>
      <c r="AF75" s="275" t="str">
        <f t="shared" si="49"/>
        <v/>
      </c>
      <c r="AG75" s="275" t="str">
        <f t="shared" si="49"/>
        <v/>
      </c>
      <c r="AH75" s="275" t="str">
        <f t="shared" si="49"/>
        <v/>
      </c>
      <c r="AI75" s="275" t="str">
        <f t="shared" si="49"/>
        <v/>
      </c>
      <c r="AJ75" s="275" t="str">
        <f t="shared" si="49"/>
        <v/>
      </c>
      <c r="AK75" s="275" t="str">
        <f t="shared" si="49"/>
        <v/>
      </c>
      <c r="AL75" s="275" t="str">
        <f t="shared" si="49"/>
        <v/>
      </c>
      <c r="AM75" s="275" t="str">
        <f t="shared" si="49"/>
        <v/>
      </c>
      <c r="AN75" s="275" t="str">
        <f t="shared" si="49"/>
        <v/>
      </c>
      <c r="AO75" s="275" t="str">
        <f t="shared" si="49"/>
        <v/>
      </c>
      <c r="AP75" s="275" t="str">
        <f t="shared" si="49"/>
        <v/>
      </c>
      <c r="AQ75" s="275" t="str">
        <f t="shared" si="49"/>
        <v/>
      </c>
      <c r="AR75" s="275" t="str">
        <f t="shared" si="49"/>
        <v/>
      </c>
      <c r="AS75" s="275" t="str">
        <f t="shared" si="49"/>
        <v/>
      </c>
      <c r="AT75" s="275" t="str">
        <f t="shared" si="49"/>
        <v/>
      </c>
      <c r="AU75" s="275" t="str">
        <f t="shared" si="49"/>
        <v/>
      </c>
      <c r="AV75" s="275" t="str">
        <f t="shared" si="49"/>
        <v/>
      </c>
      <c r="AW75" s="275" t="str">
        <f t="shared" si="49"/>
        <v/>
      </c>
      <c r="AX75" s="275" t="str">
        <f t="shared" si="49"/>
        <v/>
      </c>
      <c r="AY75" s="275" t="str">
        <f t="shared" si="49"/>
        <v/>
      </c>
      <c r="AZ75" s="275" t="str">
        <f t="shared" si="49"/>
        <v/>
      </c>
      <c r="BA75" s="275" t="str">
        <f t="shared" si="49"/>
        <v/>
      </c>
      <c r="BB75" s="275" t="str">
        <f t="shared" si="49"/>
        <v/>
      </c>
      <c r="BC75" s="275" t="str">
        <f t="shared" si="49"/>
        <v/>
      </c>
      <c r="BD75" s="275" t="str">
        <f t="shared" si="49"/>
        <v/>
      </c>
      <c r="BE75" s="275" t="str">
        <f t="shared" si="49"/>
        <v/>
      </c>
      <c r="BF75" s="275" t="str">
        <f t="shared" si="49"/>
        <v/>
      </c>
      <c r="BG75" s="275" t="str">
        <f t="shared" si="49"/>
        <v/>
      </c>
      <c r="BH75" s="275" t="str">
        <f t="shared" si="49"/>
        <v/>
      </c>
      <c r="BI75" s="275" t="str">
        <f t="shared" si="49"/>
        <v/>
      </c>
      <c r="BJ75" s="275" t="str">
        <f t="shared" si="49"/>
        <v/>
      </c>
      <c r="BK75" s="275" t="str">
        <f t="shared" si="49"/>
        <v/>
      </c>
      <c r="BL75" s="275" t="str">
        <f t="shared" si="49"/>
        <v/>
      </c>
      <c r="BM75" s="275" t="str">
        <f t="shared" si="49"/>
        <v/>
      </c>
      <c r="BN75" s="275" t="str">
        <f t="shared" si="49"/>
        <v/>
      </c>
      <c r="BO75" s="275" t="str">
        <f t="shared" si="49"/>
        <v/>
      </c>
      <c r="BP75" s="275" t="str">
        <f t="shared" si="48"/>
        <v/>
      </c>
      <c r="BQ75" s="275" t="str">
        <f t="shared" si="48"/>
        <v/>
      </c>
      <c r="BR75" s="275" t="str">
        <f t="shared" si="48"/>
        <v/>
      </c>
      <c r="BS75" s="275" t="str">
        <f t="shared" si="48"/>
        <v/>
      </c>
      <c r="BT75" s="275" t="str">
        <f t="shared" si="48"/>
        <v/>
      </c>
      <c r="BU75" s="275" t="str">
        <f t="shared" si="48"/>
        <v/>
      </c>
      <c r="BV75" s="275" t="str">
        <f t="shared" si="48"/>
        <v/>
      </c>
      <c r="BW75" s="275" t="str">
        <f t="shared" si="48"/>
        <v/>
      </c>
      <c r="BX75" s="275" t="str">
        <f t="shared" si="48"/>
        <v/>
      </c>
      <c r="BY75" s="275" t="str">
        <f t="shared" si="48"/>
        <v/>
      </c>
      <c r="BZ75" s="275" t="str">
        <f t="shared" si="48"/>
        <v/>
      </c>
      <c r="CA75" s="275" t="str">
        <f t="shared" si="48"/>
        <v/>
      </c>
      <c r="CB75" s="275" t="str">
        <f t="shared" si="48"/>
        <v/>
      </c>
      <c r="CC75" s="275" t="str">
        <f t="shared" si="48"/>
        <v/>
      </c>
      <c r="CD75" s="275" t="str">
        <f t="shared" si="48"/>
        <v/>
      </c>
      <c r="CE75" s="275" t="str">
        <f t="shared" si="48"/>
        <v/>
      </c>
      <c r="CF75" s="275" t="str">
        <f t="shared" si="48"/>
        <v/>
      </c>
      <c r="CG75" s="275" t="str">
        <f t="shared" si="48"/>
        <v/>
      </c>
      <c r="CH75" s="275" t="str">
        <f t="shared" si="48"/>
        <v/>
      </c>
      <c r="CI75" s="275" t="str">
        <f t="shared" si="48"/>
        <v/>
      </c>
      <c r="CJ75" s="275" t="str">
        <f t="shared" si="48"/>
        <v/>
      </c>
      <c r="CK75" s="275" t="str">
        <f t="shared" si="48"/>
        <v/>
      </c>
      <c r="CL75" s="275" t="str">
        <f t="shared" si="48"/>
        <v/>
      </c>
      <c r="CM75" s="275" t="str">
        <f t="shared" si="48"/>
        <v/>
      </c>
      <c r="CN75" s="275" t="str">
        <f t="shared" si="48"/>
        <v/>
      </c>
      <c r="CO75" s="275" t="str">
        <f t="shared" si="48"/>
        <v/>
      </c>
      <c r="CP75" s="275" t="str">
        <f t="shared" si="48"/>
        <v/>
      </c>
      <c r="CQ75" s="275" t="str">
        <f t="shared" si="48"/>
        <v/>
      </c>
      <c r="CR75" s="275" t="str">
        <f t="shared" si="48"/>
        <v/>
      </c>
      <c r="CS75" s="275" t="str">
        <f t="shared" si="48"/>
        <v/>
      </c>
      <c r="CT75" s="275" t="str">
        <f t="shared" si="48"/>
        <v/>
      </c>
      <c r="CU75" s="275" t="str">
        <f t="shared" si="48"/>
        <v/>
      </c>
      <c r="CV75" s="275" t="str">
        <f t="shared" si="48"/>
        <v/>
      </c>
      <c r="CW75" s="275" t="str">
        <f t="shared" si="48"/>
        <v/>
      </c>
      <c r="CX75" s="275" t="str">
        <f t="shared" si="48"/>
        <v/>
      </c>
      <c r="CY75" s="275" t="str">
        <f t="shared" si="48"/>
        <v/>
      </c>
    </row>
    <row r="76" spans="1:103" x14ac:dyDescent="0.2">
      <c r="A76">
        <f t="shared" si="43"/>
        <v>65</v>
      </c>
      <c r="B76" s="272">
        <f t="shared" si="44"/>
        <v>1.9089999999999999E-2</v>
      </c>
      <c r="D76" s="275" t="str">
        <f t="shared" si="49"/>
        <v/>
      </c>
      <c r="E76" s="275" t="str">
        <f t="shared" si="49"/>
        <v/>
      </c>
      <c r="F76" s="275" t="str">
        <f t="shared" si="49"/>
        <v/>
      </c>
      <c r="G76" s="275">
        <f t="shared" si="49"/>
        <v>1.9089999999999999E-2</v>
      </c>
      <c r="H76" s="275" t="str">
        <f t="shared" si="49"/>
        <v/>
      </c>
      <c r="I76" s="275" t="str">
        <f t="shared" si="49"/>
        <v/>
      </c>
      <c r="J76" s="275" t="str">
        <f t="shared" si="49"/>
        <v/>
      </c>
      <c r="K76" s="275" t="str">
        <f t="shared" si="49"/>
        <v/>
      </c>
      <c r="L76" s="275" t="str">
        <f t="shared" si="49"/>
        <v/>
      </c>
      <c r="M76" s="275" t="str">
        <f t="shared" si="49"/>
        <v/>
      </c>
      <c r="N76" s="275" t="str">
        <f t="shared" si="49"/>
        <v/>
      </c>
      <c r="O76" s="275" t="str">
        <f t="shared" si="49"/>
        <v/>
      </c>
      <c r="P76" s="275" t="str">
        <f t="shared" si="49"/>
        <v/>
      </c>
      <c r="Q76" s="275" t="str">
        <f t="shared" si="49"/>
        <v/>
      </c>
      <c r="R76" s="275" t="str">
        <f t="shared" si="49"/>
        <v/>
      </c>
      <c r="S76" s="275" t="str">
        <f t="shared" si="49"/>
        <v/>
      </c>
      <c r="T76" s="275" t="str">
        <f t="shared" si="49"/>
        <v/>
      </c>
      <c r="U76" s="275" t="str">
        <f t="shared" si="49"/>
        <v/>
      </c>
      <c r="V76" s="275" t="str">
        <f t="shared" si="49"/>
        <v/>
      </c>
      <c r="W76" s="275" t="str">
        <f t="shared" si="49"/>
        <v/>
      </c>
      <c r="X76" s="275" t="str">
        <f t="shared" si="49"/>
        <v/>
      </c>
      <c r="Y76" s="275" t="str">
        <f t="shared" si="49"/>
        <v/>
      </c>
      <c r="Z76" s="275" t="str">
        <f t="shared" si="49"/>
        <v/>
      </c>
      <c r="AA76" s="275" t="str">
        <f t="shared" si="49"/>
        <v/>
      </c>
      <c r="AB76" s="275" t="str">
        <f t="shared" si="49"/>
        <v/>
      </c>
      <c r="AC76" s="275" t="str">
        <f t="shared" si="49"/>
        <v/>
      </c>
      <c r="AD76" s="275" t="str">
        <f t="shared" si="49"/>
        <v/>
      </c>
      <c r="AE76" s="275" t="str">
        <f t="shared" si="49"/>
        <v/>
      </c>
      <c r="AF76" s="275" t="str">
        <f t="shared" si="49"/>
        <v/>
      </c>
      <c r="AG76" s="275" t="str">
        <f t="shared" si="49"/>
        <v/>
      </c>
      <c r="AH76" s="275" t="str">
        <f t="shared" si="49"/>
        <v/>
      </c>
      <c r="AI76" s="275" t="str">
        <f t="shared" si="49"/>
        <v/>
      </c>
      <c r="AJ76" s="275" t="str">
        <f t="shared" si="49"/>
        <v/>
      </c>
      <c r="AK76" s="275" t="str">
        <f t="shared" si="49"/>
        <v/>
      </c>
      <c r="AL76" s="275" t="str">
        <f t="shared" si="49"/>
        <v/>
      </c>
      <c r="AM76" s="275" t="str">
        <f t="shared" si="49"/>
        <v/>
      </c>
      <c r="AN76" s="275" t="str">
        <f t="shared" si="49"/>
        <v/>
      </c>
      <c r="AO76" s="275" t="str">
        <f t="shared" si="49"/>
        <v/>
      </c>
      <c r="AP76" s="275" t="str">
        <f t="shared" si="49"/>
        <v/>
      </c>
      <c r="AQ76" s="275" t="str">
        <f t="shared" si="49"/>
        <v/>
      </c>
      <c r="AR76" s="275" t="str">
        <f t="shared" si="49"/>
        <v/>
      </c>
      <c r="AS76" s="275" t="str">
        <f t="shared" si="49"/>
        <v/>
      </c>
      <c r="AT76" s="275" t="str">
        <f t="shared" si="49"/>
        <v/>
      </c>
      <c r="AU76" s="275" t="str">
        <f t="shared" si="49"/>
        <v/>
      </c>
      <c r="AV76" s="275" t="str">
        <f t="shared" si="49"/>
        <v/>
      </c>
      <c r="AW76" s="275" t="str">
        <f t="shared" si="49"/>
        <v/>
      </c>
      <c r="AX76" s="275" t="str">
        <f t="shared" si="49"/>
        <v/>
      </c>
      <c r="AY76" s="275" t="str">
        <f t="shared" si="49"/>
        <v/>
      </c>
      <c r="AZ76" s="275" t="str">
        <f t="shared" si="49"/>
        <v/>
      </c>
      <c r="BA76" s="275" t="str">
        <f t="shared" si="49"/>
        <v/>
      </c>
      <c r="BB76" s="275" t="str">
        <f t="shared" si="49"/>
        <v/>
      </c>
      <c r="BC76" s="275" t="str">
        <f t="shared" si="49"/>
        <v/>
      </c>
      <c r="BD76" s="275" t="str">
        <f t="shared" si="49"/>
        <v/>
      </c>
      <c r="BE76" s="275" t="str">
        <f t="shared" si="49"/>
        <v/>
      </c>
      <c r="BF76" s="275" t="str">
        <f t="shared" si="49"/>
        <v/>
      </c>
      <c r="BG76" s="275" t="str">
        <f t="shared" si="49"/>
        <v/>
      </c>
      <c r="BH76" s="275" t="str">
        <f t="shared" si="49"/>
        <v/>
      </c>
      <c r="BI76" s="275" t="str">
        <f t="shared" si="49"/>
        <v/>
      </c>
      <c r="BJ76" s="275" t="str">
        <f t="shared" si="49"/>
        <v/>
      </c>
      <c r="BK76" s="275" t="str">
        <f t="shared" si="49"/>
        <v/>
      </c>
      <c r="BL76" s="275" t="str">
        <f t="shared" si="49"/>
        <v/>
      </c>
      <c r="BM76" s="275" t="str">
        <f t="shared" si="49"/>
        <v/>
      </c>
      <c r="BN76" s="275" t="str">
        <f t="shared" si="49"/>
        <v/>
      </c>
      <c r="BO76" s="275" t="str">
        <f t="shared" ref="BO76:CY79" si="50">IF(AND($A76&gt;=BO$3,$A76&lt;=BO$4),$B76,"")</f>
        <v/>
      </c>
      <c r="BP76" s="275" t="str">
        <f t="shared" si="50"/>
        <v/>
      </c>
      <c r="BQ76" s="275" t="str">
        <f t="shared" si="50"/>
        <v/>
      </c>
      <c r="BR76" s="275" t="str">
        <f t="shared" si="50"/>
        <v/>
      </c>
      <c r="BS76" s="275" t="str">
        <f t="shared" si="50"/>
        <v/>
      </c>
      <c r="BT76" s="275" t="str">
        <f t="shared" si="50"/>
        <v/>
      </c>
      <c r="BU76" s="275" t="str">
        <f t="shared" si="50"/>
        <v/>
      </c>
      <c r="BV76" s="275" t="str">
        <f t="shared" si="50"/>
        <v/>
      </c>
      <c r="BW76" s="275" t="str">
        <f t="shared" si="50"/>
        <v/>
      </c>
      <c r="BX76" s="275" t="str">
        <f t="shared" si="50"/>
        <v/>
      </c>
      <c r="BY76" s="275" t="str">
        <f t="shared" si="50"/>
        <v/>
      </c>
      <c r="BZ76" s="275" t="str">
        <f t="shared" si="50"/>
        <v/>
      </c>
      <c r="CA76" s="275" t="str">
        <f t="shared" si="50"/>
        <v/>
      </c>
      <c r="CB76" s="275" t="str">
        <f t="shared" si="50"/>
        <v/>
      </c>
      <c r="CC76" s="275" t="str">
        <f t="shared" si="50"/>
        <v/>
      </c>
      <c r="CD76" s="275" t="str">
        <f t="shared" si="50"/>
        <v/>
      </c>
      <c r="CE76" s="275" t="str">
        <f t="shared" si="50"/>
        <v/>
      </c>
      <c r="CF76" s="275" t="str">
        <f t="shared" si="50"/>
        <v/>
      </c>
      <c r="CG76" s="275" t="str">
        <f t="shared" si="50"/>
        <v/>
      </c>
      <c r="CH76" s="275" t="str">
        <f t="shared" si="50"/>
        <v/>
      </c>
      <c r="CI76" s="275" t="str">
        <f t="shared" si="50"/>
        <v/>
      </c>
      <c r="CJ76" s="275" t="str">
        <f t="shared" si="50"/>
        <v/>
      </c>
      <c r="CK76" s="275" t="str">
        <f t="shared" si="50"/>
        <v/>
      </c>
      <c r="CL76" s="275" t="str">
        <f t="shared" si="50"/>
        <v/>
      </c>
      <c r="CM76" s="275" t="str">
        <f t="shared" si="50"/>
        <v/>
      </c>
      <c r="CN76" s="275" t="str">
        <f t="shared" si="50"/>
        <v/>
      </c>
      <c r="CO76" s="275" t="str">
        <f t="shared" si="50"/>
        <v/>
      </c>
      <c r="CP76" s="275" t="str">
        <f t="shared" si="50"/>
        <v/>
      </c>
      <c r="CQ76" s="275" t="str">
        <f t="shared" si="50"/>
        <v/>
      </c>
      <c r="CR76" s="275" t="str">
        <f t="shared" si="50"/>
        <v/>
      </c>
      <c r="CS76" s="275" t="str">
        <f t="shared" si="50"/>
        <v/>
      </c>
      <c r="CT76" s="275" t="str">
        <f t="shared" si="50"/>
        <v/>
      </c>
      <c r="CU76" s="275" t="str">
        <f t="shared" si="50"/>
        <v/>
      </c>
      <c r="CV76" s="275" t="str">
        <f t="shared" si="50"/>
        <v/>
      </c>
      <c r="CW76" s="275" t="str">
        <f t="shared" si="50"/>
        <v/>
      </c>
      <c r="CX76" s="275" t="str">
        <f t="shared" si="50"/>
        <v/>
      </c>
      <c r="CY76" s="275" t="str">
        <f t="shared" si="50"/>
        <v/>
      </c>
    </row>
    <row r="77" spans="1:103" x14ac:dyDescent="0.2">
      <c r="A77">
        <f t="shared" si="43"/>
        <v>66</v>
      </c>
      <c r="B77" s="272">
        <f t="shared" si="44"/>
        <v>1.5769999999999999E-2</v>
      </c>
      <c r="D77" s="275" t="str">
        <f t="shared" ref="D77:BO80" si="51">IF(AND($A77&gt;=D$3,$A77&lt;=D$4),$B77,"")</f>
        <v/>
      </c>
      <c r="E77" s="275" t="str">
        <f t="shared" si="51"/>
        <v/>
      </c>
      <c r="F77" s="275" t="str">
        <f t="shared" si="51"/>
        <v/>
      </c>
      <c r="G77" s="275">
        <f t="shared" si="51"/>
        <v>1.5769999999999999E-2</v>
      </c>
      <c r="H77" s="275" t="str">
        <f t="shared" si="51"/>
        <v/>
      </c>
      <c r="I77" s="275" t="str">
        <f t="shared" si="51"/>
        <v/>
      </c>
      <c r="J77" s="275" t="str">
        <f t="shared" si="51"/>
        <v/>
      </c>
      <c r="K77" s="275" t="str">
        <f t="shared" si="51"/>
        <v/>
      </c>
      <c r="L77" s="275" t="str">
        <f t="shared" si="51"/>
        <v/>
      </c>
      <c r="M77" s="275" t="str">
        <f t="shared" si="51"/>
        <v/>
      </c>
      <c r="N77" s="275" t="str">
        <f t="shared" si="51"/>
        <v/>
      </c>
      <c r="O77" s="275" t="str">
        <f t="shared" si="51"/>
        <v/>
      </c>
      <c r="P77" s="275" t="str">
        <f t="shared" si="51"/>
        <v/>
      </c>
      <c r="Q77" s="275" t="str">
        <f t="shared" si="51"/>
        <v/>
      </c>
      <c r="R77" s="275" t="str">
        <f t="shared" si="51"/>
        <v/>
      </c>
      <c r="S77" s="275" t="str">
        <f t="shared" si="51"/>
        <v/>
      </c>
      <c r="T77" s="275" t="str">
        <f t="shared" si="51"/>
        <v/>
      </c>
      <c r="U77" s="275" t="str">
        <f t="shared" si="51"/>
        <v/>
      </c>
      <c r="V77" s="275" t="str">
        <f t="shared" si="51"/>
        <v/>
      </c>
      <c r="W77" s="275" t="str">
        <f t="shared" si="51"/>
        <v/>
      </c>
      <c r="X77" s="275" t="str">
        <f t="shared" si="51"/>
        <v/>
      </c>
      <c r="Y77" s="275" t="str">
        <f t="shared" si="51"/>
        <v/>
      </c>
      <c r="Z77" s="275" t="str">
        <f t="shared" si="51"/>
        <v/>
      </c>
      <c r="AA77" s="275" t="str">
        <f t="shared" si="51"/>
        <v/>
      </c>
      <c r="AB77" s="275" t="str">
        <f t="shared" si="51"/>
        <v/>
      </c>
      <c r="AC77" s="275" t="str">
        <f t="shared" si="51"/>
        <v/>
      </c>
      <c r="AD77" s="275" t="str">
        <f t="shared" si="51"/>
        <v/>
      </c>
      <c r="AE77" s="275" t="str">
        <f t="shared" si="51"/>
        <v/>
      </c>
      <c r="AF77" s="275" t="str">
        <f t="shared" si="51"/>
        <v/>
      </c>
      <c r="AG77" s="275" t="str">
        <f t="shared" si="51"/>
        <v/>
      </c>
      <c r="AH77" s="275" t="str">
        <f t="shared" si="51"/>
        <v/>
      </c>
      <c r="AI77" s="275" t="str">
        <f t="shared" si="51"/>
        <v/>
      </c>
      <c r="AJ77" s="275" t="str">
        <f t="shared" si="51"/>
        <v/>
      </c>
      <c r="AK77" s="275" t="str">
        <f t="shared" si="51"/>
        <v/>
      </c>
      <c r="AL77" s="275" t="str">
        <f t="shared" si="51"/>
        <v/>
      </c>
      <c r="AM77" s="275" t="str">
        <f t="shared" si="51"/>
        <v/>
      </c>
      <c r="AN77" s="275" t="str">
        <f t="shared" si="51"/>
        <v/>
      </c>
      <c r="AO77" s="275" t="str">
        <f t="shared" si="51"/>
        <v/>
      </c>
      <c r="AP77" s="275" t="str">
        <f t="shared" si="51"/>
        <v/>
      </c>
      <c r="AQ77" s="275" t="str">
        <f t="shared" si="51"/>
        <v/>
      </c>
      <c r="AR77" s="275" t="str">
        <f t="shared" si="51"/>
        <v/>
      </c>
      <c r="AS77" s="275" t="str">
        <f t="shared" si="51"/>
        <v/>
      </c>
      <c r="AT77" s="275" t="str">
        <f t="shared" si="51"/>
        <v/>
      </c>
      <c r="AU77" s="275" t="str">
        <f t="shared" si="51"/>
        <v/>
      </c>
      <c r="AV77" s="275" t="str">
        <f t="shared" si="51"/>
        <v/>
      </c>
      <c r="AW77" s="275" t="str">
        <f t="shared" si="51"/>
        <v/>
      </c>
      <c r="AX77" s="275" t="str">
        <f t="shared" si="51"/>
        <v/>
      </c>
      <c r="AY77" s="275" t="str">
        <f t="shared" si="51"/>
        <v/>
      </c>
      <c r="AZ77" s="275" t="str">
        <f t="shared" si="51"/>
        <v/>
      </c>
      <c r="BA77" s="275" t="str">
        <f t="shared" si="51"/>
        <v/>
      </c>
      <c r="BB77" s="275" t="str">
        <f t="shared" si="51"/>
        <v/>
      </c>
      <c r="BC77" s="275" t="str">
        <f t="shared" si="51"/>
        <v/>
      </c>
      <c r="BD77" s="275" t="str">
        <f t="shared" si="51"/>
        <v/>
      </c>
      <c r="BE77" s="275" t="str">
        <f t="shared" si="51"/>
        <v/>
      </c>
      <c r="BF77" s="275" t="str">
        <f t="shared" si="51"/>
        <v/>
      </c>
      <c r="BG77" s="275" t="str">
        <f t="shared" si="51"/>
        <v/>
      </c>
      <c r="BH77" s="275" t="str">
        <f t="shared" si="51"/>
        <v/>
      </c>
      <c r="BI77" s="275" t="str">
        <f t="shared" si="51"/>
        <v/>
      </c>
      <c r="BJ77" s="275" t="str">
        <f t="shared" si="51"/>
        <v/>
      </c>
      <c r="BK77" s="275" t="str">
        <f t="shared" si="51"/>
        <v/>
      </c>
      <c r="BL77" s="275" t="str">
        <f t="shared" si="51"/>
        <v/>
      </c>
      <c r="BM77" s="275" t="str">
        <f t="shared" si="51"/>
        <v/>
      </c>
      <c r="BN77" s="275" t="str">
        <f t="shared" si="51"/>
        <v/>
      </c>
      <c r="BO77" s="275" t="str">
        <f t="shared" si="51"/>
        <v/>
      </c>
      <c r="BP77" s="275" t="str">
        <f t="shared" si="50"/>
        <v/>
      </c>
      <c r="BQ77" s="275" t="str">
        <f t="shared" si="50"/>
        <v/>
      </c>
      <c r="BR77" s="275" t="str">
        <f t="shared" si="50"/>
        <v/>
      </c>
      <c r="BS77" s="275" t="str">
        <f t="shared" si="50"/>
        <v/>
      </c>
      <c r="BT77" s="275" t="str">
        <f t="shared" si="50"/>
        <v/>
      </c>
      <c r="BU77" s="275" t="str">
        <f t="shared" si="50"/>
        <v/>
      </c>
      <c r="BV77" s="275" t="str">
        <f t="shared" si="50"/>
        <v/>
      </c>
      <c r="BW77" s="275" t="str">
        <f t="shared" si="50"/>
        <v/>
      </c>
      <c r="BX77" s="275" t="str">
        <f t="shared" si="50"/>
        <v/>
      </c>
      <c r="BY77" s="275" t="str">
        <f t="shared" si="50"/>
        <v/>
      </c>
      <c r="BZ77" s="275" t="str">
        <f t="shared" si="50"/>
        <v/>
      </c>
      <c r="CA77" s="275" t="str">
        <f t="shared" si="50"/>
        <v/>
      </c>
      <c r="CB77" s="275" t="str">
        <f t="shared" si="50"/>
        <v/>
      </c>
      <c r="CC77" s="275" t="str">
        <f t="shared" si="50"/>
        <v/>
      </c>
      <c r="CD77" s="275" t="str">
        <f t="shared" si="50"/>
        <v/>
      </c>
      <c r="CE77" s="275" t="str">
        <f t="shared" si="50"/>
        <v/>
      </c>
      <c r="CF77" s="275" t="str">
        <f t="shared" si="50"/>
        <v/>
      </c>
      <c r="CG77" s="275" t="str">
        <f t="shared" si="50"/>
        <v/>
      </c>
      <c r="CH77" s="275" t="str">
        <f t="shared" si="50"/>
        <v/>
      </c>
      <c r="CI77" s="275" t="str">
        <f t="shared" si="50"/>
        <v/>
      </c>
      <c r="CJ77" s="275" t="str">
        <f t="shared" si="50"/>
        <v/>
      </c>
      <c r="CK77" s="275" t="str">
        <f t="shared" si="50"/>
        <v/>
      </c>
      <c r="CL77" s="275" t="str">
        <f t="shared" si="50"/>
        <v/>
      </c>
      <c r="CM77" s="275" t="str">
        <f t="shared" si="50"/>
        <v/>
      </c>
      <c r="CN77" s="275" t="str">
        <f t="shared" si="50"/>
        <v/>
      </c>
      <c r="CO77" s="275" t="str">
        <f t="shared" si="50"/>
        <v/>
      </c>
      <c r="CP77" s="275" t="str">
        <f t="shared" si="50"/>
        <v/>
      </c>
      <c r="CQ77" s="275" t="str">
        <f t="shared" si="50"/>
        <v/>
      </c>
      <c r="CR77" s="275" t="str">
        <f t="shared" si="50"/>
        <v/>
      </c>
      <c r="CS77" s="275" t="str">
        <f t="shared" si="50"/>
        <v/>
      </c>
      <c r="CT77" s="275" t="str">
        <f t="shared" si="50"/>
        <v/>
      </c>
      <c r="CU77" s="275" t="str">
        <f t="shared" si="50"/>
        <v/>
      </c>
      <c r="CV77" s="275" t="str">
        <f t="shared" si="50"/>
        <v/>
      </c>
      <c r="CW77" s="275" t="str">
        <f t="shared" si="50"/>
        <v/>
      </c>
      <c r="CX77" s="275" t="str">
        <f t="shared" si="50"/>
        <v/>
      </c>
      <c r="CY77" s="275" t="str">
        <f t="shared" si="50"/>
        <v/>
      </c>
    </row>
    <row r="78" spans="1:103" x14ac:dyDescent="0.2">
      <c r="A78">
        <f t="shared" si="43"/>
        <v>67</v>
      </c>
      <c r="B78" s="272">
        <f t="shared" si="44"/>
        <v>1.328E-2</v>
      </c>
      <c r="D78" s="275" t="str">
        <f t="shared" si="51"/>
        <v/>
      </c>
      <c r="E78" s="275" t="str">
        <f t="shared" si="51"/>
        <v/>
      </c>
      <c r="F78" s="275" t="str">
        <f t="shared" si="51"/>
        <v/>
      </c>
      <c r="G78" s="275">
        <f t="shared" si="51"/>
        <v>1.328E-2</v>
      </c>
      <c r="H78" s="275" t="str">
        <f t="shared" si="51"/>
        <v/>
      </c>
      <c r="I78" s="275" t="str">
        <f t="shared" si="51"/>
        <v/>
      </c>
      <c r="J78" s="275" t="str">
        <f t="shared" si="51"/>
        <v/>
      </c>
      <c r="K78" s="275" t="str">
        <f t="shared" si="51"/>
        <v/>
      </c>
      <c r="L78" s="275" t="str">
        <f t="shared" si="51"/>
        <v/>
      </c>
      <c r="M78" s="275" t="str">
        <f t="shared" si="51"/>
        <v/>
      </c>
      <c r="N78" s="275" t="str">
        <f t="shared" si="51"/>
        <v/>
      </c>
      <c r="O78" s="275" t="str">
        <f t="shared" si="51"/>
        <v/>
      </c>
      <c r="P78" s="275" t="str">
        <f t="shared" si="51"/>
        <v/>
      </c>
      <c r="Q78" s="275" t="str">
        <f t="shared" si="51"/>
        <v/>
      </c>
      <c r="R78" s="275" t="str">
        <f t="shared" si="51"/>
        <v/>
      </c>
      <c r="S78" s="275" t="str">
        <f t="shared" si="51"/>
        <v/>
      </c>
      <c r="T78" s="275" t="str">
        <f t="shared" si="51"/>
        <v/>
      </c>
      <c r="U78" s="275" t="str">
        <f t="shared" si="51"/>
        <v/>
      </c>
      <c r="V78" s="275" t="str">
        <f t="shared" si="51"/>
        <v/>
      </c>
      <c r="W78" s="275" t="str">
        <f t="shared" si="51"/>
        <v/>
      </c>
      <c r="X78" s="275" t="str">
        <f t="shared" si="51"/>
        <v/>
      </c>
      <c r="Y78" s="275" t="str">
        <f t="shared" si="51"/>
        <v/>
      </c>
      <c r="Z78" s="275" t="str">
        <f t="shared" si="51"/>
        <v/>
      </c>
      <c r="AA78" s="275" t="str">
        <f t="shared" si="51"/>
        <v/>
      </c>
      <c r="AB78" s="275" t="str">
        <f t="shared" si="51"/>
        <v/>
      </c>
      <c r="AC78" s="275" t="str">
        <f t="shared" si="51"/>
        <v/>
      </c>
      <c r="AD78" s="275" t="str">
        <f t="shared" si="51"/>
        <v/>
      </c>
      <c r="AE78" s="275" t="str">
        <f t="shared" si="51"/>
        <v/>
      </c>
      <c r="AF78" s="275" t="str">
        <f t="shared" si="51"/>
        <v/>
      </c>
      <c r="AG78" s="275" t="str">
        <f t="shared" si="51"/>
        <v/>
      </c>
      <c r="AH78" s="275" t="str">
        <f t="shared" si="51"/>
        <v/>
      </c>
      <c r="AI78" s="275" t="str">
        <f t="shared" si="51"/>
        <v/>
      </c>
      <c r="AJ78" s="275" t="str">
        <f t="shared" si="51"/>
        <v/>
      </c>
      <c r="AK78" s="275" t="str">
        <f t="shared" si="51"/>
        <v/>
      </c>
      <c r="AL78" s="275" t="str">
        <f t="shared" si="51"/>
        <v/>
      </c>
      <c r="AM78" s="275" t="str">
        <f t="shared" si="51"/>
        <v/>
      </c>
      <c r="AN78" s="275" t="str">
        <f t="shared" si="51"/>
        <v/>
      </c>
      <c r="AO78" s="275" t="str">
        <f t="shared" si="51"/>
        <v/>
      </c>
      <c r="AP78" s="275" t="str">
        <f t="shared" si="51"/>
        <v/>
      </c>
      <c r="AQ78" s="275" t="str">
        <f t="shared" si="51"/>
        <v/>
      </c>
      <c r="AR78" s="275" t="str">
        <f t="shared" si="51"/>
        <v/>
      </c>
      <c r="AS78" s="275" t="str">
        <f t="shared" si="51"/>
        <v/>
      </c>
      <c r="AT78" s="275" t="str">
        <f t="shared" si="51"/>
        <v/>
      </c>
      <c r="AU78" s="275" t="str">
        <f t="shared" si="51"/>
        <v/>
      </c>
      <c r="AV78" s="275" t="str">
        <f t="shared" si="51"/>
        <v/>
      </c>
      <c r="AW78" s="275" t="str">
        <f t="shared" si="51"/>
        <v/>
      </c>
      <c r="AX78" s="275" t="str">
        <f t="shared" si="51"/>
        <v/>
      </c>
      <c r="AY78" s="275" t="str">
        <f t="shared" si="51"/>
        <v/>
      </c>
      <c r="AZ78" s="275" t="str">
        <f t="shared" si="51"/>
        <v/>
      </c>
      <c r="BA78" s="275" t="str">
        <f t="shared" si="51"/>
        <v/>
      </c>
      <c r="BB78" s="275" t="str">
        <f t="shared" si="51"/>
        <v/>
      </c>
      <c r="BC78" s="275" t="str">
        <f t="shared" si="51"/>
        <v/>
      </c>
      <c r="BD78" s="275" t="str">
        <f t="shared" si="51"/>
        <v/>
      </c>
      <c r="BE78" s="275" t="str">
        <f t="shared" si="51"/>
        <v/>
      </c>
      <c r="BF78" s="275" t="str">
        <f t="shared" si="51"/>
        <v/>
      </c>
      <c r="BG78" s="275" t="str">
        <f t="shared" si="51"/>
        <v/>
      </c>
      <c r="BH78" s="275" t="str">
        <f t="shared" si="51"/>
        <v/>
      </c>
      <c r="BI78" s="275" t="str">
        <f t="shared" si="51"/>
        <v/>
      </c>
      <c r="BJ78" s="275" t="str">
        <f t="shared" si="51"/>
        <v/>
      </c>
      <c r="BK78" s="275" t="str">
        <f t="shared" si="51"/>
        <v/>
      </c>
      <c r="BL78" s="275" t="str">
        <f t="shared" si="51"/>
        <v/>
      </c>
      <c r="BM78" s="275" t="str">
        <f t="shared" si="51"/>
        <v/>
      </c>
      <c r="BN78" s="275" t="str">
        <f t="shared" si="51"/>
        <v/>
      </c>
      <c r="BO78" s="275" t="str">
        <f t="shared" si="51"/>
        <v/>
      </c>
      <c r="BP78" s="275" t="str">
        <f t="shared" si="50"/>
        <v/>
      </c>
      <c r="BQ78" s="275" t="str">
        <f t="shared" si="50"/>
        <v/>
      </c>
      <c r="BR78" s="275" t="str">
        <f t="shared" si="50"/>
        <v/>
      </c>
      <c r="BS78" s="275" t="str">
        <f t="shared" si="50"/>
        <v/>
      </c>
      <c r="BT78" s="275" t="str">
        <f t="shared" si="50"/>
        <v/>
      </c>
      <c r="BU78" s="275" t="str">
        <f t="shared" si="50"/>
        <v/>
      </c>
      <c r="BV78" s="275" t="str">
        <f t="shared" si="50"/>
        <v/>
      </c>
      <c r="BW78" s="275" t="str">
        <f t="shared" si="50"/>
        <v/>
      </c>
      <c r="BX78" s="275" t="str">
        <f t="shared" si="50"/>
        <v/>
      </c>
      <c r="BY78" s="275" t="str">
        <f t="shared" si="50"/>
        <v/>
      </c>
      <c r="BZ78" s="275" t="str">
        <f t="shared" si="50"/>
        <v/>
      </c>
      <c r="CA78" s="275" t="str">
        <f t="shared" si="50"/>
        <v/>
      </c>
      <c r="CB78" s="275" t="str">
        <f t="shared" si="50"/>
        <v/>
      </c>
      <c r="CC78" s="275" t="str">
        <f t="shared" si="50"/>
        <v/>
      </c>
      <c r="CD78" s="275" t="str">
        <f t="shared" si="50"/>
        <v/>
      </c>
      <c r="CE78" s="275" t="str">
        <f t="shared" si="50"/>
        <v/>
      </c>
      <c r="CF78" s="275" t="str">
        <f t="shared" si="50"/>
        <v/>
      </c>
      <c r="CG78" s="275" t="str">
        <f t="shared" si="50"/>
        <v/>
      </c>
      <c r="CH78" s="275" t="str">
        <f t="shared" si="50"/>
        <v/>
      </c>
      <c r="CI78" s="275" t="str">
        <f t="shared" si="50"/>
        <v/>
      </c>
      <c r="CJ78" s="275" t="str">
        <f t="shared" si="50"/>
        <v/>
      </c>
      <c r="CK78" s="275" t="str">
        <f t="shared" si="50"/>
        <v/>
      </c>
      <c r="CL78" s="275" t="str">
        <f t="shared" si="50"/>
        <v/>
      </c>
      <c r="CM78" s="275" t="str">
        <f t="shared" si="50"/>
        <v/>
      </c>
      <c r="CN78" s="275" t="str">
        <f t="shared" si="50"/>
        <v/>
      </c>
      <c r="CO78" s="275" t="str">
        <f t="shared" si="50"/>
        <v/>
      </c>
      <c r="CP78" s="275" t="str">
        <f t="shared" si="50"/>
        <v/>
      </c>
      <c r="CQ78" s="275" t="str">
        <f t="shared" si="50"/>
        <v/>
      </c>
      <c r="CR78" s="275" t="str">
        <f t="shared" si="50"/>
        <v/>
      </c>
      <c r="CS78" s="275" t="str">
        <f t="shared" si="50"/>
        <v/>
      </c>
      <c r="CT78" s="275" t="str">
        <f t="shared" si="50"/>
        <v/>
      </c>
      <c r="CU78" s="275" t="str">
        <f t="shared" si="50"/>
        <v/>
      </c>
      <c r="CV78" s="275" t="str">
        <f t="shared" si="50"/>
        <v/>
      </c>
      <c r="CW78" s="275" t="str">
        <f t="shared" si="50"/>
        <v/>
      </c>
      <c r="CX78" s="275" t="str">
        <f t="shared" si="50"/>
        <v/>
      </c>
      <c r="CY78" s="275" t="str">
        <f t="shared" si="50"/>
        <v/>
      </c>
    </row>
    <row r="79" spans="1:103" x14ac:dyDescent="0.2">
      <c r="A79">
        <f t="shared" si="43"/>
        <v>68</v>
      </c>
      <c r="B79" s="272">
        <f t="shared" si="44"/>
        <v>1.162E-2</v>
      </c>
      <c r="D79" s="275" t="str">
        <f t="shared" si="51"/>
        <v/>
      </c>
      <c r="E79" s="275" t="str">
        <f t="shared" si="51"/>
        <v/>
      </c>
      <c r="F79" s="275" t="str">
        <f t="shared" si="51"/>
        <v/>
      </c>
      <c r="G79" s="275">
        <f t="shared" si="51"/>
        <v>1.162E-2</v>
      </c>
      <c r="H79" s="275" t="str">
        <f t="shared" si="51"/>
        <v/>
      </c>
      <c r="I79" s="275" t="str">
        <f t="shared" si="51"/>
        <v/>
      </c>
      <c r="J79" s="275" t="str">
        <f t="shared" si="51"/>
        <v/>
      </c>
      <c r="K79" s="275" t="str">
        <f t="shared" si="51"/>
        <v/>
      </c>
      <c r="L79" s="275" t="str">
        <f t="shared" si="51"/>
        <v/>
      </c>
      <c r="M79" s="275" t="str">
        <f t="shared" si="51"/>
        <v/>
      </c>
      <c r="N79" s="275" t="str">
        <f t="shared" si="51"/>
        <v/>
      </c>
      <c r="O79" s="275" t="str">
        <f t="shared" si="51"/>
        <v/>
      </c>
      <c r="P79" s="275" t="str">
        <f t="shared" si="51"/>
        <v/>
      </c>
      <c r="Q79" s="275" t="str">
        <f t="shared" si="51"/>
        <v/>
      </c>
      <c r="R79" s="275" t="str">
        <f t="shared" si="51"/>
        <v/>
      </c>
      <c r="S79" s="275" t="str">
        <f t="shared" si="51"/>
        <v/>
      </c>
      <c r="T79" s="275" t="str">
        <f t="shared" si="51"/>
        <v/>
      </c>
      <c r="U79" s="275" t="str">
        <f t="shared" si="51"/>
        <v/>
      </c>
      <c r="V79" s="275" t="str">
        <f t="shared" si="51"/>
        <v/>
      </c>
      <c r="W79" s="275" t="str">
        <f t="shared" si="51"/>
        <v/>
      </c>
      <c r="X79" s="275" t="str">
        <f t="shared" si="51"/>
        <v/>
      </c>
      <c r="Y79" s="275" t="str">
        <f t="shared" si="51"/>
        <v/>
      </c>
      <c r="Z79" s="275" t="str">
        <f t="shared" si="51"/>
        <v/>
      </c>
      <c r="AA79" s="275" t="str">
        <f t="shared" si="51"/>
        <v/>
      </c>
      <c r="AB79" s="275" t="str">
        <f t="shared" si="51"/>
        <v/>
      </c>
      <c r="AC79" s="275" t="str">
        <f t="shared" si="51"/>
        <v/>
      </c>
      <c r="AD79" s="275" t="str">
        <f t="shared" si="51"/>
        <v/>
      </c>
      <c r="AE79" s="275" t="str">
        <f t="shared" si="51"/>
        <v/>
      </c>
      <c r="AF79" s="275" t="str">
        <f t="shared" si="51"/>
        <v/>
      </c>
      <c r="AG79" s="275" t="str">
        <f t="shared" si="51"/>
        <v/>
      </c>
      <c r="AH79" s="275" t="str">
        <f t="shared" si="51"/>
        <v/>
      </c>
      <c r="AI79" s="275" t="str">
        <f t="shared" si="51"/>
        <v/>
      </c>
      <c r="AJ79" s="275" t="str">
        <f t="shared" si="51"/>
        <v/>
      </c>
      <c r="AK79" s="275" t="str">
        <f t="shared" si="51"/>
        <v/>
      </c>
      <c r="AL79" s="275" t="str">
        <f t="shared" si="51"/>
        <v/>
      </c>
      <c r="AM79" s="275" t="str">
        <f t="shared" si="51"/>
        <v/>
      </c>
      <c r="AN79" s="275" t="str">
        <f t="shared" si="51"/>
        <v/>
      </c>
      <c r="AO79" s="275" t="str">
        <f t="shared" si="51"/>
        <v/>
      </c>
      <c r="AP79" s="275" t="str">
        <f t="shared" si="51"/>
        <v/>
      </c>
      <c r="AQ79" s="275" t="str">
        <f t="shared" si="51"/>
        <v/>
      </c>
      <c r="AR79" s="275" t="str">
        <f t="shared" si="51"/>
        <v/>
      </c>
      <c r="AS79" s="275" t="str">
        <f t="shared" si="51"/>
        <v/>
      </c>
      <c r="AT79" s="275" t="str">
        <f t="shared" si="51"/>
        <v/>
      </c>
      <c r="AU79" s="275" t="str">
        <f t="shared" si="51"/>
        <v/>
      </c>
      <c r="AV79" s="275" t="str">
        <f t="shared" si="51"/>
        <v/>
      </c>
      <c r="AW79" s="275" t="str">
        <f t="shared" si="51"/>
        <v/>
      </c>
      <c r="AX79" s="275" t="str">
        <f t="shared" si="51"/>
        <v/>
      </c>
      <c r="AY79" s="275" t="str">
        <f t="shared" si="51"/>
        <v/>
      </c>
      <c r="AZ79" s="275" t="str">
        <f t="shared" si="51"/>
        <v/>
      </c>
      <c r="BA79" s="275" t="str">
        <f t="shared" si="51"/>
        <v/>
      </c>
      <c r="BB79" s="275" t="str">
        <f t="shared" si="51"/>
        <v/>
      </c>
      <c r="BC79" s="275" t="str">
        <f t="shared" si="51"/>
        <v/>
      </c>
      <c r="BD79" s="275" t="str">
        <f t="shared" si="51"/>
        <v/>
      </c>
      <c r="BE79" s="275" t="str">
        <f t="shared" si="51"/>
        <v/>
      </c>
      <c r="BF79" s="275" t="str">
        <f t="shared" si="51"/>
        <v/>
      </c>
      <c r="BG79" s="275" t="str">
        <f t="shared" si="51"/>
        <v/>
      </c>
      <c r="BH79" s="275" t="str">
        <f t="shared" si="51"/>
        <v/>
      </c>
      <c r="BI79" s="275" t="str">
        <f t="shared" si="51"/>
        <v/>
      </c>
      <c r="BJ79" s="275" t="str">
        <f t="shared" si="51"/>
        <v/>
      </c>
      <c r="BK79" s="275" t="str">
        <f t="shared" si="51"/>
        <v/>
      </c>
      <c r="BL79" s="275" t="str">
        <f t="shared" si="51"/>
        <v/>
      </c>
      <c r="BM79" s="275" t="str">
        <f t="shared" si="51"/>
        <v/>
      </c>
      <c r="BN79" s="275" t="str">
        <f t="shared" si="51"/>
        <v/>
      </c>
      <c r="BO79" s="275" t="str">
        <f t="shared" si="51"/>
        <v/>
      </c>
      <c r="BP79" s="275" t="str">
        <f t="shared" si="50"/>
        <v/>
      </c>
      <c r="BQ79" s="275" t="str">
        <f t="shared" si="50"/>
        <v/>
      </c>
      <c r="BR79" s="275" t="str">
        <f t="shared" si="50"/>
        <v/>
      </c>
      <c r="BS79" s="275" t="str">
        <f t="shared" si="50"/>
        <v/>
      </c>
      <c r="BT79" s="275" t="str">
        <f t="shared" si="50"/>
        <v/>
      </c>
      <c r="BU79" s="275" t="str">
        <f t="shared" si="50"/>
        <v/>
      </c>
      <c r="BV79" s="275" t="str">
        <f t="shared" si="50"/>
        <v/>
      </c>
      <c r="BW79" s="275" t="str">
        <f t="shared" si="50"/>
        <v/>
      </c>
      <c r="BX79" s="275" t="str">
        <f t="shared" si="50"/>
        <v/>
      </c>
      <c r="BY79" s="275" t="str">
        <f t="shared" si="50"/>
        <v/>
      </c>
      <c r="BZ79" s="275" t="str">
        <f t="shared" si="50"/>
        <v/>
      </c>
      <c r="CA79" s="275" t="str">
        <f t="shared" si="50"/>
        <v/>
      </c>
      <c r="CB79" s="275" t="str">
        <f t="shared" si="50"/>
        <v/>
      </c>
      <c r="CC79" s="275" t="str">
        <f t="shared" si="50"/>
        <v/>
      </c>
      <c r="CD79" s="275" t="str">
        <f t="shared" si="50"/>
        <v/>
      </c>
      <c r="CE79" s="275" t="str">
        <f t="shared" si="50"/>
        <v/>
      </c>
      <c r="CF79" s="275" t="str">
        <f t="shared" si="50"/>
        <v/>
      </c>
      <c r="CG79" s="275" t="str">
        <f t="shared" si="50"/>
        <v/>
      </c>
      <c r="CH79" s="275" t="str">
        <f t="shared" si="50"/>
        <v/>
      </c>
      <c r="CI79" s="275" t="str">
        <f t="shared" si="50"/>
        <v/>
      </c>
      <c r="CJ79" s="275" t="str">
        <f t="shared" si="50"/>
        <v/>
      </c>
      <c r="CK79" s="275" t="str">
        <f t="shared" si="50"/>
        <v/>
      </c>
      <c r="CL79" s="275" t="str">
        <f t="shared" si="50"/>
        <v/>
      </c>
      <c r="CM79" s="275" t="str">
        <f t="shared" si="50"/>
        <v/>
      </c>
      <c r="CN79" s="275" t="str">
        <f t="shared" si="50"/>
        <v/>
      </c>
      <c r="CO79" s="275" t="str">
        <f t="shared" si="50"/>
        <v/>
      </c>
      <c r="CP79" s="275" t="str">
        <f t="shared" si="50"/>
        <v/>
      </c>
      <c r="CQ79" s="275" t="str">
        <f t="shared" si="50"/>
        <v/>
      </c>
      <c r="CR79" s="275" t="str">
        <f t="shared" si="50"/>
        <v/>
      </c>
      <c r="CS79" s="275" t="str">
        <f t="shared" si="50"/>
        <v/>
      </c>
      <c r="CT79" s="275" t="str">
        <f t="shared" si="50"/>
        <v/>
      </c>
      <c r="CU79" s="275" t="str">
        <f t="shared" si="50"/>
        <v/>
      </c>
      <c r="CV79" s="275" t="str">
        <f t="shared" si="50"/>
        <v/>
      </c>
      <c r="CW79" s="275" t="str">
        <f t="shared" si="50"/>
        <v/>
      </c>
      <c r="CX79" s="275" t="str">
        <f t="shared" si="50"/>
        <v/>
      </c>
      <c r="CY79" s="275" t="str">
        <f t="shared" si="50"/>
        <v/>
      </c>
    </row>
    <row r="80" spans="1:103" x14ac:dyDescent="0.2">
      <c r="A80">
        <f t="shared" si="43"/>
        <v>69</v>
      </c>
      <c r="B80" s="272">
        <f t="shared" si="44"/>
        <v>9.9600000000000001E-3</v>
      </c>
      <c r="D80" s="275" t="str">
        <f t="shared" si="51"/>
        <v/>
      </c>
      <c r="E80" s="275" t="str">
        <f t="shared" si="51"/>
        <v/>
      </c>
      <c r="F80" s="275" t="str">
        <f t="shared" si="51"/>
        <v/>
      </c>
      <c r="G80" s="275">
        <f t="shared" si="51"/>
        <v>9.9600000000000001E-3</v>
      </c>
      <c r="H80" s="275" t="str">
        <f t="shared" si="51"/>
        <v/>
      </c>
      <c r="I80" s="275" t="str">
        <f t="shared" si="51"/>
        <v/>
      </c>
      <c r="J80" s="275" t="str">
        <f t="shared" si="51"/>
        <v/>
      </c>
      <c r="K80" s="275" t="str">
        <f t="shared" si="51"/>
        <v/>
      </c>
      <c r="L80" s="275" t="str">
        <f t="shared" si="51"/>
        <v/>
      </c>
      <c r="M80" s="275" t="str">
        <f t="shared" si="51"/>
        <v/>
      </c>
      <c r="N80" s="275" t="str">
        <f t="shared" si="51"/>
        <v/>
      </c>
      <c r="O80" s="275" t="str">
        <f t="shared" si="51"/>
        <v/>
      </c>
      <c r="P80" s="275" t="str">
        <f t="shared" si="51"/>
        <v/>
      </c>
      <c r="Q80" s="275" t="str">
        <f t="shared" si="51"/>
        <v/>
      </c>
      <c r="R80" s="275" t="str">
        <f t="shared" si="51"/>
        <v/>
      </c>
      <c r="S80" s="275" t="str">
        <f t="shared" si="51"/>
        <v/>
      </c>
      <c r="T80" s="275" t="str">
        <f t="shared" si="51"/>
        <v/>
      </c>
      <c r="U80" s="275" t="str">
        <f t="shared" si="51"/>
        <v/>
      </c>
      <c r="V80" s="275" t="str">
        <f t="shared" si="51"/>
        <v/>
      </c>
      <c r="W80" s="275" t="str">
        <f t="shared" si="51"/>
        <v/>
      </c>
      <c r="X80" s="275" t="str">
        <f t="shared" si="51"/>
        <v/>
      </c>
      <c r="Y80" s="275" t="str">
        <f t="shared" si="51"/>
        <v/>
      </c>
      <c r="Z80" s="275" t="str">
        <f t="shared" si="51"/>
        <v/>
      </c>
      <c r="AA80" s="275" t="str">
        <f t="shared" si="51"/>
        <v/>
      </c>
      <c r="AB80" s="275" t="str">
        <f t="shared" si="51"/>
        <v/>
      </c>
      <c r="AC80" s="275" t="str">
        <f t="shared" si="51"/>
        <v/>
      </c>
      <c r="AD80" s="275" t="str">
        <f t="shared" si="51"/>
        <v/>
      </c>
      <c r="AE80" s="275" t="str">
        <f t="shared" si="51"/>
        <v/>
      </c>
      <c r="AF80" s="275" t="str">
        <f t="shared" si="51"/>
        <v/>
      </c>
      <c r="AG80" s="275" t="str">
        <f t="shared" si="51"/>
        <v/>
      </c>
      <c r="AH80" s="275" t="str">
        <f t="shared" si="51"/>
        <v/>
      </c>
      <c r="AI80" s="275" t="str">
        <f t="shared" si="51"/>
        <v/>
      </c>
      <c r="AJ80" s="275" t="str">
        <f t="shared" si="51"/>
        <v/>
      </c>
      <c r="AK80" s="275" t="str">
        <f t="shared" si="51"/>
        <v/>
      </c>
      <c r="AL80" s="275" t="str">
        <f t="shared" si="51"/>
        <v/>
      </c>
      <c r="AM80" s="275" t="str">
        <f t="shared" si="51"/>
        <v/>
      </c>
      <c r="AN80" s="275" t="str">
        <f t="shared" si="51"/>
        <v/>
      </c>
      <c r="AO80" s="275" t="str">
        <f t="shared" si="51"/>
        <v/>
      </c>
      <c r="AP80" s="275" t="str">
        <f t="shared" si="51"/>
        <v/>
      </c>
      <c r="AQ80" s="275" t="str">
        <f t="shared" si="51"/>
        <v/>
      </c>
      <c r="AR80" s="275" t="str">
        <f t="shared" si="51"/>
        <v/>
      </c>
      <c r="AS80" s="275" t="str">
        <f t="shared" si="51"/>
        <v/>
      </c>
      <c r="AT80" s="275" t="str">
        <f t="shared" si="51"/>
        <v/>
      </c>
      <c r="AU80" s="275" t="str">
        <f t="shared" si="51"/>
        <v/>
      </c>
      <c r="AV80" s="275" t="str">
        <f t="shared" si="51"/>
        <v/>
      </c>
      <c r="AW80" s="275" t="str">
        <f t="shared" si="51"/>
        <v/>
      </c>
      <c r="AX80" s="275" t="str">
        <f t="shared" si="51"/>
        <v/>
      </c>
      <c r="AY80" s="275" t="str">
        <f t="shared" si="51"/>
        <v/>
      </c>
      <c r="AZ80" s="275" t="str">
        <f t="shared" si="51"/>
        <v/>
      </c>
      <c r="BA80" s="275" t="str">
        <f t="shared" si="51"/>
        <v/>
      </c>
      <c r="BB80" s="275" t="str">
        <f t="shared" si="51"/>
        <v/>
      </c>
      <c r="BC80" s="275" t="str">
        <f t="shared" si="51"/>
        <v/>
      </c>
      <c r="BD80" s="275" t="str">
        <f t="shared" si="51"/>
        <v/>
      </c>
      <c r="BE80" s="275" t="str">
        <f t="shared" si="51"/>
        <v/>
      </c>
      <c r="BF80" s="275" t="str">
        <f t="shared" si="51"/>
        <v/>
      </c>
      <c r="BG80" s="275" t="str">
        <f t="shared" si="51"/>
        <v/>
      </c>
      <c r="BH80" s="275" t="str">
        <f t="shared" si="51"/>
        <v/>
      </c>
      <c r="BI80" s="275" t="str">
        <f t="shared" si="51"/>
        <v/>
      </c>
      <c r="BJ80" s="275" t="str">
        <f t="shared" si="51"/>
        <v/>
      </c>
      <c r="BK80" s="275" t="str">
        <f t="shared" si="51"/>
        <v/>
      </c>
      <c r="BL80" s="275" t="str">
        <f t="shared" si="51"/>
        <v/>
      </c>
      <c r="BM80" s="275" t="str">
        <f t="shared" si="51"/>
        <v/>
      </c>
      <c r="BN80" s="275" t="str">
        <f t="shared" si="51"/>
        <v/>
      </c>
      <c r="BO80" s="275" t="str">
        <f t="shared" ref="BO80:CY83" si="52">IF(AND($A80&gt;=BO$3,$A80&lt;=BO$4),$B80,"")</f>
        <v/>
      </c>
      <c r="BP80" s="275" t="str">
        <f t="shared" si="52"/>
        <v/>
      </c>
      <c r="BQ80" s="275" t="str">
        <f t="shared" si="52"/>
        <v/>
      </c>
      <c r="BR80" s="275" t="str">
        <f t="shared" si="52"/>
        <v/>
      </c>
      <c r="BS80" s="275" t="str">
        <f t="shared" si="52"/>
        <v/>
      </c>
      <c r="BT80" s="275" t="str">
        <f t="shared" si="52"/>
        <v/>
      </c>
      <c r="BU80" s="275" t="str">
        <f t="shared" si="52"/>
        <v/>
      </c>
      <c r="BV80" s="275" t="str">
        <f t="shared" si="52"/>
        <v/>
      </c>
      <c r="BW80" s="275" t="str">
        <f t="shared" si="52"/>
        <v/>
      </c>
      <c r="BX80" s="275" t="str">
        <f t="shared" si="52"/>
        <v/>
      </c>
      <c r="BY80" s="275" t="str">
        <f t="shared" si="52"/>
        <v/>
      </c>
      <c r="BZ80" s="275" t="str">
        <f t="shared" si="52"/>
        <v/>
      </c>
      <c r="CA80" s="275" t="str">
        <f t="shared" si="52"/>
        <v/>
      </c>
      <c r="CB80" s="275" t="str">
        <f t="shared" si="52"/>
        <v/>
      </c>
      <c r="CC80" s="275" t="str">
        <f t="shared" si="52"/>
        <v/>
      </c>
      <c r="CD80" s="275" t="str">
        <f t="shared" si="52"/>
        <v/>
      </c>
      <c r="CE80" s="275" t="str">
        <f t="shared" si="52"/>
        <v/>
      </c>
      <c r="CF80" s="275" t="str">
        <f t="shared" si="52"/>
        <v/>
      </c>
      <c r="CG80" s="275" t="str">
        <f t="shared" si="52"/>
        <v/>
      </c>
      <c r="CH80" s="275" t="str">
        <f t="shared" si="52"/>
        <v/>
      </c>
      <c r="CI80" s="275" t="str">
        <f t="shared" si="52"/>
        <v/>
      </c>
      <c r="CJ80" s="275" t="str">
        <f t="shared" si="52"/>
        <v/>
      </c>
      <c r="CK80" s="275" t="str">
        <f t="shared" si="52"/>
        <v/>
      </c>
      <c r="CL80" s="275" t="str">
        <f t="shared" si="52"/>
        <v/>
      </c>
      <c r="CM80" s="275" t="str">
        <f t="shared" si="52"/>
        <v/>
      </c>
      <c r="CN80" s="275" t="str">
        <f t="shared" si="52"/>
        <v/>
      </c>
      <c r="CO80" s="275" t="str">
        <f t="shared" si="52"/>
        <v/>
      </c>
      <c r="CP80" s="275" t="str">
        <f t="shared" si="52"/>
        <v/>
      </c>
      <c r="CQ80" s="275" t="str">
        <f t="shared" si="52"/>
        <v/>
      </c>
      <c r="CR80" s="275" t="str">
        <f t="shared" si="52"/>
        <v/>
      </c>
      <c r="CS80" s="275" t="str">
        <f t="shared" si="52"/>
        <v/>
      </c>
      <c r="CT80" s="275" t="str">
        <f t="shared" si="52"/>
        <v/>
      </c>
      <c r="CU80" s="275" t="str">
        <f t="shared" si="52"/>
        <v/>
      </c>
      <c r="CV80" s="275" t="str">
        <f t="shared" si="52"/>
        <v/>
      </c>
      <c r="CW80" s="275" t="str">
        <f t="shared" si="52"/>
        <v/>
      </c>
      <c r="CX80" s="275" t="str">
        <f t="shared" si="52"/>
        <v/>
      </c>
      <c r="CY80" s="275" t="str">
        <f t="shared" si="52"/>
        <v/>
      </c>
    </row>
    <row r="81" spans="1:103" x14ac:dyDescent="0.2">
      <c r="A81">
        <f t="shared" si="43"/>
        <v>70</v>
      </c>
      <c r="B81" s="272">
        <f t="shared" si="44"/>
        <v>9.1299999999999992E-3</v>
      </c>
      <c r="D81" s="275" t="str">
        <f t="shared" ref="D81:BO84" si="53">IF(AND($A81&gt;=D$3,$A81&lt;=D$4),$B81,"")</f>
        <v/>
      </c>
      <c r="E81" s="275" t="str">
        <f t="shared" si="53"/>
        <v/>
      </c>
      <c r="F81" s="275" t="str">
        <f t="shared" si="53"/>
        <v/>
      </c>
      <c r="G81" s="275">
        <f t="shared" si="53"/>
        <v>9.1299999999999992E-3</v>
      </c>
      <c r="H81" s="275" t="str">
        <f t="shared" si="53"/>
        <v/>
      </c>
      <c r="I81" s="275" t="str">
        <f t="shared" si="53"/>
        <v/>
      </c>
      <c r="J81" s="275" t="str">
        <f t="shared" si="53"/>
        <v/>
      </c>
      <c r="K81" s="275" t="str">
        <f t="shared" si="53"/>
        <v/>
      </c>
      <c r="L81" s="275" t="str">
        <f t="shared" si="53"/>
        <v/>
      </c>
      <c r="M81" s="275" t="str">
        <f t="shared" si="53"/>
        <v/>
      </c>
      <c r="N81" s="275" t="str">
        <f t="shared" si="53"/>
        <v/>
      </c>
      <c r="O81" s="275" t="str">
        <f t="shared" si="53"/>
        <v/>
      </c>
      <c r="P81" s="275" t="str">
        <f t="shared" si="53"/>
        <v/>
      </c>
      <c r="Q81" s="275" t="str">
        <f t="shared" si="53"/>
        <v/>
      </c>
      <c r="R81" s="275" t="str">
        <f t="shared" si="53"/>
        <v/>
      </c>
      <c r="S81" s="275" t="str">
        <f t="shared" si="53"/>
        <v/>
      </c>
      <c r="T81" s="275" t="str">
        <f t="shared" si="53"/>
        <v/>
      </c>
      <c r="U81" s="275" t="str">
        <f t="shared" si="53"/>
        <v/>
      </c>
      <c r="V81" s="275" t="str">
        <f t="shared" si="53"/>
        <v/>
      </c>
      <c r="W81" s="275" t="str">
        <f t="shared" si="53"/>
        <v/>
      </c>
      <c r="X81" s="275" t="str">
        <f t="shared" si="53"/>
        <v/>
      </c>
      <c r="Y81" s="275" t="str">
        <f t="shared" si="53"/>
        <v/>
      </c>
      <c r="Z81" s="275" t="str">
        <f t="shared" si="53"/>
        <v/>
      </c>
      <c r="AA81" s="275" t="str">
        <f t="shared" si="53"/>
        <v/>
      </c>
      <c r="AB81" s="275" t="str">
        <f t="shared" si="53"/>
        <v/>
      </c>
      <c r="AC81" s="275" t="str">
        <f t="shared" si="53"/>
        <v/>
      </c>
      <c r="AD81" s="275" t="str">
        <f t="shared" si="53"/>
        <v/>
      </c>
      <c r="AE81" s="275" t="str">
        <f t="shared" si="53"/>
        <v/>
      </c>
      <c r="AF81" s="275" t="str">
        <f t="shared" si="53"/>
        <v/>
      </c>
      <c r="AG81" s="275" t="str">
        <f t="shared" si="53"/>
        <v/>
      </c>
      <c r="AH81" s="275" t="str">
        <f t="shared" si="53"/>
        <v/>
      </c>
      <c r="AI81" s="275" t="str">
        <f t="shared" si="53"/>
        <v/>
      </c>
      <c r="AJ81" s="275" t="str">
        <f t="shared" si="53"/>
        <v/>
      </c>
      <c r="AK81" s="275" t="str">
        <f t="shared" si="53"/>
        <v/>
      </c>
      <c r="AL81" s="275" t="str">
        <f t="shared" si="53"/>
        <v/>
      </c>
      <c r="AM81" s="275" t="str">
        <f t="shared" si="53"/>
        <v/>
      </c>
      <c r="AN81" s="275" t="str">
        <f t="shared" si="53"/>
        <v/>
      </c>
      <c r="AO81" s="275" t="str">
        <f t="shared" si="53"/>
        <v/>
      </c>
      <c r="AP81" s="275" t="str">
        <f t="shared" si="53"/>
        <v/>
      </c>
      <c r="AQ81" s="275" t="str">
        <f t="shared" si="53"/>
        <v/>
      </c>
      <c r="AR81" s="275" t="str">
        <f t="shared" si="53"/>
        <v/>
      </c>
      <c r="AS81" s="275" t="str">
        <f t="shared" si="53"/>
        <v/>
      </c>
      <c r="AT81" s="275" t="str">
        <f t="shared" si="53"/>
        <v/>
      </c>
      <c r="AU81" s="275" t="str">
        <f t="shared" si="53"/>
        <v/>
      </c>
      <c r="AV81" s="275" t="str">
        <f t="shared" si="53"/>
        <v/>
      </c>
      <c r="AW81" s="275" t="str">
        <f t="shared" si="53"/>
        <v/>
      </c>
      <c r="AX81" s="275" t="str">
        <f t="shared" si="53"/>
        <v/>
      </c>
      <c r="AY81" s="275" t="str">
        <f t="shared" si="53"/>
        <v/>
      </c>
      <c r="AZ81" s="275" t="str">
        <f t="shared" si="53"/>
        <v/>
      </c>
      <c r="BA81" s="275" t="str">
        <f t="shared" si="53"/>
        <v/>
      </c>
      <c r="BB81" s="275" t="str">
        <f t="shared" si="53"/>
        <v/>
      </c>
      <c r="BC81" s="275" t="str">
        <f t="shared" si="53"/>
        <v/>
      </c>
      <c r="BD81" s="275" t="str">
        <f t="shared" si="53"/>
        <v/>
      </c>
      <c r="BE81" s="275" t="str">
        <f t="shared" si="53"/>
        <v/>
      </c>
      <c r="BF81" s="275" t="str">
        <f t="shared" si="53"/>
        <v/>
      </c>
      <c r="BG81" s="275" t="str">
        <f t="shared" si="53"/>
        <v/>
      </c>
      <c r="BH81" s="275" t="str">
        <f t="shared" si="53"/>
        <v/>
      </c>
      <c r="BI81" s="275" t="str">
        <f t="shared" si="53"/>
        <v/>
      </c>
      <c r="BJ81" s="275" t="str">
        <f t="shared" si="53"/>
        <v/>
      </c>
      <c r="BK81" s="275" t="str">
        <f t="shared" si="53"/>
        <v/>
      </c>
      <c r="BL81" s="275" t="str">
        <f t="shared" si="53"/>
        <v/>
      </c>
      <c r="BM81" s="275" t="str">
        <f t="shared" si="53"/>
        <v/>
      </c>
      <c r="BN81" s="275" t="str">
        <f t="shared" si="53"/>
        <v/>
      </c>
      <c r="BO81" s="275" t="str">
        <f t="shared" si="53"/>
        <v/>
      </c>
      <c r="BP81" s="275" t="str">
        <f t="shared" si="52"/>
        <v/>
      </c>
      <c r="BQ81" s="275" t="str">
        <f t="shared" si="52"/>
        <v/>
      </c>
      <c r="BR81" s="275" t="str">
        <f t="shared" si="52"/>
        <v/>
      </c>
      <c r="BS81" s="275" t="str">
        <f t="shared" si="52"/>
        <v/>
      </c>
      <c r="BT81" s="275" t="str">
        <f t="shared" si="52"/>
        <v/>
      </c>
      <c r="BU81" s="275" t="str">
        <f t="shared" si="52"/>
        <v/>
      </c>
      <c r="BV81" s="275" t="str">
        <f t="shared" si="52"/>
        <v/>
      </c>
      <c r="BW81" s="275" t="str">
        <f t="shared" si="52"/>
        <v/>
      </c>
      <c r="BX81" s="275" t="str">
        <f t="shared" si="52"/>
        <v/>
      </c>
      <c r="BY81" s="275" t="str">
        <f t="shared" si="52"/>
        <v/>
      </c>
      <c r="BZ81" s="275" t="str">
        <f t="shared" si="52"/>
        <v/>
      </c>
      <c r="CA81" s="275" t="str">
        <f t="shared" si="52"/>
        <v/>
      </c>
      <c r="CB81" s="275" t="str">
        <f t="shared" si="52"/>
        <v/>
      </c>
      <c r="CC81" s="275" t="str">
        <f t="shared" si="52"/>
        <v/>
      </c>
      <c r="CD81" s="275" t="str">
        <f t="shared" si="52"/>
        <v/>
      </c>
      <c r="CE81" s="275" t="str">
        <f t="shared" si="52"/>
        <v/>
      </c>
      <c r="CF81" s="275" t="str">
        <f t="shared" si="52"/>
        <v/>
      </c>
      <c r="CG81" s="275" t="str">
        <f t="shared" si="52"/>
        <v/>
      </c>
      <c r="CH81" s="275" t="str">
        <f t="shared" si="52"/>
        <v/>
      </c>
      <c r="CI81" s="275" t="str">
        <f t="shared" si="52"/>
        <v/>
      </c>
      <c r="CJ81" s="275" t="str">
        <f t="shared" si="52"/>
        <v/>
      </c>
      <c r="CK81" s="275" t="str">
        <f t="shared" si="52"/>
        <v/>
      </c>
      <c r="CL81" s="275" t="str">
        <f t="shared" si="52"/>
        <v/>
      </c>
      <c r="CM81" s="275" t="str">
        <f t="shared" si="52"/>
        <v/>
      </c>
      <c r="CN81" s="275" t="str">
        <f t="shared" si="52"/>
        <v/>
      </c>
      <c r="CO81" s="275" t="str">
        <f t="shared" si="52"/>
        <v/>
      </c>
      <c r="CP81" s="275" t="str">
        <f t="shared" si="52"/>
        <v/>
      </c>
      <c r="CQ81" s="275" t="str">
        <f t="shared" si="52"/>
        <v/>
      </c>
      <c r="CR81" s="275" t="str">
        <f t="shared" si="52"/>
        <v/>
      </c>
      <c r="CS81" s="275" t="str">
        <f t="shared" si="52"/>
        <v/>
      </c>
      <c r="CT81" s="275" t="str">
        <f t="shared" si="52"/>
        <v/>
      </c>
      <c r="CU81" s="275" t="str">
        <f t="shared" si="52"/>
        <v/>
      </c>
      <c r="CV81" s="275" t="str">
        <f t="shared" si="52"/>
        <v/>
      </c>
      <c r="CW81" s="275" t="str">
        <f t="shared" si="52"/>
        <v/>
      </c>
      <c r="CX81" s="275" t="str">
        <f t="shared" si="52"/>
        <v/>
      </c>
      <c r="CY81" s="275" t="str">
        <f t="shared" si="52"/>
        <v/>
      </c>
    </row>
    <row r="82" spans="1:103" x14ac:dyDescent="0.2">
      <c r="A82">
        <f t="shared" si="43"/>
        <v>71</v>
      </c>
      <c r="B82" s="272">
        <f t="shared" si="44"/>
        <v>7.4699999999999992E-3</v>
      </c>
      <c r="D82" s="275" t="str">
        <f t="shared" si="53"/>
        <v/>
      </c>
      <c r="E82" s="275" t="str">
        <f t="shared" si="53"/>
        <v/>
      </c>
      <c r="F82" s="275" t="str">
        <f t="shared" si="53"/>
        <v/>
      </c>
      <c r="G82" s="275" t="str">
        <f t="shared" si="53"/>
        <v/>
      </c>
      <c r="H82" s="275" t="str">
        <f t="shared" si="53"/>
        <v/>
      </c>
      <c r="I82" s="275" t="str">
        <f t="shared" si="53"/>
        <v/>
      </c>
      <c r="J82" s="275" t="str">
        <f t="shared" si="53"/>
        <v/>
      </c>
      <c r="K82" s="275" t="str">
        <f t="shared" si="53"/>
        <v/>
      </c>
      <c r="L82" s="275" t="str">
        <f t="shared" si="53"/>
        <v/>
      </c>
      <c r="M82" s="275" t="str">
        <f t="shared" si="53"/>
        <v/>
      </c>
      <c r="N82" s="275" t="str">
        <f t="shared" si="53"/>
        <v/>
      </c>
      <c r="O82" s="275" t="str">
        <f t="shared" si="53"/>
        <v/>
      </c>
      <c r="P82" s="275" t="str">
        <f t="shared" si="53"/>
        <v/>
      </c>
      <c r="Q82" s="275" t="str">
        <f t="shared" si="53"/>
        <v/>
      </c>
      <c r="R82" s="275" t="str">
        <f t="shared" si="53"/>
        <v/>
      </c>
      <c r="S82" s="275" t="str">
        <f t="shared" si="53"/>
        <v/>
      </c>
      <c r="T82" s="275" t="str">
        <f t="shared" si="53"/>
        <v/>
      </c>
      <c r="U82" s="275" t="str">
        <f t="shared" si="53"/>
        <v/>
      </c>
      <c r="V82" s="275" t="str">
        <f t="shared" si="53"/>
        <v/>
      </c>
      <c r="W82" s="275" t="str">
        <f t="shared" si="53"/>
        <v/>
      </c>
      <c r="X82" s="275" t="str">
        <f t="shared" si="53"/>
        <v/>
      </c>
      <c r="Y82" s="275" t="str">
        <f t="shared" si="53"/>
        <v/>
      </c>
      <c r="Z82" s="275" t="str">
        <f t="shared" si="53"/>
        <v/>
      </c>
      <c r="AA82" s="275" t="str">
        <f t="shared" si="53"/>
        <v/>
      </c>
      <c r="AB82" s="275" t="str">
        <f t="shared" si="53"/>
        <v/>
      </c>
      <c r="AC82" s="275" t="str">
        <f t="shared" si="53"/>
        <v/>
      </c>
      <c r="AD82" s="275" t="str">
        <f t="shared" si="53"/>
        <v/>
      </c>
      <c r="AE82" s="275" t="str">
        <f t="shared" si="53"/>
        <v/>
      </c>
      <c r="AF82" s="275" t="str">
        <f t="shared" si="53"/>
        <v/>
      </c>
      <c r="AG82" s="275" t="str">
        <f t="shared" si="53"/>
        <v/>
      </c>
      <c r="AH82" s="275" t="str">
        <f t="shared" si="53"/>
        <v/>
      </c>
      <c r="AI82" s="275" t="str">
        <f t="shared" si="53"/>
        <v/>
      </c>
      <c r="AJ82" s="275" t="str">
        <f t="shared" si="53"/>
        <v/>
      </c>
      <c r="AK82" s="275" t="str">
        <f t="shared" si="53"/>
        <v/>
      </c>
      <c r="AL82" s="275" t="str">
        <f t="shared" si="53"/>
        <v/>
      </c>
      <c r="AM82" s="275" t="str">
        <f t="shared" si="53"/>
        <v/>
      </c>
      <c r="AN82" s="275" t="str">
        <f t="shared" si="53"/>
        <v/>
      </c>
      <c r="AO82" s="275" t="str">
        <f t="shared" si="53"/>
        <v/>
      </c>
      <c r="AP82" s="275" t="str">
        <f t="shared" si="53"/>
        <v/>
      </c>
      <c r="AQ82" s="275" t="str">
        <f t="shared" si="53"/>
        <v/>
      </c>
      <c r="AR82" s="275" t="str">
        <f t="shared" si="53"/>
        <v/>
      </c>
      <c r="AS82" s="275" t="str">
        <f t="shared" si="53"/>
        <v/>
      </c>
      <c r="AT82" s="275" t="str">
        <f t="shared" si="53"/>
        <v/>
      </c>
      <c r="AU82" s="275" t="str">
        <f t="shared" si="53"/>
        <v/>
      </c>
      <c r="AV82" s="275" t="str">
        <f t="shared" si="53"/>
        <v/>
      </c>
      <c r="AW82" s="275" t="str">
        <f t="shared" si="53"/>
        <v/>
      </c>
      <c r="AX82" s="275" t="str">
        <f t="shared" si="53"/>
        <v/>
      </c>
      <c r="AY82" s="275" t="str">
        <f t="shared" si="53"/>
        <v/>
      </c>
      <c r="AZ82" s="275" t="str">
        <f t="shared" si="53"/>
        <v/>
      </c>
      <c r="BA82" s="275" t="str">
        <f t="shared" si="53"/>
        <v/>
      </c>
      <c r="BB82" s="275" t="str">
        <f t="shared" si="53"/>
        <v/>
      </c>
      <c r="BC82" s="275" t="str">
        <f t="shared" si="53"/>
        <v/>
      </c>
      <c r="BD82" s="275" t="str">
        <f t="shared" si="53"/>
        <v/>
      </c>
      <c r="BE82" s="275" t="str">
        <f t="shared" si="53"/>
        <v/>
      </c>
      <c r="BF82" s="275" t="str">
        <f t="shared" si="53"/>
        <v/>
      </c>
      <c r="BG82" s="275" t="str">
        <f t="shared" si="53"/>
        <v/>
      </c>
      <c r="BH82" s="275" t="str">
        <f t="shared" si="53"/>
        <v/>
      </c>
      <c r="BI82" s="275" t="str">
        <f t="shared" si="53"/>
        <v/>
      </c>
      <c r="BJ82" s="275" t="str">
        <f t="shared" si="53"/>
        <v/>
      </c>
      <c r="BK82" s="275" t="str">
        <f t="shared" si="53"/>
        <v/>
      </c>
      <c r="BL82" s="275" t="str">
        <f t="shared" si="53"/>
        <v/>
      </c>
      <c r="BM82" s="275" t="str">
        <f t="shared" si="53"/>
        <v/>
      </c>
      <c r="BN82" s="275" t="str">
        <f t="shared" si="53"/>
        <v/>
      </c>
      <c r="BO82" s="275" t="str">
        <f t="shared" si="53"/>
        <v/>
      </c>
      <c r="BP82" s="275" t="str">
        <f t="shared" si="52"/>
        <v/>
      </c>
      <c r="BQ82" s="275" t="str">
        <f t="shared" si="52"/>
        <v/>
      </c>
      <c r="BR82" s="275" t="str">
        <f t="shared" si="52"/>
        <v/>
      </c>
      <c r="BS82" s="275" t="str">
        <f t="shared" si="52"/>
        <v/>
      </c>
      <c r="BT82" s="275" t="str">
        <f t="shared" si="52"/>
        <v/>
      </c>
      <c r="BU82" s="275" t="str">
        <f t="shared" si="52"/>
        <v/>
      </c>
      <c r="BV82" s="275" t="str">
        <f t="shared" si="52"/>
        <v/>
      </c>
      <c r="BW82" s="275" t="str">
        <f t="shared" si="52"/>
        <v/>
      </c>
      <c r="BX82" s="275" t="str">
        <f t="shared" si="52"/>
        <v/>
      </c>
      <c r="BY82" s="275" t="str">
        <f t="shared" si="52"/>
        <v/>
      </c>
      <c r="BZ82" s="275" t="str">
        <f t="shared" si="52"/>
        <v/>
      </c>
      <c r="CA82" s="275" t="str">
        <f t="shared" si="52"/>
        <v/>
      </c>
      <c r="CB82" s="275" t="str">
        <f t="shared" si="52"/>
        <v/>
      </c>
      <c r="CC82" s="275" t="str">
        <f t="shared" si="52"/>
        <v/>
      </c>
      <c r="CD82" s="275" t="str">
        <f t="shared" si="52"/>
        <v/>
      </c>
      <c r="CE82" s="275" t="str">
        <f t="shared" si="52"/>
        <v/>
      </c>
      <c r="CF82" s="275" t="str">
        <f t="shared" si="52"/>
        <v/>
      </c>
      <c r="CG82" s="275" t="str">
        <f t="shared" si="52"/>
        <v/>
      </c>
      <c r="CH82" s="275" t="str">
        <f t="shared" si="52"/>
        <v/>
      </c>
      <c r="CI82" s="275" t="str">
        <f t="shared" si="52"/>
        <v/>
      </c>
      <c r="CJ82" s="275" t="str">
        <f t="shared" si="52"/>
        <v/>
      </c>
      <c r="CK82" s="275" t="str">
        <f t="shared" si="52"/>
        <v/>
      </c>
      <c r="CL82" s="275" t="str">
        <f t="shared" si="52"/>
        <v/>
      </c>
      <c r="CM82" s="275" t="str">
        <f t="shared" si="52"/>
        <v/>
      </c>
      <c r="CN82" s="275" t="str">
        <f t="shared" si="52"/>
        <v/>
      </c>
      <c r="CO82" s="275" t="str">
        <f t="shared" si="52"/>
        <v/>
      </c>
      <c r="CP82" s="275" t="str">
        <f t="shared" si="52"/>
        <v/>
      </c>
      <c r="CQ82" s="275" t="str">
        <f t="shared" si="52"/>
        <v/>
      </c>
      <c r="CR82" s="275" t="str">
        <f t="shared" si="52"/>
        <v/>
      </c>
      <c r="CS82" s="275" t="str">
        <f t="shared" si="52"/>
        <v/>
      </c>
      <c r="CT82" s="275" t="str">
        <f t="shared" si="52"/>
        <v/>
      </c>
      <c r="CU82" s="275" t="str">
        <f t="shared" si="52"/>
        <v/>
      </c>
      <c r="CV82" s="275" t="str">
        <f t="shared" si="52"/>
        <v/>
      </c>
      <c r="CW82" s="275" t="str">
        <f t="shared" si="52"/>
        <v/>
      </c>
      <c r="CX82" s="275" t="str">
        <f t="shared" si="52"/>
        <v/>
      </c>
      <c r="CY82" s="275" t="str">
        <f t="shared" si="52"/>
        <v/>
      </c>
    </row>
    <row r="83" spans="1:103" x14ac:dyDescent="0.2">
      <c r="A83">
        <f t="shared" si="43"/>
        <v>72</v>
      </c>
      <c r="B83" s="272">
        <f t="shared" si="44"/>
        <v>6.0000000000000001E-3</v>
      </c>
      <c r="D83" s="275" t="str">
        <f t="shared" si="53"/>
        <v/>
      </c>
      <c r="E83" s="275" t="str">
        <f t="shared" si="53"/>
        <v/>
      </c>
      <c r="F83" s="275" t="str">
        <f t="shared" si="53"/>
        <v/>
      </c>
      <c r="G83" s="275" t="str">
        <f t="shared" si="53"/>
        <v/>
      </c>
      <c r="H83" s="275" t="str">
        <f t="shared" si="53"/>
        <v/>
      </c>
      <c r="I83" s="275" t="str">
        <f t="shared" si="53"/>
        <v/>
      </c>
      <c r="J83" s="275" t="str">
        <f t="shared" si="53"/>
        <v/>
      </c>
      <c r="K83" s="275" t="str">
        <f t="shared" si="53"/>
        <v/>
      </c>
      <c r="L83" s="275" t="str">
        <f t="shared" si="53"/>
        <v/>
      </c>
      <c r="M83" s="275" t="str">
        <f t="shared" si="53"/>
        <v/>
      </c>
      <c r="N83" s="275" t="str">
        <f t="shared" si="53"/>
        <v/>
      </c>
      <c r="O83" s="275" t="str">
        <f t="shared" si="53"/>
        <v/>
      </c>
      <c r="P83" s="275" t="str">
        <f t="shared" si="53"/>
        <v/>
      </c>
      <c r="Q83" s="275" t="str">
        <f t="shared" si="53"/>
        <v/>
      </c>
      <c r="R83" s="275" t="str">
        <f t="shared" si="53"/>
        <v/>
      </c>
      <c r="S83" s="275" t="str">
        <f t="shared" si="53"/>
        <v/>
      </c>
      <c r="T83" s="275" t="str">
        <f t="shared" si="53"/>
        <v/>
      </c>
      <c r="U83" s="275" t="str">
        <f t="shared" si="53"/>
        <v/>
      </c>
      <c r="V83" s="275" t="str">
        <f t="shared" si="53"/>
        <v/>
      </c>
      <c r="W83" s="275" t="str">
        <f t="shared" si="53"/>
        <v/>
      </c>
      <c r="X83" s="275" t="str">
        <f t="shared" si="53"/>
        <v/>
      </c>
      <c r="Y83" s="275" t="str">
        <f t="shared" si="53"/>
        <v/>
      </c>
      <c r="Z83" s="275" t="str">
        <f t="shared" si="53"/>
        <v/>
      </c>
      <c r="AA83" s="275" t="str">
        <f t="shared" si="53"/>
        <v/>
      </c>
      <c r="AB83" s="275" t="str">
        <f t="shared" si="53"/>
        <v/>
      </c>
      <c r="AC83" s="275" t="str">
        <f t="shared" si="53"/>
        <v/>
      </c>
      <c r="AD83" s="275" t="str">
        <f t="shared" si="53"/>
        <v/>
      </c>
      <c r="AE83" s="275" t="str">
        <f t="shared" si="53"/>
        <v/>
      </c>
      <c r="AF83" s="275" t="str">
        <f t="shared" si="53"/>
        <v/>
      </c>
      <c r="AG83" s="275" t="str">
        <f t="shared" si="53"/>
        <v/>
      </c>
      <c r="AH83" s="275" t="str">
        <f t="shared" si="53"/>
        <v/>
      </c>
      <c r="AI83" s="275" t="str">
        <f t="shared" si="53"/>
        <v/>
      </c>
      <c r="AJ83" s="275" t="str">
        <f t="shared" si="53"/>
        <v/>
      </c>
      <c r="AK83" s="275" t="str">
        <f t="shared" si="53"/>
        <v/>
      </c>
      <c r="AL83" s="275" t="str">
        <f t="shared" si="53"/>
        <v/>
      </c>
      <c r="AM83" s="275" t="str">
        <f t="shared" si="53"/>
        <v/>
      </c>
      <c r="AN83" s="275" t="str">
        <f t="shared" si="53"/>
        <v/>
      </c>
      <c r="AO83" s="275" t="str">
        <f t="shared" si="53"/>
        <v/>
      </c>
      <c r="AP83" s="275" t="str">
        <f t="shared" si="53"/>
        <v/>
      </c>
      <c r="AQ83" s="275" t="str">
        <f t="shared" si="53"/>
        <v/>
      </c>
      <c r="AR83" s="275" t="str">
        <f t="shared" si="53"/>
        <v/>
      </c>
      <c r="AS83" s="275" t="str">
        <f t="shared" si="53"/>
        <v/>
      </c>
      <c r="AT83" s="275" t="str">
        <f t="shared" si="53"/>
        <v/>
      </c>
      <c r="AU83" s="275" t="str">
        <f t="shared" si="53"/>
        <v/>
      </c>
      <c r="AV83" s="275" t="str">
        <f t="shared" si="53"/>
        <v/>
      </c>
      <c r="AW83" s="275" t="str">
        <f t="shared" si="53"/>
        <v/>
      </c>
      <c r="AX83" s="275" t="str">
        <f t="shared" si="53"/>
        <v/>
      </c>
      <c r="AY83" s="275" t="str">
        <f t="shared" si="53"/>
        <v/>
      </c>
      <c r="AZ83" s="275" t="str">
        <f t="shared" si="53"/>
        <v/>
      </c>
      <c r="BA83" s="275" t="str">
        <f t="shared" si="53"/>
        <v/>
      </c>
      <c r="BB83" s="275" t="str">
        <f t="shared" si="53"/>
        <v/>
      </c>
      <c r="BC83" s="275" t="str">
        <f t="shared" si="53"/>
        <v/>
      </c>
      <c r="BD83" s="275" t="str">
        <f t="shared" si="53"/>
        <v/>
      </c>
      <c r="BE83" s="275" t="str">
        <f t="shared" si="53"/>
        <v/>
      </c>
      <c r="BF83" s="275" t="str">
        <f t="shared" si="53"/>
        <v/>
      </c>
      <c r="BG83" s="275" t="str">
        <f t="shared" si="53"/>
        <v/>
      </c>
      <c r="BH83" s="275" t="str">
        <f t="shared" si="53"/>
        <v/>
      </c>
      <c r="BI83" s="275" t="str">
        <f t="shared" si="53"/>
        <v/>
      </c>
      <c r="BJ83" s="275" t="str">
        <f t="shared" si="53"/>
        <v/>
      </c>
      <c r="BK83" s="275" t="str">
        <f t="shared" si="53"/>
        <v/>
      </c>
      <c r="BL83" s="275" t="str">
        <f t="shared" si="53"/>
        <v/>
      </c>
      <c r="BM83" s="275" t="str">
        <f t="shared" si="53"/>
        <v/>
      </c>
      <c r="BN83" s="275" t="str">
        <f t="shared" si="53"/>
        <v/>
      </c>
      <c r="BO83" s="275" t="str">
        <f t="shared" si="53"/>
        <v/>
      </c>
      <c r="BP83" s="275" t="str">
        <f t="shared" si="52"/>
        <v/>
      </c>
      <c r="BQ83" s="275" t="str">
        <f t="shared" si="52"/>
        <v/>
      </c>
      <c r="BR83" s="275" t="str">
        <f t="shared" si="52"/>
        <v/>
      </c>
      <c r="BS83" s="275" t="str">
        <f t="shared" si="52"/>
        <v/>
      </c>
      <c r="BT83" s="275" t="str">
        <f t="shared" si="52"/>
        <v/>
      </c>
      <c r="BU83" s="275" t="str">
        <f t="shared" si="52"/>
        <v/>
      </c>
      <c r="BV83" s="275" t="str">
        <f t="shared" si="52"/>
        <v/>
      </c>
      <c r="BW83" s="275" t="str">
        <f t="shared" si="52"/>
        <v/>
      </c>
      <c r="BX83" s="275" t="str">
        <f t="shared" si="52"/>
        <v/>
      </c>
      <c r="BY83" s="275" t="str">
        <f t="shared" si="52"/>
        <v/>
      </c>
      <c r="BZ83" s="275" t="str">
        <f t="shared" si="52"/>
        <v/>
      </c>
      <c r="CA83" s="275" t="str">
        <f t="shared" si="52"/>
        <v/>
      </c>
      <c r="CB83" s="275" t="str">
        <f t="shared" si="52"/>
        <v/>
      </c>
      <c r="CC83" s="275" t="str">
        <f t="shared" si="52"/>
        <v/>
      </c>
      <c r="CD83" s="275" t="str">
        <f t="shared" si="52"/>
        <v/>
      </c>
      <c r="CE83" s="275" t="str">
        <f t="shared" si="52"/>
        <v/>
      </c>
      <c r="CF83" s="275" t="str">
        <f t="shared" si="52"/>
        <v/>
      </c>
      <c r="CG83" s="275" t="str">
        <f t="shared" si="52"/>
        <v/>
      </c>
      <c r="CH83" s="275" t="str">
        <f t="shared" si="52"/>
        <v/>
      </c>
      <c r="CI83" s="275" t="str">
        <f t="shared" si="52"/>
        <v/>
      </c>
      <c r="CJ83" s="275" t="str">
        <f t="shared" si="52"/>
        <v/>
      </c>
      <c r="CK83" s="275" t="str">
        <f t="shared" si="52"/>
        <v/>
      </c>
      <c r="CL83" s="275" t="str">
        <f t="shared" si="52"/>
        <v/>
      </c>
      <c r="CM83" s="275" t="str">
        <f t="shared" si="52"/>
        <v/>
      </c>
      <c r="CN83" s="275" t="str">
        <f t="shared" si="52"/>
        <v/>
      </c>
      <c r="CO83" s="275" t="str">
        <f t="shared" si="52"/>
        <v/>
      </c>
      <c r="CP83" s="275" t="str">
        <f t="shared" si="52"/>
        <v/>
      </c>
      <c r="CQ83" s="275" t="str">
        <f t="shared" si="52"/>
        <v/>
      </c>
      <c r="CR83" s="275" t="str">
        <f t="shared" si="52"/>
        <v/>
      </c>
      <c r="CS83" s="275" t="str">
        <f t="shared" si="52"/>
        <v/>
      </c>
      <c r="CT83" s="275" t="str">
        <f t="shared" si="52"/>
        <v/>
      </c>
      <c r="CU83" s="275" t="str">
        <f t="shared" si="52"/>
        <v/>
      </c>
      <c r="CV83" s="275" t="str">
        <f t="shared" si="52"/>
        <v/>
      </c>
      <c r="CW83" s="275" t="str">
        <f t="shared" si="52"/>
        <v/>
      </c>
      <c r="CX83" s="275" t="str">
        <f t="shared" si="52"/>
        <v/>
      </c>
      <c r="CY83" s="275" t="str">
        <f t="shared" si="52"/>
        <v/>
      </c>
    </row>
    <row r="84" spans="1:103" x14ac:dyDescent="0.2">
      <c r="A84">
        <f t="shared" si="43"/>
        <v>73</v>
      </c>
      <c r="B84" s="272">
        <f t="shared" si="44"/>
        <v>4.9800000000000001E-3</v>
      </c>
      <c r="D84" s="275" t="str">
        <f t="shared" si="53"/>
        <v/>
      </c>
      <c r="E84" s="275" t="str">
        <f t="shared" si="53"/>
        <v/>
      </c>
      <c r="F84" s="275" t="str">
        <f t="shared" si="53"/>
        <v/>
      </c>
      <c r="G84" s="275" t="str">
        <f t="shared" si="53"/>
        <v/>
      </c>
      <c r="H84" s="275" t="str">
        <f t="shared" si="53"/>
        <v/>
      </c>
      <c r="I84" s="275" t="str">
        <f t="shared" si="53"/>
        <v/>
      </c>
      <c r="J84" s="275" t="str">
        <f t="shared" si="53"/>
        <v/>
      </c>
      <c r="K84" s="275" t="str">
        <f t="shared" si="53"/>
        <v/>
      </c>
      <c r="L84" s="275" t="str">
        <f t="shared" si="53"/>
        <v/>
      </c>
      <c r="M84" s="275" t="str">
        <f t="shared" si="53"/>
        <v/>
      </c>
      <c r="N84" s="275" t="str">
        <f t="shared" si="53"/>
        <v/>
      </c>
      <c r="O84" s="275" t="str">
        <f t="shared" si="53"/>
        <v/>
      </c>
      <c r="P84" s="275" t="str">
        <f t="shared" si="53"/>
        <v/>
      </c>
      <c r="Q84" s="275" t="str">
        <f t="shared" si="53"/>
        <v/>
      </c>
      <c r="R84" s="275" t="str">
        <f t="shared" si="53"/>
        <v/>
      </c>
      <c r="S84" s="275" t="str">
        <f t="shared" si="53"/>
        <v/>
      </c>
      <c r="T84" s="275" t="str">
        <f t="shared" si="53"/>
        <v/>
      </c>
      <c r="U84" s="275" t="str">
        <f t="shared" si="53"/>
        <v/>
      </c>
      <c r="V84" s="275" t="str">
        <f t="shared" si="53"/>
        <v/>
      </c>
      <c r="W84" s="275" t="str">
        <f t="shared" si="53"/>
        <v/>
      </c>
      <c r="X84" s="275" t="str">
        <f t="shared" si="53"/>
        <v/>
      </c>
      <c r="Y84" s="275" t="str">
        <f t="shared" si="53"/>
        <v/>
      </c>
      <c r="Z84" s="275" t="str">
        <f t="shared" si="53"/>
        <v/>
      </c>
      <c r="AA84" s="275" t="str">
        <f t="shared" si="53"/>
        <v/>
      </c>
      <c r="AB84" s="275" t="str">
        <f t="shared" si="53"/>
        <v/>
      </c>
      <c r="AC84" s="275" t="str">
        <f t="shared" si="53"/>
        <v/>
      </c>
      <c r="AD84" s="275" t="str">
        <f t="shared" si="53"/>
        <v/>
      </c>
      <c r="AE84" s="275" t="str">
        <f t="shared" si="53"/>
        <v/>
      </c>
      <c r="AF84" s="275" t="str">
        <f t="shared" si="53"/>
        <v/>
      </c>
      <c r="AG84" s="275" t="str">
        <f t="shared" si="53"/>
        <v/>
      </c>
      <c r="AH84" s="275" t="str">
        <f t="shared" si="53"/>
        <v/>
      </c>
      <c r="AI84" s="275" t="str">
        <f t="shared" si="53"/>
        <v/>
      </c>
      <c r="AJ84" s="275" t="str">
        <f t="shared" si="53"/>
        <v/>
      </c>
      <c r="AK84" s="275" t="str">
        <f t="shared" si="53"/>
        <v/>
      </c>
      <c r="AL84" s="275" t="str">
        <f t="shared" si="53"/>
        <v/>
      </c>
      <c r="AM84" s="275" t="str">
        <f t="shared" si="53"/>
        <v/>
      </c>
      <c r="AN84" s="275" t="str">
        <f t="shared" si="53"/>
        <v/>
      </c>
      <c r="AO84" s="275" t="str">
        <f t="shared" si="53"/>
        <v/>
      </c>
      <c r="AP84" s="275" t="str">
        <f t="shared" si="53"/>
        <v/>
      </c>
      <c r="AQ84" s="275" t="str">
        <f t="shared" si="53"/>
        <v/>
      </c>
      <c r="AR84" s="275" t="str">
        <f t="shared" si="53"/>
        <v/>
      </c>
      <c r="AS84" s="275" t="str">
        <f t="shared" si="53"/>
        <v/>
      </c>
      <c r="AT84" s="275" t="str">
        <f t="shared" si="53"/>
        <v/>
      </c>
      <c r="AU84" s="275" t="str">
        <f t="shared" si="53"/>
        <v/>
      </c>
      <c r="AV84" s="275" t="str">
        <f t="shared" si="53"/>
        <v/>
      </c>
      <c r="AW84" s="275" t="str">
        <f t="shared" si="53"/>
        <v/>
      </c>
      <c r="AX84" s="275" t="str">
        <f t="shared" si="53"/>
        <v/>
      </c>
      <c r="AY84" s="275" t="str">
        <f t="shared" si="53"/>
        <v/>
      </c>
      <c r="AZ84" s="275" t="str">
        <f t="shared" si="53"/>
        <v/>
      </c>
      <c r="BA84" s="275" t="str">
        <f t="shared" si="53"/>
        <v/>
      </c>
      <c r="BB84" s="275" t="str">
        <f t="shared" si="53"/>
        <v/>
      </c>
      <c r="BC84" s="275" t="str">
        <f t="shared" si="53"/>
        <v/>
      </c>
      <c r="BD84" s="275" t="str">
        <f t="shared" si="53"/>
        <v/>
      </c>
      <c r="BE84" s="275" t="str">
        <f t="shared" si="53"/>
        <v/>
      </c>
      <c r="BF84" s="275" t="str">
        <f t="shared" si="53"/>
        <v/>
      </c>
      <c r="BG84" s="275" t="str">
        <f t="shared" si="53"/>
        <v/>
      </c>
      <c r="BH84" s="275" t="str">
        <f t="shared" si="53"/>
        <v/>
      </c>
      <c r="BI84" s="275" t="str">
        <f t="shared" si="53"/>
        <v/>
      </c>
      <c r="BJ84" s="275" t="str">
        <f t="shared" si="53"/>
        <v/>
      </c>
      <c r="BK84" s="275" t="str">
        <f t="shared" si="53"/>
        <v/>
      </c>
      <c r="BL84" s="275" t="str">
        <f t="shared" si="53"/>
        <v/>
      </c>
      <c r="BM84" s="275" t="str">
        <f t="shared" si="53"/>
        <v/>
      </c>
      <c r="BN84" s="275" t="str">
        <f t="shared" si="53"/>
        <v/>
      </c>
      <c r="BO84" s="275" t="str">
        <f t="shared" ref="BO84:CY87" si="54">IF(AND($A84&gt;=BO$3,$A84&lt;=BO$4),$B84,"")</f>
        <v/>
      </c>
      <c r="BP84" s="275" t="str">
        <f t="shared" si="54"/>
        <v/>
      </c>
      <c r="BQ84" s="275" t="str">
        <f t="shared" si="54"/>
        <v/>
      </c>
      <c r="BR84" s="275" t="str">
        <f t="shared" si="54"/>
        <v/>
      </c>
      <c r="BS84" s="275" t="str">
        <f t="shared" si="54"/>
        <v/>
      </c>
      <c r="BT84" s="275" t="str">
        <f t="shared" si="54"/>
        <v/>
      </c>
      <c r="BU84" s="275" t="str">
        <f t="shared" si="54"/>
        <v/>
      </c>
      <c r="BV84" s="275" t="str">
        <f t="shared" si="54"/>
        <v/>
      </c>
      <c r="BW84" s="275" t="str">
        <f t="shared" si="54"/>
        <v/>
      </c>
      <c r="BX84" s="275" t="str">
        <f t="shared" si="54"/>
        <v/>
      </c>
      <c r="BY84" s="275" t="str">
        <f t="shared" si="54"/>
        <v/>
      </c>
      <c r="BZ84" s="275" t="str">
        <f t="shared" si="54"/>
        <v/>
      </c>
      <c r="CA84" s="275" t="str">
        <f t="shared" si="54"/>
        <v/>
      </c>
      <c r="CB84" s="275" t="str">
        <f t="shared" si="54"/>
        <v/>
      </c>
      <c r="CC84" s="275" t="str">
        <f t="shared" si="54"/>
        <v/>
      </c>
      <c r="CD84" s="275" t="str">
        <f t="shared" si="54"/>
        <v/>
      </c>
      <c r="CE84" s="275" t="str">
        <f t="shared" si="54"/>
        <v/>
      </c>
      <c r="CF84" s="275" t="str">
        <f t="shared" si="54"/>
        <v/>
      </c>
      <c r="CG84" s="275" t="str">
        <f t="shared" si="54"/>
        <v/>
      </c>
      <c r="CH84" s="275" t="str">
        <f t="shared" si="54"/>
        <v/>
      </c>
      <c r="CI84" s="275" t="str">
        <f t="shared" si="54"/>
        <v/>
      </c>
      <c r="CJ84" s="275" t="str">
        <f t="shared" si="54"/>
        <v/>
      </c>
      <c r="CK84" s="275" t="str">
        <f t="shared" si="54"/>
        <v/>
      </c>
      <c r="CL84" s="275" t="str">
        <f t="shared" si="54"/>
        <v/>
      </c>
      <c r="CM84" s="275" t="str">
        <f t="shared" si="54"/>
        <v/>
      </c>
      <c r="CN84" s="275" t="str">
        <f t="shared" si="54"/>
        <v/>
      </c>
      <c r="CO84" s="275" t="str">
        <f t="shared" si="54"/>
        <v/>
      </c>
      <c r="CP84" s="275" t="str">
        <f t="shared" si="54"/>
        <v/>
      </c>
      <c r="CQ84" s="275" t="str">
        <f t="shared" si="54"/>
        <v/>
      </c>
      <c r="CR84" s="275" t="str">
        <f t="shared" si="54"/>
        <v/>
      </c>
      <c r="CS84" s="275" t="str">
        <f t="shared" si="54"/>
        <v/>
      </c>
      <c r="CT84" s="275" t="str">
        <f t="shared" si="54"/>
        <v/>
      </c>
      <c r="CU84" s="275" t="str">
        <f t="shared" si="54"/>
        <v/>
      </c>
      <c r="CV84" s="275" t="str">
        <f t="shared" si="54"/>
        <v/>
      </c>
      <c r="CW84" s="275" t="str">
        <f t="shared" si="54"/>
        <v/>
      </c>
      <c r="CX84" s="275" t="str">
        <f t="shared" si="54"/>
        <v/>
      </c>
      <c r="CY84" s="275" t="str">
        <f t="shared" si="54"/>
        <v/>
      </c>
    </row>
    <row r="85" spans="1:103" x14ac:dyDescent="0.2">
      <c r="A85">
        <f t="shared" si="43"/>
        <v>74</v>
      </c>
      <c r="B85" s="272">
        <f t="shared" si="44"/>
        <v>3.32E-3</v>
      </c>
      <c r="D85" s="275" t="str">
        <f t="shared" ref="D85:BO88" si="55">IF(AND($A85&gt;=D$3,$A85&lt;=D$4),$B85,"")</f>
        <v/>
      </c>
      <c r="E85" s="275" t="str">
        <f t="shared" si="55"/>
        <v/>
      </c>
      <c r="F85" s="275" t="str">
        <f t="shared" si="55"/>
        <v/>
      </c>
      <c r="G85" s="275" t="str">
        <f t="shared" si="55"/>
        <v/>
      </c>
      <c r="H85" s="275" t="str">
        <f t="shared" si="55"/>
        <v/>
      </c>
      <c r="I85" s="275" t="str">
        <f t="shared" si="55"/>
        <v/>
      </c>
      <c r="J85" s="275" t="str">
        <f t="shared" si="55"/>
        <v/>
      </c>
      <c r="K85" s="275" t="str">
        <f t="shared" si="55"/>
        <v/>
      </c>
      <c r="L85" s="275" t="str">
        <f t="shared" si="55"/>
        <v/>
      </c>
      <c r="M85" s="275" t="str">
        <f t="shared" si="55"/>
        <v/>
      </c>
      <c r="N85" s="275" t="str">
        <f t="shared" si="55"/>
        <v/>
      </c>
      <c r="O85" s="275" t="str">
        <f t="shared" si="55"/>
        <v/>
      </c>
      <c r="P85" s="275" t="str">
        <f t="shared" si="55"/>
        <v/>
      </c>
      <c r="Q85" s="275" t="str">
        <f t="shared" si="55"/>
        <v/>
      </c>
      <c r="R85" s="275" t="str">
        <f t="shared" si="55"/>
        <v/>
      </c>
      <c r="S85" s="275" t="str">
        <f t="shared" si="55"/>
        <v/>
      </c>
      <c r="T85" s="275" t="str">
        <f t="shared" si="55"/>
        <v/>
      </c>
      <c r="U85" s="275" t="str">
        <f t="shared" si="55"/>
        <v/>
      </c>
      <c r="V85" s="275" t="str">
        <f t="shared" si="55"/>
        <v/>
      </c>
      <c r="W85" s="275" t="str">
        <f t="shared" si="55"/>
        <v/>
      </c>
      <c r="X85" s="275" t="str">
        <f t="shared" si="55"/>
        <v/>
      </c>
      <c r="Y85" s="275" t="str">
        <f t="shared" si="55"/>
        <v/>
      </c>
      <c r="Z85" s="275" t="str">
        <f t="shared" si="55"/>
        <v/>
      </c>
      <c r="AA85" s="275" t="str">
        <f t="shared" si="55"/>
        <v/>
      </c>
      <c r="AB85" s="275" t="str">
        <f t="shared" si="55"/>
        <v/>
      </c>
      <c r="AC85" s="275" t="str">
        <f t="shared" si="55"/>
        <v/>
      </c>
      <c r="AD85" s="275" t="str">
        <f t="shared" si="55"/>
        <v/>
      </c>
      <c r="AE85" s="275" t="str">
        <f t="shared" si="55"/>
        <v/>
      </c>
      <c r="AF85" s="275" t="str">
        <f t="shared" si="55"/>
        <v/>
      </c>
      <c r="AG85" s="275" t="str">
        <f t="shared" si="55"/>
        <v/>
      </c>
      <c r="AH85" s="275" t="str">
        <f t="shared" si="55"/>
        <v/>
      </c>
      <c r="AI85" s="275" t="str">
        <f t="shared" si="55"/>
        <v/>
      </c>
      <c r="AJ85" s="275" t="str">
        <f t="shared" si="55"/>
        <v/>
      </c>
      <c r="AK85" s="275" t="str">
        <f t="shared" si="55"/>
        <v/>
      </c>
      <c r="AL85" s="275" t="str">
        <f t="shared" si="55"/>
        <v/>
      </c>
      <c r="AM85" s="275" t="str">
        <f t="shared" si="55"/>
        <v/>
      </c>
      <c r="AN85" s="275" t="str">
        <f t="shared" si="55"/>
        <v/>
      </c>
      <c r="AO85" s="275" t="str">
        <f t="shared" si="55"/>
        <v/>
      </c>
      <c r="AP85" s="275" t="str">
        <f t="shared" si="55"/>
        <v/>
      </c>
      <c r="AQ85" s="275" t="str">
        <f t="shared" si="55"/>
        <v/>
      </c>
      <c r="AR85" s="275" t="str">
        <f t="shared" si="55"/>
        <v/>
      </c>
      <c r="AS85" s="275" t="str">
        <f t="shared" si="55"/>
        <v/>
      </c>
      <c r="AT85" s="275" t="str">
        <f t="shared" si="55"/>
        <v/>
      </c>
      <c r="AU85" s="275" t="str">
        <f t="shared" si="55"/>
        <v/>
      </c>
      <c r="AV85" s="275" t="str">
        <f t="shared" si="55"/>
        <v/>
      </c>
      <c r="AW85" s="275" t="str">
        <f t="shared" si="55"/>
        <v/>
      </c>
      <c r="AX85" s="275" t="str">
        <f t="shared" si="55"/>
        <v/>
      </c>
      <c r="AY85" s="275" t="str">
        <f t="shared" si="55"/>
        <v/>
      </c>
      <c r="AZ85" s="275" t="str">
        <f t="shared" si="55"/>
        <v/>
      </c>
      <c r="BA85" s="275" t="str">
        <f t="shared" si="55"/>
        <v/>
      </c>
      <c r="BB85" s="275" t="str">
        <f t="shared" si="55"/>
        <v/>
      </c>
      <c r="BC85" s="275" t="str">
        <f t="shared" si="55"/>
        <v/>
      </c>
      <c r="BD85" s="275" t="str">
        <f t="shared" si="55"/>
        <v/>
      </c>
      <c r="BE85" s="275" t="str">
        <f t="shared" si="55"/>
        <v/>
      </c>
      <c r="BF85" s="275" t="str">
        <f t="shared" si="55"/>
        <v/>
      </c>
      <c r="BG85" s="275" t="str">
        <f t="shared" si="55"/>
        <v/>
      </c>
      <c r="BH85" s="275" t="str">
        <f t="shared" si="55"/>
        <v/>
      </c>
      <c r="BI85" s="275" t="str">
        <f t="shared" si="55"/>
        <v/>
      </c>
      <c r="BJ85" s="275" t="str">
        <f t="shared" si="55"/>
        <v/>
      </c>
      <c r="BK85" s="275" t="str">
        <f t="shared" si="55"/>
        <v/>
      </c>
      <c r="BL85" s="275" t="str">
        <f t="shared" si="55"/>
        <v/>
      </c>
      <c r="BM85" s="275" t="str">
        <f t="shared" si="55"/>
        <v/>
      </c>
      <c r="BN85" s="275" t="str">
        <f t="shared" si="55"/>
        <v/>
      </c>
      <c r="BO85" s="275" t="str">
        <f t="shared" si="55"/>
        <v/>
      </c>
      <c r="BP85" s="275" t="str">
        <f t="shared" si="54"/>
        <v/>
      </c>
      <c r="BQ85" s="275" t="str">
        <f t="shared" si="54"/>
        <v/>
      </c>
      <c r="BR85" s="275" t="str">
        <f t="shared" si="54"/>
        <v/>
      </c>
      <c r="BS85" s="275" t="str">
        <f t="shared" si="54"/>
        <v/>
      </c>
      <c r="BT85" s="275" t="str">
        <f t="shared" si="54"/>
        <v/>
      </c>
      <c r="BU85" s="275" t="str">
        <f t="shared" si="54"/>
        <v/>
      </c>
      <c r="BV85" s="275" t="str">
        <f t="shared" si="54"/>
        <v/>
      </c>
      <c r="BW85" s="275" t="str">
        <f t="shared" si="54"/>
        <v/>
      </c>
      <c r="BX85" s="275" t="str">
        <f t="shared" si="54"/>
        <v/>
      </c>
      <c r="BY85" s="275" t="str">
        <f t="shared" si="54"/>
        <v/>
      </c>
      <c r="BZ85" s="275" t="str">
        <f t="shared" si="54"/>
        <v/>
      </c>
      <c r="CA85" s="275" t="str">
        <f t="shared" si="54"/>
        <v/>
      </c>
      <c r="CB85" s="275" t="str">
        <f t="shared" si="54"/>
        <v/>
      </c>
      <c r="CC85" s="275" t="str">
        <f t="shared" si="54"/>
        <v/>
      </c>
      <c r="CD85" s="275" t="str">
        <f t="shared" si="54"/>
        <v/>
      </c>
      <c r="CE85" s="275" t="str">
        <f t="shared" si="54"/>
        <v/>
      </c>
      <c r="CF85" s="275" t="str">
        <f t="shared" si="54"/>
        <v/>
      </c>
      <c r="CG85" s="275" t="str">
        <f t="shared" si="54"/>
        <v/>
      </c>
      <c r="CH85" s="275" t="str">
        <f t="shared" si="54"/>
        <v/>
      </c>
      <c r="CI85" s="275" t="str">
        <f t="shared" si="54"/>
        <v/>
      </c>
      <c r="CJ85" s="275" t="str">
        <f t="shared" si="54"/>
        <v/>
      </c>
      <c r="CK85" s="275" t="str">
        <f t="shared" si="54"/>
        <v/>
      </c>
      <c r="CL85" s="275" t="str">
        <f t="shared" si="54"/>
        <v/>
      </c>
      <c r="CM85" s="275" t="str">
        <f t="shared" si="54"/>
        <v/>
      </c>
      <c r="CN85" s="275" t="str">
        <f t="shared" si="54"/>
        <v/>
      </c>
      <c r="CO85" s="275" t="str">
        <f t="shared" si="54"/>
        <v/>
      </c>
      <c r="CP85" s="275" t="str">
        <f t="shared" si="54"/>
        <v/>
      </c>
      <c r="CQ85" s="275" t="str">
        <f t="shared" si="54"/>
        <v/>
      </c>
      <c r="CR85" s="275" t="str">
        <f t="shared" si="54"/>
        <v/>
      </c>
      <c r="CS85" s="275" t="str">
        <f t="shared" si="54"/>
        <v/>
      </c>
      <c r="CT85" s="275" t="str">
        <f t="shared" si="54"/>
        <v/>
      </c>
      <c r="CU85" s="275" t="str">
        <f t="shared" si="54"/>
        <v/>
      </c>
      <c r="CV85" s="275" t="str">
        <f t="shared" si="54"/>
        <v/>
      </c>
      <c r="CW85" s="275" t="str">
        <f t="shared" si="54"/>
        <v/>
      </c>
      <c r="CX85" s="275" t="str">
        <f t="shared" si="54"/>
        <v/>
      </c>
      <c r="CY85" s="275" t="str">
        <f t="shared" si="54"/>
        <v/>
      </c>
    </row>
    <row r="86" spans="1:103" x14ac:dyDescent="0.2">
      <c r="A86">
        <f t="shared" si="43"/>
        <v>75</v>
      </c>
      <c r="B86" s="272">
        <f t="shared" si="44"/>
        <v>2.49E-3</v>
      </c>
      <c r="D86" s="275" t="str">
        <f t="shared" si="55"/>
        <v/>
      </c>
      <c r="E86" s="275" t="str">
        <f t="shared" si="55"/>
        <v/>
      </c>
      <c r="F86" s="275" t="str">
        <f t="shared" si="55"/>
        <v/>
      </c>
      <c r="G86" s="275" t="str">
        <f t="shared" si="55"/>
        <v/>
      </c>
      <c r="H86" s="275" t="str">
        <f t="shared" si="55"/>
        <v/>
      </c>
      <c r="I86" s="275" t="str">
        <f t="shared" si="55"/>
        <v/>
      </c>
      <c r="J86" s="275" t="str">
        <f t="shared" si="55"/>
        <v/>
      </c>
      <c r="K86" s="275" t="str">
        <f t="shared" si="55"/>
        <v/>
      </c>
      <c r="L86" s="275" t="str">
        <f t="shared" si="55"/>
        <v/>
      </c>
      <c r="M86" s="275" t="str">
        <f t="shared" si="55"/>
        <v/>
      </c>
      <c r="N86" s="275" t="str">
        <f t="shared" si="55"/>
        <v/>
      </c>
      <c r="O86" s="275" t="str">
        <f t="shared" si="55"/>
        <v/>
      </c>
      <c r="P86" s="275" t="str">
        <f t="shared" si="55"/>
        <v/>
      </c>
      <c r="Q86" s="275" t="str">
        <f t="shared" si="55"/>
        <v/>
      </c>
      <c r="R86" s="275" t="str">
        <f t="shared" si="55"/>
        <v/>
      </c>
      <c r="S86" s="275" t="str">
        <f t="shared" si="55"/>
        <v/>
      </c>
      <c r="T86" s="275" t="str">
        <f t="shared" si="55"/>
        <v/>
      </c>
      <c r="U86" s="275" t="str">
        <f t="shared" si="55"/>
        <v/>
      </c>
      <c r="V86" s="275" t="str">
        <f t="shared" si="55"/>
        <v/>
      </c>
      <c r="W86" s="275" t="str">
        <f t="shared" si="55"/>
        <v/>
      </c>
      <c r="X86" s="275" t="str">
        <f t="shared" si="55"/>
        <v/>
      </c>
      <c r="Y86" s="275" t="str">
        <f t="shared" si="55"/>
        <v/>
      </c>
      <c r="Z86" s="275" t="str">
        <f t="shared" si="55"/>
        <v/>
      </c>
      <c r="AA86" s="275" t="str">
        <f t="shared" si="55"/>
        <v/>
      </c>
      <c r="AB86" s="275" t="str">
        <f t="shared" si="55"/>
        <v/>
      </c>
      <c r="AC86" s="275" t="str">
        <f t="shared" si="55"/>
        <v/>
      </c>
      <c r="AD86" s="275" t="str">
        <f t="shared" si="55"/>
        <v/>
      </c>
      <c r="AE86" s="275" t="str">
        <f t="shared" si="55"/>
        <v/>
      </c>
      <c r="AF86" s="275" t="str">
        <f t="shared" si="55"/>
        <v/>
      </c>
      <c r="AG86" s="275" t="str">
        <f t="shared" si="55"/>
        <v/>
      </c>
      <c r="AH86" s="275" t="str">
        <f t="shared" si="55"/>
        <v/>
      </c>
      <c r="AI86" s="275" t="str">
        <f t="shared" si="55"/>
        <v/>
      </c>
      <c r="AJ86" s="275" t="str">
        <f t="shared" si="55"/>
        <v/>
      </c>
      <c r="AK86" s="275" t="str">
        <f t="shared" si="55"/>
        <v/>
      </c>
      <c r="AL86" s="275" t="str">
        <f t="shared" si="55"/>
        <v/>
      </c>
      <c r="AM86" s="275" t="str">
        <f t="shared" si="55"/>
        <v/>
      </c>
      <c r="AN86" s="275" t="str">
        <f t="shared" si="55"/>
        <v/>
      </c>
      <c r="AO86" s="275" t="str">
        <f t="shared" si="55"/>
        <v/>
      </c>
      <c r="AP86" s="275" t="str">
        <f t="shared" si="55"/>
        <v/>
      </c>
      <c r="AQ86" s="275" t="str">
        <f t="shared" si="55"/>
        <v/>
      </c>
      <c r="AR86" s="275" t="str">
        <f t="shared" si="55"/>
        <v/>
      </c>
      <c r="AS86" s="275" t="str">
        <f t="shared" si="55"/>
        <v/>
      </c>
      <c r="AT86" s="275" t="str">
        <f t="shared" si="55"/>
        <v/>
      </c>
      <c r="AU86" s="275" t="str">
        <f t="shared" si="55"/>
        <v/>
      </c>
      <c r="AV86" s="275" t="str">
        <f t="shared" si="55"/>
        <v/>
      </c>
      <c r="AW86" s="275" t="str">
        <f t="shared" si="55"/>
        <v/>
      </c>
      <c r="AX86" s="275" t="str">
        <f t="shared" si="55"/>
        <v/>
      </c>
      <c r="AY86" s="275" t="str">
        <f t="shared" si="55"/>
        <v/>
      </c>
      <c r="AZ86" s="275" t="str">
        <f t="shared" si="55"/>
        <v/>
      </c>
      <c r="BA86" s="275" t="str">
        <f t="shared" si="55"/>
        <v/>
      </c>
      <c r="BB86" s="275" t="str">
        <f t="shared" si="55"/>
        <v/>
      </c>
      <c r="BC86" s="275" t="str">
        <f t="shared" si="55"/>
        <v/>
      </c>
      <c r="BD86" s="275" t="str">
        <f t="shared" si="55"/>
        <v/>
      </c>
      <c r="BE86" s="275" t="str">
        <f t="shared" si="55"/>
        <v/>
      </c>
      <c r="BF86" s="275" t="str">
        <f t="shared" si="55"/>
        <v/>
      </c>
      <c r="BG86" s="275" t="str">
        <f t="shared" si="55"/>
        <v/>
      </c>
      <c r="BH86" s="275" t="str">
        <f t="shared" si="55"/>
        <v/>
      </c>
      <c r="BI86" s="275" t="str">
        <f t="shared" si="55"/>
        <v/>
      </c>
      <c r="BJ86" s="275" t="str">
        <f t="shared" si="55"/>
        <v/>
      </c>
      <c r="BK86" s="275" t="str">
        <f t="shared" si="55"/>
        <v/>
      </c>
      <c r="BL86" s="275" t="str">
        <f t="shared" si="55"/>
        <v/>
      </c>
      <c r="BM86" s="275" t="str">
        <f t="shared" si="55"/>
        <v/>
      </c>
      <c r="BN86" s="275" t="str">
        <f t="shared" si="55"/>
        <v/>
      </c>
      <c r="BO86" s="275" t="str">
        <f t="shared" si="55"/>
        <v/>
      </c>
      <c r="BP86" s="275" t="str">
        <f t="shared" si="54"/>
        <v/>
      </c>
      <c r="BQ86" s="275" t="str">
        <f t="shared" si="54"/>
        <v/>
      </c>
      <c r="BR86" s="275" t="str">
        <f t="shared" si="54"/>
        <v/>
      </c>
      <c r="BS86" s="275" t="str">
        <f t="shared" si="54"/>
        <v/>
      </c>
      <c r="BT86" s="275" t="str">
        <f t="shared" si="54"/>
        <v/>
      </c>
      <c r="BU86" s="275" t="str">
        <f t="shared" si="54"/>
        <v/>
      </c>
      <c r="BV86" s="275" t="str">
        <f t="shared" si="54"/>
        <v/>
      </c>
      <c r="BW86" s="275" t="str">
        <f t="shared" si="54"/>
        <v/>
      </c>
      <c r="BX86" s="275" t="str">
        <f t="shared" si="54"/>
        <v/>
      </c>
      <c r="BY86" s="275" t="str">
        <f t="shared" si="54"/>
        <v/>
      </c>
      <c r="BZ86" s="275" t="str">
        <f t="shared" si="54"/>
        <v/>
      </c>
      <c r="CA86" s="275" t="str">
        <f t="shared" si="54"/>
        <v/>
      </c>
      <c r="CB86" s="275" t="str">
        <f t="shared" si="54"/>
        <v/>
      </c>
      <c r="CC86" s="275" t="str">
        <f t="shared" si="54"/>
        <v/>
      </c>
      <c r="CD86" s="275" t="str">
        <f t="shared" si="54"/>
        <v/>
      </c>
      <c r="CE86" s="275" t="str">
        <f t="shared" si="54"/>
        <v/>
      </c>
      <c r="CF86" s="275" t="str">
        <f t="shared" si="54"/>
        <v/>
      </c>
      <c r="CG86" s="275" t="str">
        <f t="shared" si="54"/>
        <v/>
      </c>
      <c r="CH86" s="275" t="str">
        <f t="shared" si="54"/>
        <v/>
      </c>
      <c r="CI86" s="275" t="str">
        <f t="shared" si="54"/>
        <v/>
      </c>
      <c r="CJ86" s="275" t="str">
        <f t="shared" si="54"/>
        <v/>
      </c>
      <c r="CK86" s="275" t="str">
        <f t="shared" si="54"/>
        <v/>
      </c>
      <c r="CL86" s="275" t="str">
        <f t="shared" si="54"/>
        <v/>
      </c>
      <c r="CM86" s="275" t="str">
        <f t="shared" si="54"/>
        <v/>
      </c>
      <c r="CN86" s="275" t="str">
        <f t="shared" si="54"/>
        <v/>
      </c>
      <c r="CO86" s="275" t="str">
        <f t="shared" si="54"/>
        <v/>
      </c>
      <c r="CP86" s="275" t="str">
        <f t="shared" si="54"/>
        <v/>
      </c>
      <c r="CQ86" s="275" t="str">
        <f t="shared" si="54"/>
        <v/>
      </c>
      <c r="CR86" s="275" t="str">
        <f t="shared" si="54"/>
        <v/>
      </c>
      <c r="CS86" s="275" t="str">
        <f t="shared" si="54"/>
        <v/>
      </c>
      <c r="CT86" s="275" t="str">
        <f t="shared" si="54"/>
        <v/>
      </c>
      <c r="CU86" s="275" t="str">
        <f t="shared" si="54"/>
        <v/>
      </c>
      <c r="CV86" s="275" t="str">
        <f t="shared" si="54"/>
        <v/>
      </c>
      <c r="CW86" s="275" t="str">
        <f t="shared" si="54"/>
        <v/>
      </c>
      <c r="CX86" s="275" t="str">
        <f t="shared" si="54"/>
        <v/>
      </c>
      <c r="CY86" s="275" t="str">
        <f t="shared" si="54"/>
        <v/>
      </c>
    </row>
    <row r="87" spans="1:103" x14ac:dyDescent="0.2">
      <c r="A87">
        <f t="shared" si="43"/>
        <v>76</v>
      </c>
      <c r="B87" s="272">
        <f t="shared" si="44"/>
        <v>2.49E-3</v>
      </c>
      <c r="D87" s="275" t="str">
        <f t="shared" si="55"/>
        <v/>
      </c>
      <c r="E87" s="275" t="str">
        <f t="shared" si="55"/>
        <v/>
      </c>
      <c r="F87" s="275" t="str">
        <f t="shared" si="55"/>
        <v/>
      </c>
      <c r="G87" s="275" t="str">
        <f t="shared" si="55"/>
        <v/>
      </c>
      <c r="H87" s="275" t="str">
        <f t="shared" si="55"/>
        <v/>
      </c>
      <c r="I87" s="275" t="str">
        <f t="shared" si="55"/>
        <v/>
      </c>
      <c r="J87" s="275" t="str">
        <f t="shared" si="55"/>
        <v/>
      </c>
      <c r="K87" s="275" t="str">
        <f t="shared" si="55"/>
        <v/>
      </c>
      <c r="L87" s="275" t="str">
        <f t="shared" si="55"/>
        <v/>
      </c>
      <c r="M87" s="275" t="str">
        <f t="shared" si="55"/>
        <v/>
      </c>
      <c r="N87" s="275" t="str">
        <f t="shared" si="55"/>
        <v/>
      </c>
      <c r="O87" s="275" t="str">
        <f t="shared" si="55"/>
        <v/>
      </c>
      <c r="P87" s="275" t="str">
        <f t="shared" si="55"/>
        <v/>
      </c>
      <c r="Q87" s="275" t="str">
        <f t="shared" si="55"/>
        <v/>
      </c>
      <c r="R87" s="275" t="str">
        <f t="shared" si="55"/>
        <v/>
      </c>
      <c r="S87" s="275" t="str">
        <f t="shared" si="55"/>
        <v/>
      </c>
      <c r="T87" s="275" t="str">
        <f t="shared" si="55"/>
        <v/>
      </c>
      <c r="U87" s="275" t="str">
        <f t="shared" si="55"/>
        <v/>
      </c>
      <c r="V87" s="275" t="str">
        <f t="shared" si="55"/>
        <v/>
      </c>
      <c r="W87" s="275" t="str">
        <f t="shared" si="55"/>
        <v/>
      </c>
      <c r="X87" s="275" t="str">
        <f t="shared" si="55"/>
        <v/>
      </c>
      <c r="Y87" s="275" t="str">
        <f t="shared" si="55"/>
        <v/>
      </c>
      <c r="Z87" s="275" t="str">
        <f t="shared" si="55"/>
        <v/>
      </c>
      <c r="AA87" s="275" t="str">
        <f t="shared" si="55"/>
        <v/>
      </c>
      <c r="AB87" s="275" t="str">
        <f t="shared" si="55"/>
        <v/>
      </c>
      <c r="AC87" s="275" t="str">
        <f t="shared" si="55"/>
        <v/>
      </c>
      <c r="AD87" s="275" t="str">
        <f t="shared" si="55"/>
        <v/>
      </c>
      <c r="AE87" s="275" t="str">
        <f t="shared" si="55"/>
        <v/>
      </c>
      <c r="AF87" s="275" t="str">
        <f t="shared" si="55"/>
        <v/>
      </c>
      <c r="AG87" s="275" t="str">
        <f t="shared" si="55"/>
        <v/>
      </c>
      <c r="AH87" s="275" t="str">
        <f t="shared" si="55"/>
        <v/>
      </c>
      <c r="AI87" s="275" t="str">
        <f t="shared" si="55"/>
        <v/>
      </c>
      <c r="AJ87" s="275" t="str">
        <f t="shared" si="55"/>
        <v/>
      </c>
      <c r="AK87" s="275" t="str">
        <f t="shared" si="55"/>
        <v/>
      </c>
      <c r="AL87" s="275" t="str">
        <f t="shared" si="55"/>
        <v/>
      </c>
      <c r="AM87" s="275" t="str">
        <f t="shared" si="55"/>
        <v/>
      </c>
      <c r="AN87" s="275" t="str">
        <f t="shared" si="55"/>
        <v/>
      </c>
      <c r="AO87" s="275" t="str">
        <f t="shared" si="55"/>
        <v/>
      </c>
      <c r="AP87" s="275" t="str">
        <f t="shared" si="55"/>
        <v/>
      </c>
      <c r="AQ87" s="275" t="str">
        <f t="shared" si="55"/>
        <v/>
      </c>
      <c r="AR87" s="275" t="str">
        <f t="shared" si="55"/>
        <v/>
      </c>
      <c r="AS87" s="275" t="str">
        <f t="shared" si="55"/>
        <v/>
      </c>
      <c r="AT87" s="275" t="str">
        <f t="shared" si="55"/>
        <v/>
      </c>
      <c r="AU87" s="275" t="str">
        <f t="shared" si="55"/>
        <v/>
      </c>
      <c r="AV87" s="275" t="str">
        <f t="shared" si="55"/>
        <v/>
      </c>
      <c r="AW87" s="275" t="str">
        <f t="shared" si="55"/>
        <v/>
      </c>
      <c r="AX87" s="275" t="str">
        <f t="shared" si="55"/>
        <v/>
      </c>
      <c r="AY87" s="275" t="str">
        <f t="shared" si="55"/>
        <v/>
      </c>
      <c r="AZ87" s="275" t="str">
        <f t="shared" si="55"/>
        <v/>
      </c>
      <c r="BA87" s="275" t="str">
        <f t="shared" si="55"/>
        <v/>
      </c>
      <c r="BB87" s="275" t="str">
        <f t="shared" si="55"/>
        <v/>
      </c>
      <c r="BC87" s="275" t="str">
        <f t="shared" si="55"/>
        <v/>
      </c>
      <c r="BD87" s="275" t="str">
        <f t="shared" si="55"/>
        <v/>
      </c>
      <c r="BE87" s="275" t="str">
        <f t="shared" si="55"/>
        <v/>
      </c>
      <c r="BF87" s="275" t="str">
        <f t="shared" si="55"/>
        <v/>
      </c>
      <c r="BG87" s="275" t="str">
        <f t="shared" si="55"/>
        <v/>
      </c>
      <c r="BH87" s="275" t="str">
        <f t="shared" si="55"/>
        <v/>
      </c>
      <c r="BI87" s="275" t="str">
        <f t="shared" si="55"/>
        <v/>
      </c>
      <c r="BJ87" s="275" t="str">
        <f t="shared" si="55"/>
        <v/>
      </c>
      <c r="BK87" s="275" t="str">
        <f t="shared" si="55"/>
        <v/>
      </c>
      <c r="BL87" s="275" t="str">
        <f t="shared" si="55"/>
        <v/>
      </c>
      <c r="BM87" s="275" t="str">
        <f t="shared" si="55"/>
        <v/>
      </c>
      <c r="BN87" s="275" t="str">
        <f t="shared" si="55"/>
        <v/>
      </c>
      <c r="BO87" s="275" t="str">
        <f t="shared" si="55"/>
        <v/>
      </c>
      <c r="BP87" s="275" t="str">
        <f t="shared" si="54"/>
        <v/>
      </c>
      <c r="BQ87" s="275" t="str">
        <f t="shared" si="54"/>
        <v/>
      </c>
      <c r="BR87" s="275" t="str">
        <f t="shared" si="54"/>
        <v/>
      </c>
      <c r="BS87" s="275" t="str">
        <f t="shared" si="54"/>
        <v/>
      </c>
      <c r="BT87" s="275" t="str">
        <f t="shared" si="54"/>
        <v/>
      </c>
      <c r="BU87" s="275" t="str">
        <f t="shared" si="54"/>
        <v/>
      </c>
      <c r="BV87" s="275" t="str">
        <f t="shared" si="54"/>
        <v/>
      </c>
      <c r="BW87" s="275" t="str">
        <f t="shared" si="54"/>
        <v/>
      </c>
      <c r="BX87" s="275" t="str">
        <f t="shared" si="54"/>
        <v/>
      </c>
      <c r="BY87" s="275" t="str">
        <f t="shared" si="54"/>
        <v/>
      </c>
      <c r="BZ87" s="275" t="str">
        <f t="shared" si="54"/>
        <v/>
      </c>
      <c r="CA87" s="275" t="str">
        <f t="shared" si="54"/>
        <v/>
      </c>
      <c r="CB87" s="275" t="str">
        <f t="shared" si="54"/>
        <v/>
      </c>
      <c r="CC87" s="275" t="str">
        <f t="shared" si="54"/>
        <v/>
      </c>
      <c r="CD87" s="275" t="str">
        <f t="shared" si="54"/>
        <v/>
      </c>
      <c r="CE87" s="275" t="str">
        <f t="shared" si="54"/>
        <v/>
      </c>
      <c r="CF87" s="275" t="str">
        <f t="shared" si="54"/>
        <v/>
      </c>
      <c r="CG87" s="275" t="str">
        <f t="shared" si="54"/>
        <v/>
      </c>
      <c r="CH87" s="275" t="str">
        <f t="shared" si="54"/>
        <v/>
      </c>
      <c r="CI87" s="275" t="str">
        <f t="shared" si="54"/>
        <v/>
      </c>
      <c r="CJ87" s="275" t="str">
        <f t="shared" si="54"/>
        <v/>
      </c>
      <c r="CK87" s="275" t="str">
        <f t="shared" si="54"/>
        <v/>
      </c>
      <c r="CL87" s="275" t="str">
        <f t="shared" si="54"/>
        <v/>
      </c>
      <c r="CM87" s="275" t="str">
        <f t="shared" si="54"/>
        <v/>
      </c>
      <c r="CN87" s="275" t="str">
        <f t="shared" si="54"/>
        <v/>
      </c>
      <c r="CO87" s="275" t="str">
        <f t="shared" si="54"/>
        <v/>
      </c>
      <c r="CP87" s="275" t="str">
        <f t="shared" si="54"/>
        <v/>
      </c>
      <c r="CQ87" s="275" t="str">
        <f t="shared" si="54"/>
        <v/>
      </c>
      <c r="CR87" s="275" t="str">
        <f t="shared" si="54"/>
        <v/>
      </c>
      <c r="CS87" s="275" t="str">
        <f t="shared" si="54"/>
        <v/>
      </c>
      <c r="CT87" s="275" t="str">
        <f t="shared" si="54"/>
        <v/>
      </c>
      <c r="CU87" s="275" t="str">
        <f t="shared" si="54"/>
        <v/>
      </c>
      <c r="CV87" s="275" t="str">
        <f t="shared" si="54"/>
        <v/>
      </c>
      <c r="CW87" s="275" t="str">
        <f t="shared" si="54"/>
        <v/>
      </c>
      <c r="CX87" s="275" t="str">
        <f t="shared" si="54"/>
        <v/>
      </c>
      <c r="CY87" s="275" t="str">
        <f t="shared" si="54"/>
        <v/>
      </c>
    </row>
    <row r="88" spans="1:103" x14ac:dyDescent="0.2">
      <c r="A88">
        <f t="shared" si="43"/>
        <v>77</v>
      </c>
      <c r="B88" s="272">
        <f t="shared" si="44"/>
        <v>1.66E-3</v>
      </c>
      <c r="D88" s="275" t="str">
        <f t="shared" si="55"/>
        <v/>
      </c>
      <c r="E88" s="275" t="str">
        <f t="shared" si="55"/>
        <v/>
      </c>
      <c r="F88" s="275" t="str">
        <f t="shared" si="55"/>
        <v/>
      </c>
      <c r="G88" s="275" t="str">
        <f t="shared" si="55"/>
        <v/>
      </c>
      <c r="H88" s="275" t="str">
        <f t="shared" si="55"/>
        <v/>
      </c>
      <c r="I88" s="275" t="str">
        <f t="shared" si="55"/>
        <v/>
      </c>
      <c r="J88" s="275" t="str">
        <f t="shared" si="55"/>
        <v/>
      </c>
      <c r="K88" s="275" t="str">
        <f t="shared" si="55"/>
        <v/>
      </c>
      <c r="L88" s="275" t="str">
        <f t="shared" si="55"/>
        <v/>
      </c>
      <c r="M88" s="275" t="str">
        <f t="shared" si="55"/>
        <v/>
      </c>
      <c r="N88" s="275" t="str">
        <f t="shared" si="55"/>
        <v/>
      </c>
      <c r="O88" s="275" t="str">
        <f t="shared" si="55"/>
        <v/>
      </c>
      <c r="P88" s="275" t="str">
        <f t="shared" si="55"/>
        <v/>
      </c>
      <c r="Q88" s="275" t="str">
        <f t="shared" si="55"/>
        <v/>
      </c>
      <c r="R88" s="275" t="str">
        <f t="shared" si="55"/>
        <v/>
      </c>
      <c r="S88" s="275" t="str">
        <f t="shared" si="55"/>
        <v/>
      </c>
      <c r="T88" s="275" t="str">
        <f t="shared" si="55"/>
        <v/>
      </c>
      <c r="U88" s="275" t="str">
        <f t="shared" si="55"/>
        <v/>
      </c>
      <c r="V88" s="275" t="str">
        <f t="shared" si="55"/>
        <v/>
      </c>
      <c r="W88" s="275" t="str">
        <f t="shared" si="55"/>
        <v/>
      </c>
      <c r="X88" s="275" t="str">
        <f t="shared" si="55"/>
        <v/>
      </c>
      <c r="Y88" s="275" t="str">
        <f t="shared" si="55"/>
        <v/>
      </c>
      <c r="Z88" s="275" t="str">
        <f t="shared" si="55"/>
        <v/>
      </c>
      <c r="AA88" s="275" t="str">
        <f t="shared" si="55"/>
        <v/>
      </c>
      <c r="AB88" s="275" t="str">
        <f t="shared" si="55"/>
        <v/>
      </c>
      <c r="AC88" s="275" t="str">
        <f t="shared" si="55"/>
        <v/>
      </c>
      <c r="AD88" s="275" t="str">
        <f t="shared" si="55"/>
        <v/>
      </c>
      <c r="AE88" s="275" t="str">
        <f t="shared" si="55"/>
        <v/>
      </c>
      <c r="AF88" s="275" t="str">
        <f t="shared" si="55"/>
        <v/>
      </c>
      <c r="AG88" s="275" t="str">
        <f t="shared" si="55"/>
        <v/>
      </c>
      <c r="AH88" s="275" t="str">
        <f t="shared" si="55"/>
        <v/>
      </c>
      <c r="AI88" s="275" t="str">
        <f t="shared" si="55"/>
        <v/>
      </c>
      <c r="AJ88" s="275" t="str">
        <f t="shared" si="55"/>
        <v/>
      </c>
      <c r="AK88" s="275" t="str">
        <f t="shared" si="55"/>
        <v/>
      </c>
      <c r="AL88" s="275" t="str">
        <f t="shared" si="55"/>
        <v/>
      </c>
      <c r="AM88" s="275" t="str">
        <f t="shared" si="55"/>
        <v/>
      </c>
      <c r="AN88" s="275" t="str">
        <f t="shared" si="55"/>
        <v/>
      </c>
      <c r="AO88" s="275" t="str">
        <f t="shared" si="55"/>
        <v/>
      </c>
      <c r="AP88" s="275" t="str">
        <f t="shared" si="55"/>
        <v/>
      </c>
      <c r="AQ88" s="275" t="str">
        <f t="shared" si="55"/>
        <v/>
      </c>
      <c r="AR88" s="275" t="str">
        <f t="shared" si="55"/>
        <v/>
      </c>
      <c r="AS88" s="275" t="str">
        <f t="shared" si="55"/>
        <v/>
      </c>
      <c r="AT88" s="275" t="str">
        <f t="shared" si="55"/>
        <v/>
      </c>
      <c r="AU88" s="275" t="str">
        <f t="shared" si="55"/>
        <v/>
      </c>
      <c r="AV88" s="275" t="str">
        <f t="shared" si="55"/>
        <v/>
      </c>
      <c r="AW88" s="275" t="str">
        <f t="shared" si="55"/>
        <v/>
      </c>
      <c r="AX88" s="275" t="str">
        <f t="shared" si="55"/>
        <v/>
      </c>
      <c r="AY88" s="275" t="str">
        <f t="shared" si="55"/>
        <v/>
      </c>
      <c r="AZ88" s="275" t="str">
        <f t="shared" si="55"/>
        <v/>
      </c>
      <c r="BA88" s="275" t="str">
        <f t="shared" si="55"/>
        <v/>
      </c>
      <c r="BB88" s="275" t="str">
        <f t="shared" si="55"/>
        <v/>
      </c>
      <c r="BC88" s="275" t="str">
        <f t="shared" si="55"/>
        <v/>
      </c>
      <c r="BD88" s="275" t="str">
        <f t="shared" si="55"/>
        <v/>
      </c>
      <c r="BE88" s="275" t="str">
        <f t="shared" si="55"/>
        <v/>
      </c>
      <c r="BF88" s="275" t="str">
        <f t="shared" si="55"/>
        <v/>
      </c>
      <c r="BG88" s="275" t="str">
        <f t="shared" si="55"/>
        <v/>
      </c>
      <c r="BH88" s="275" t="str">
        <f t="shared" si="55"/>
        <v/>
      </c>
      <c r="BI88" s="275" t="str">
        <f t="shared" si="55"/>
        <v/>
      </c>
      <c r="BJ88" s="275" t="str">
        <f t="shared" si="55"/>
        <v/>
      </c>
      <c r="BK88" s="275" t="str">
        <f t="shared" si="55"/>
        <v/>
      </c>
      <c r="BL88" s="275" t="str">
        <f t="shared" si="55"/>
        <v/>
      </c>
      <c r="BM88" s="275" t="str">
        <f t="shared" si="55"/>
        <v/>
      </c>
      <c r="BN88" s="275" t="str">
        <f t="shared" si="55"/>
        <v/>
      </c>
      <c r="BO88" s="275" t="str">
        <f t="shared" ref="BO88:CY91" si="56">IF(AND($A88&gt;=BO$3,$A88&lt;=BO$4),$B88,"")</f>
        <v/>
      </c>
      <c r="BP88" s="275" t="str">
        <f t="shared" si="56"/>
        <v/>
      </c>
      <c r="BQ88" s="275" t="str">
        <f t="shared" si="56"/>
        <v/>
      </c>
      <c r="BR88" s="275" t="str">
        <f t="shared" si="56"/>
        <v/>
      </c>
      <c r="BS88" s="275" t="str">
        <f t="shared" si="56"/>
        <v/>
      </c>
      <c r="BT88" s="275" t="str">
        <f t="shared" si="56"/>
        <v/>
      </c>
      <c r="BU88" s="275" t="str">
        <f t="shared" si="56"/>
        <v/>
      </c>
      <c r="BV88" s="275" t="str">
        <f t="shared" si="56"/>
        <v/>
      </c>
      <c r="BW88" s="275" t="str">
        <f t="shared" si="56"/>
        <v/>
      </c>
      <c r="BX88" s="275" t="str">
        <f t="shared" si="56"/>
        <v/>
      </c>
      <c r="BY88" s="275" t="str">
        <f t="shared" si="56"/>
        <v/>
      </c>
      <c r="BZ88" s="275" t="str">
        <f t="shared" si="56"/>
        <v/>
      </c>
      <c r="CA88" s="275" t="str">
        <f t="shared" si="56"/>
        <v/>
      </c>
      <c r="CB88" s="275" t="str">
        <f t="shared" si="56"/>
        <v/>
      </c>
      <c r="CC88" s="275" t="str">
        <f t="shared" si="56"/>
        <v/>
      </c>
      <c r="CD88" s="275" t="str">
        <f t="shared" si="56"/>
        <v/>
      </c>
      <c r="CE88" s="275" t="str">
        <f t="shared" si="56"/>
        <v/>
      </c>
      <c r="CF88" s="275" t="str">
        <f t="shared" si="56"/>
        <v/>
      </c>
      <c r="CG88" s="275" t="str">
        <f t="shared" si="56"/>
        <v/>
      </c>
      <c r="CH88" s="275" t="str">
        <f t="shared" si="56"/>
        <v/>
      </c>
      <c r="CI88" s="275" t="str">
        <f t="shared" si="56"/>
        <v/>
      </c>
      <c r="CJ88" s="275" t="str">
        <f t="shared" si="56"/>
        <v/>
      </c>
      <c r="CK88" s="275" t="str">
        <f t="shared" si="56"/>
        <v/>
      </c>
      <c r="CL88" s="275" t="str">
        <f t="shared" si="56"/>
        <v/>
      </c>
      <c r="CM88" s="275" t="str">
        <f t="shared" si="56"/>
        <v/>
      </c>
      <c r="CN88" s="275" t="str">
        <f t="shared" si="56"/>
        <v/>
      </c>
      <c r="CO88" s="275" t="str">
        <f t="shared" si="56"/>
        <v/>
      </c>
      <c r="CP88" s="275" t="str">
        <f t="shared" si="56"/>
        <v/>
      </c>
      <c r="CQ88" s="275" t="str">
        <f t="shared" si="56"/>
        <v/>
      </c>
      <c r="CR88" s="275" t="str">
        <f t="shared" si="56"/>
        <v/>
      </c>
      <c r="CS88" s="275" t="str">
        <f t="shared" si="56"/>
        <v/>
      </c>
      <c r="CT88" s="275" t="str">
        <f t="shared" si="56"/>
        <v/>
      </c>
      <c r="CU88" s="275" t="str">
        <f t="shared" si="56"/>
        <v/>
      </c>
      <c r="CV88" s="275" t="str">
        <f t="shared" si="56"/>
        <v/>
      </c>
      <c r="CW88" s="275" t="str">
        <f t="shared" si="56"/>
        <v/>
      </c>
      <c r="CX88" s="275" t="str">
        <f t="shared" si="56"/>
        <v/>
      </c>
      <c r="CY88" s="275" t="str">
        <f t="shared" si="56"/>
        <v/>
      </c>
    </row>
    <row r="89" spans="1:103" x14ac:dyDescent="0.2">
      <c r="A89">
        <f t="shared" si="43"/>
        <v>78</v>
      </c>
      <c r="B89" s="272">
        <f t="shared" si="44"/>
        <v>1E-3</v>
      </c>
      <c r="D89" s="275" t="str">
        <f t="shared" ref="D89:BO92" si="57">IF(AND($A89&gt;=D$3,$A89&lt;=D$4),$B89,"")</f>
        <v/>
      </c>
      <c r="E89" s="275" t="str">
        <f t="shared" si="57"/>
        <v/>
      </c>
      <c r="F89" s="275" t="str">
        <f t="shared" si="57"/>
        <v/>
      </c>
      <c r="G89" s="275" t="str">
        <f t="shared" si="57"/>
        <v/>
      </c>
      <c r="H89" s="275" t="str">
        <f t="shared" si="57"/>
        <v/>
      </c>
      <c r="I89" s="275" t="str">
        <f t="shared" si="57"/>
        <v/>
      </c>
      <c r="J89" s="275" t="str">
        <f t="shared" si="57"/>
        <v/>
      </c>
      <c r="K89" s="275" t="str">
        <f t="shared" si="57"/>
        <v/>
      </c>
      <c r="L89" s="275" t="str">
        <f t="shared" si="57"/>
        <v/>
      </c>
      <c r="M89" s="275" t="str">
        <f t="shared" si="57"/>
        <v/>
      </c>
      <c r="N89" s="275" t="str">
        <f t="shared" si="57"/>
        <v/>
      </c>
      <c r="O89" s="275" t="str">
        <f t="shared" si="57"/>
        <v/>
      </c>
      <c r="P89" s="275" t="str">
        <f t="shared" si="57"/>
        <v/>
      </c>
      <c r="Q89" s="275" t="str">
        <f t="shared" si="57"/>
        <v/>
      </c>
      <c r="R89" s="275" t="str">
        <f t="shared" si="57"/>
        <v/>
      </c>
      <c r="S89" s="275" t="str">
        <f t="shared" si="57"/>
        <v/>
      </c>
      <c r="T89" s="275" t="str">
        <f t="shared" si="57"/>
        <v/>
      </c>
      <c r="U89" s="275" t="str">
        <f t="shared" si="57"/>
        <v/>
      </c>
      <c r="V89" s="275" t="str">
        <f t="shared" si="57"/>
        <v/>
      </c>
      <c r="W89" s="275" t="str">
        <f t="shared" si="57"/>
        <v/>
      </c>
      <c r="X89" s="275" t="str">
        <f t="shared" si="57"/>
        <v/>
      </c>
      <c r="Y89" s="275" t="str">
        <f t="shared" si="57"/>
        <v/>
      </c>
      <c r="Z89" s="275" t="str">
        <f t="shared" si="57"/>
        <v/>
      </c>
      <c r="AA89" s="275" t="str">
        <f t="shared" si="57"/>
        <v/>
      </c>
      <c r="AB89" s="275" t="str">
        <f t="shared" si="57"/>
        <v/>
      </c>
      <c r="AC89" s="275" t="str">
        <f t="shared" si="57"/>
        <v/>
      </c>
      <c r="AD89" s="275" t="str">
        <f t="shared" si="57"/>
        <v/>
      </c>
      <c r="AE89" s="275" t="str">
        <f t="shared" si="57"/>
        <v/>
      </c>
      <c r="AF89" s="275" t="str">
        <f t="shared" si="57"/>
        <v/>
      </c>
      <c r="AG89" s="275" t="str">
        <f t="shared" si="57"/>
        <v/>
      </c>
      <c r="AH89" s="275" t="str">
        <f t="shared" si="57"/>
        <v/>
      </c>
      <c r="AI89" s="275" t="str">
        <f t="shared" si="57"/>
        <v/>
      </c>
      <c r="AJ89" s="275" t="str">
        <f t="shared" si="57"/>
        <v/>
      </c>
      <c r="AK89" s="275" t="str">
        <f t="shared" si="57"/>
        <v/>
      </c>
      <c r="AL89" s="275" t="str">
        <f t="shared" si="57"/>
        <v/>
      </c>
      <c r="AM89" s="275" t="str">
        <f t="shared" si="57"/>
        <v/>
      </c>
      <c r="AN89" s="275" t="str">
        <f t="shared" si="57"/>
        <v/>
      </c>
      <c r="AO89" s="275" t="str">
        <f t="shared" si="57"/>
        <v/>
      </c>
      <c r="AP89" s="275" t="str">
        <f t="shared" si="57"/>
        <v/>
      </c>
      <c r="AQ89" s="275" t="str">
        <f t="shared" si="57"/>
        <v/>
      </c>
      <c r="AR89" s="275" t="str">
        <f t="shared" si="57"/>
        <v/>
      </c>
      <c r="AS89" s="275" t="str">
        <f t="shared" si="57"/>
        <v/>
      </c>
      <c r="AT89" s="275" t="str">
        <f t="shared" si="57"/>
        <v/>
      </c>
      <c r="AU89" s="275" t="str">
        <f t="shared" si="57"/>
        <v/>
      </c>
      <c r="AV89" s="275" t="str">
        <f t="shared" si="57"/>
        <v/>
      </c>
      <c r="AW89" s="275" t="str">
        <f t="shared" si="57"/>
        <v/>
      </c>
      <c r="AX89" s="275" t="str">
        <f t="shared" si="57"/>
        <v/>
      </c>
      <c r="AY89" s="275" t="str">
        <f t="shared" si="57"/>
        <v/>
      </c>
      <c r="AZ89" s="275" t="str">
        <f t="shared" si="57"/>
        <v/>
      </c>
      <c r="BA89" s="275" t="str">
        <f t="shared" si="57"/>
        <v/>
      </c>
      <c r="BB89" s="275" t="str">
        <f t="shared" si="57"/>
        <v/>
      </c>
      <c r="BC89" s="275" t="str">
        <f t="shared" si="57"/>
        <v/>
      </c>
      <c r="BD89" s="275" t="str">
        <f t="shared" si="57"/>
        <v/>
      </c>
      <c r="BE89" s="275" t="str">
        <f t="shared" si="57"/>
        <v/>
      </c>
      <c r="BF89" s="275" t="str">
        <f t="shared" si="57"/>
        <v/>
      </c>
      <c r="BG89" s="275" t="str">
        <f t="shared" si="57"/>
        <v/>
      </c>
      <c r="BH89" s="275" t="str">
        <f t="shared" si="57"/>
        <v/>
      </c>
      <c r="BI89" s="275" t="str">
        <f t="shared" si="57"/>
        <v/>
      </c>
      <c r="BJ89" s="275" t="str">
        <f t="shared" si="57"/>
        <v/>
      </c>
      <c r="BK89" s="275" t="str">
        <f t="shared" si="57"/>
        <v/>
      </c>
      <c r="BL89" s="275" t="str">
        <f t="shared" si="57"/>
        <v/>
      </c>
      <c r="BM89" s="275" t="str">
        <f t="shared" si="57"/>
        <v/>
      </c>
      <c r="BN89" s="275" t="str">
        <f t="shared" si="57"/>
        <v/>
      </c>
      <c r="BO89" s="275" t="str">
        <f t="shared" si="57"/>
        <v/>
      </c>
      <c r="BP89" s="275" t="str">
        <f t="shared" si="56"/>
        <v/>
      </c>
      <c r="BQ89" s="275" t="str">
        <f t="shared" si="56"/>
        <v/>
      </c>
      <c r="BR89" s="275" t="str">
        <f t="shared" si="56"/>
        <v/>
      </c>
      <c r="BS89" s="275" t="str">
        <f t="shared" si="56"/>
        <v/>
      </c>
      <c r="BT89" s="275" t="str">
        <f t="shared" si="56"/>
        <v/>
      </c>
      <c r="BU89" s="275" t="str">
        <f t="shared" si="56"/>
        <v/>
      </c>
      <c r="BV89" s="275" t="str">
        <f t="shared" si="56"/>
        <v/>
      </c>
      <c r="BW89" s="275" t="str">
        <f t="shared" si="56"/>
        <v/>
      </c>
      <c r="BX89" s="275" t="str">
        <f t="shared" si="56"/>
        <v/>
      </c>
      <c r="BY89" s="275" t="str">
        <f t="shared" si="56"/>
        <v/>
      </c>
      <c r="BZ89" s="275" t="str">
        <f t="shared" si="56"/>
        <v/>
      </c>
      <c r="CA89" s="275" t="str">
        <f t="shared" si="56"/>
        <v/>
      </c>
      <c r="CB89" s="275" t="str">
        <f t="shared" si="56"/>
        <v/>
      </c>
      <c r="CC89" s="275" t="str">
        <f t="shared" si="56"/>
        <v/>
      </c>
      <c r="CD89" s="275" t="str">
        <f t="shared" si="56"/>
        <v/>
      </c>
      <c r="CE89" s="275" t="str">
        <f t="shared" si="56"/>
        <v/>
      </c>
      <c r="CF89" s="275" t="str">
        <f t="shared" si="56"/>
        <v/>
      </c>
      <c r="CG89" s="275" t="str">
        <f t="shared" si="56"/>
        <v/>
      </c>
      <c r="CH89" s="275" t="str">
        <f t="shared" si="56"/>
        <v/>
      </c>
      <c r="CI89" s="275" t="str">
        <f t="shared" si="56"/>
        <v/>
      </c>
      <c r="CJ89" s="275" t="str">
        <f t="shared" si="56"/>
        <v/>
      </c>
      <c r="CK89" s="275" t="str">
        <f t="shared" si="56"/>
        <v/>
      </c>
      <c r="CL89" s="275" t="str">
        <f t="shared" si="56"/>
        <v/>
      </c>
      <c r="CM89" s="275" t="str">
        <f t="shared" si="56"/>
        <v/>
      </c>
      <c r="CN89" s="275" t="str">
        <f t="shared" si="56"/>
        <v/>
      </c>
      <c r="CO89" s="275" t="str">
        <f t="shared" si="56"/>
        <v/>
      </c>
      <c r="CP89" s="275" t="str">
        <f t="shared" si="56"/>
        <v/>
      </c>
      <c r="CQ89" s="275" t="str">
        <f t="shared" si="56"/>
        <v/>
      </c>
      <c r="CR89" s="275" t="str">
        <f t="shared" si="56"/>
        <v/>
      </c>
      <c r="CS89" s="275" t="str">
        <f t="shared" si="56"/>
        <v/>
      </c>
      <c r="CT89" s="275" t="str">
        <f t="shared" si="56"/>
        <v/>
      </c>
      <c r="CU89" s="275" t="str">
        <f t="shared" si="56"/>
        <v/>
      </c>
      <c r="CV89" s="275" t="str">
        <f t="shared" si="56"/>
        <v/>
      </c>
      <c r="CW89" s="275" t="str">
        <f t="shared" si="56"/>
        <v/>
      </c>
      <c r="CX89" s="275" t="str">
        <f t="shared" si="56"/>
        <v/>
      </c>
      <c r="CY89" s="275" t="str">
        <f t="shared" si="56"/>
        <v/>
      </c>
    </row>
    <row r="90" spans="1:103" x14ac:dyDescent="0.2">
      <c r="A90">
        <f t="shared" si="43"/>
        <v>79</v>
      </c>
      <c r="B90" s="272">
        <f t="shared" si="44"/>
        <v>8.3000000000000001E-4</v>
      </c>
      <c r="D90" s="275" t="str">
        <f t="shared" si="57"/>
        <v/>
      </c>
      <c r="E90" s="275" t="str">
        <f t="shared" si="57"/>
        <v/>
      </c>
      <c r="F90" s="275" t="str">
        <f t="shared" si="57"/>
        <v/>
      </c>
      <c r="G90" s="275" t="str">
        <f t="shared" si="57"/>
        <v/>
      </c>
      <c r="H90" s="275" t="str">
        <f t="shared" si="57"/>
        <v/>
      </c>
      <c r="I90" s="275" t="str">
        <f t="shared" si="57"/>
        <v/>
      </c>
      <c r="J90" s="275" t="str">
        <f t="shared" si="57"/>
        <v/>
      </c>
      <c r="K90" s="275" t="str">
        <f t="shared" si="57"/>
        <v/>
      </c>
      <c r="L90" s="275" t="str">
        <f t="shared" si="57"/>
        <v/>
      </c>
      <c r="M90" s="275" t="str">
        <f t="shared" si="57"/>
        <v/>
      </c>
      <c r="N90" s="275" t="str">
        <f t="shared" si="57"/>
        <v/>
      </c>
      <c r="O90" s="275" t="str">
        <f t="shared" si="57"/>
        <v/>
      </c>
      <c r="P90" s="275" t="str">
        <f t="shared" si="57"/>
        <v/>
      </c>
      <c r="Q90" s="275" t="str">
        <f t="shared" si="57"/>
        <v/>
      </c>
      <c r="R90" s="275" t="str">
        <f t="shared" si="57"/>
        <v/>
      </c>
      <c r="S90" s="275" t="str">
        <f t="shared" si="57"/>
        <v/>
      </c>
      <c r="T90" s="275" t="str">
        <f t="shared" si="57"/>
        <v/>
      </c>
      <c r="U90" s="275" t="str">
        <f t="shared" si="57"/>
        <v/>
      </c>
      <c r="V90" s="275" t="str">
        <f t="shared" si="57"/>
        <v/>
      </c>
      <c r="W90" s="275" t="str">
        <f t="shared" si="57"/>
        <v/>
      </c>
      <c r="X90" s="275" t="str">
        <f t="shared" si="57"/>
        <v/>
      </c>
      <c r="Y90" s="275" t="str">
        <f t="shared" si="57"/>
        <v/>
      </c>
      <c r="Z90" s="275" t="str">
        <f t="shared" si="57"/>
        <v/>
      </c>
      <c r="AA90" s="275" t="str">
        <f t="shared" si="57"/>
        <v/>
      </c>
      <c r="AB90" s="275" t="str">
        <f t="shared" si="57"/>
        <v/>
      </c>
      <c r="AC90" s="275" t="str">
        <f t="shared" si="57"/>
        <v/>
      </c>
      <c r="AD90" s="275" t="str">
        <f t="shared" si="57"/>
        <v/>
      </c>
      <c r="AE90" s="275" t="str">
        <f t="shared" si="57"/>
        <v/>
      </c>
      <c r="AF90" s="275" t="str">
        <f t="shared" si="57"/>
        <v/>
      </c>
      <c r="AG90" s="275" t="str">
        <f t="shared" si="57"/>
        <v/>
      </c>
      <c r="AH90" s="275" t="str">
        <f t="shared" si="57"/>
        <v/>
      </c>
      <c r="AI90" s="275" t="str">
        <f t="shared" si="57"/>
        <v/>
      </c>
      <c r="AJ90" s="275" t="str">
        <f t="shared" si="57"/>
        <v/>
      </c>
      <c r="AK90" s="275" t="str">
        <f t="shared" si="57"/>
        <v/>
      </c>
      <c r="AL90" s="275" t="str">
        <f t="shared" si="57"/>
        <v/>
      </c>
      <c r="AM90" s="275" t="str">
        <f t="shared" si="57"/>
        <v/>
      </c>
      <c r="AN90" s="275" t="str">
        <f t="shared" si="57"/>
        <v/>
      </c>
      <c r="AO90" s="275" t="str">
        <f t="shared" si="57"/>
        <v/>
      </c>
      <c r="AP90" s="275" t="str">
        <f t="shared" si="57"/>
        <v/>
      </c>
      <c r="AQ90" s="275" t="str">
        <f t="shared" si="57"/>
        <v/>
      </c>
      <c r="AR90" s="275" t="str">
        <f t="shared" si="57"/>
        <v/>
      </c>
      <c r="AS90" s="275" t="str">
        <f t="shared" si="57"/>
        <v/>
      </c>
      <c r="AT90" s="275" t="str">
        <f t="shared" si="57"/>
        <v/>
      </c>
      <c r="AU90" s="275" t="str">
        <f t="shared" si="57"/>
        <v/>
      </c>
      <c r="AV90" s="275" t="str">
        <f t="shared" si="57"/>
        <v/>
      </c>
      <c r="AW90" s="275" t="str">
        <f t="shared" si="57"/>
        <v/>
      </c>
      <c r="AX90" s="275" t="str">
        <f t="shared" si="57"/>
        <v/>
      </c>
      <c r="AY90" s="275" t="str">
        <f t="shared" si="57"/>
        <v/>
      </c>
      <c r="AZ90" s="275" t="str">
        <f t="shared" si="57"/>
        <v/>
      </c>
      <c r="BA90" s="275" t="str">
        <f t="shared" si="57"/>
        <v/>
      </c>
      <c r="BB90" s="275" t="str">
        <f t="shared" si="57"/>
        <v/>
      </c>
      <c r="BC90" s="275" t="str">
        <f t="shared" si="57"/>
        <v/>
      </c>
      <c r="BD90" s="275" t="str">
        <f t="shared" si="57"/>
        <v/>
      </c>
      <c r="BE90" s="275" t="str">
        <f t="shared" si="57"/>
        <v/>
      </c>
      <c r="BF90" s="275" t="str">
        <f t="shared" si="57"/>
        <v/>
      </c>
      <c r="BG90" s="275" t="str">
        <f t="shared" si="57"/>
        <v/>
      </c>
      <c r="BH90" s="275" t="str">
        <f t="shared" si="57"/>
        <v/>
      </c>
      <c r="BI90" s="275" t="str">
        <f t="shared" si="57"/>
        <v/>
      </c>
      <c r="BJ90" s="275" t="str">
        <f t="shared" si="57"/>
        <v/>
      </c>
      <c r="BK90" s="275" t="str">
        <f t="shared" si="57"/>
        <v/>
      </c>
      <c r="BL90" s="275" t="str">
        <f t="shared" si="57"/>
        <v/>
      </c>
      <c r="BM90" s="275" t="str">
        <f t="shared" si="57"/>
        <v/>
      </c>
      <c r="BN90" s="275" t="str">
        <f t="shared" si="57"/>
        <v/>
      </c>
      <c r="BO90" s="275" t="str">
        <f t="shared" si="57"/>
        <v/>
      </c>
      <c r="BP90" s="275" t="str">
        <f t="shared" si="56"/>
        <v/>
      </c>
      <c r="BQ90" s="275" t="str">
        <f t="shared" si="56"/>
        <v/>
      </c>
      <c r="BR90" s="275" t="str">
        <f t="shared" si="56"/>
        <v/>
      </c>
      <c r="BS90" s="275" t="str">
        <f t="shared" si="56"/>
        <v/>
      </c>
      <c r="BT90" s="275" t="str">
        <f t="shared" si="56"/>
        <v/>
      </c>
      <c r="BU90" s="275" t="str">
        <f t="shared" si="56"/>
        <v/>
      </c>
      <c r="BV90" s="275" t="str">
        <f t="shared" si="56"/>
        <v/>
      </c>
      <c r="BW90" s="275" t="str">
        <f t="shared" si="56"/>
        <v/>
      </c>
      <c r="BX90" s="275" t="str">
        <f t="shared" si="56"/>
        <v/>
      </c>
      <c r="BY90" s="275" t="str">
        <f t="shared" si="56"/>
        <v/>
      </c>
      <c r="BZ90" s="275" t="str">
        <f t="shared" si="56"/>
        <v/>
      </c>
      <c r="CA90" s="275" t="str">
        <f t="shared" si="56"/>
        <v/>
      </c>
      <c r="CB90" s="275" t="str">
        <f t="shared" si="56"/>
        <v/>
      </c>
      <c r="CC90" s="275" t="str">
        <f t="shared" si="56"/>
        <v/>
      </c>
      <c r="CD90" s="275" t="str">
        <f t="shared" si="56"/>
        <v/>
      </c>
      <c r="CE90" s="275" t="str">
        <f t="shared" si="56"/>
        <v/>
      </c>
      <c r="CF90" s="275" t="str">
        <f t="shared" si="56"/>
        <v/>
      </c>
      <c r="CG90" s="275" t="str">
        <f t="shared" si="56"/>
        <v/>
      </c>
      <c r="CH90" s="275" t="str">
        <f t="shared" si="56"/>
        <v/>
      </c>
      <c r="CI90" s="275" t="str">
        <f t="shared" si="56"/>
        <v/>
      </c>
      <c r="CJ90" s="275" t="str">
        <f t="shared" si="56"/>
        <v/>
      </c>
      <c r="CK90" s="275" t="str">
        <f t="shared" si="56"/>
        <v/>
      </c>
      <c r="CL90" s="275" t="str">
        <f t="shared" si="56"/>
        <v/>
      </c>
      <c r="CM90" s="275" t="str">
        <f t="shared" si="56"/>
        <v/>
      </c>
      <c r="CN90" s="275" t="str">
        <f t="shared" si="56"/>
        <v/>
      </c>
      <c r="CO90" s="275" t="str">
        <f t="shared" si="56"/>
        <v/>
      </c>
      <c r="CP90" s="275" t="str">
        <f t="shared" si="56"/>
        <v/>
      </c>
      <c r="CQ90" s="275" t="str">
        <f t="shared" si="56"/>
        <v/>
      </c>
      <c r="CR90" s="275" t="str">
        <f t="shared" si="56"/>
        <v/>
      </c>
      <c r="CS90" s="275" t="str">
        <f t="shared" si="56"/>
        <v/>
      </c>
      <c r="CT90" s="275" t="str">
        <f t="shared" si="56"/>
        <v/>
      </c>
      <c r="CU90" s="275" t="str">
        <f t="shared" si="56"/>
        <v/>
      </c>
      <c r="CV90" s="275" t="str">
        <f t="shared" si="56"/>
        <v/>
      </c>
      <c r="CW90" s="275" t="str">
        <f t="shared" si="56"/>
        <v/>
      </c>
      <c r="CX90" s="275" t="str">
        <f t="shared" si="56"/>
        <v/>
      </c>
      <c r="CY90" s="275" t="str">
        <f t="shared" si="56"/>
        <v/>
      </c>
    </row>
    <row r="91" spans="1:103" x14ac:dyDescent="0.2">
      <c r="A91">
        <f t="shared" si="43"/>
        <v>80</v>
      </c>
      <c r="B91" s="272">
        <f t="shared" si="44"/>
        <v>8.3000000000000001E-4</v>
      </c>
      <c r="D91" s="275" t="str">
        <f t="shared" si="57"/>
        <v/>
      </c>
      <c r="E91" s="275" t="str">
        <f t="shared" si="57"/>
        <v/>
      </c>
      <c r="F91" s="275" t="str">
        <f t="shared" si="57"/>
        <v/>
      </c>
      <c r="G91" s="275" t="str">
        <f t="shared" si="57"/>
        <v/>
      </c>
      <c r="H91" s="275" t="str">
        <f t="shared" si="57"/>
        <v/>
      </c>
      <c r="I91" s="275" t="str">
        <f t="shared" si="57"/>
        <v/>
      </c>
      <c r="J91" s="275" t="str">
        <f t="shared" si="57"/>
        <v/>
      </c>
      <c r="K91" s="275" t="str">
        <f t="shared" si="57"/>
        <v/>
      </c>
      <c r="L91" s="275" t="str">
        <f t="shared" si="57"/>
        <v/>
      </c>
      <c r="M91" s="275" t="str">
        <f t="shared" si="57"/>
        <v/>
      </c>
      <c r="N91" s="275" t="str">
        <f t="shared" si="57"/>
        <v/>
      </c>
      <c r="O91" s="275" t="str">
        <f t="shared" si="57"/>
        <v/>
      </c>
      <c r="P91" s="275" t="str">
        <f t="shared" si="57"/>
        <v/>
      </c>
      <c r="Q91" s="275" t="str">
        <f t="shared" si="57"/>
        <v/>
      </c>
      <c r="R91" s="275" t="str">
        <f t="shared" si="57"/>
        <v/>
      </c>
      <c r="S91" s="275" t="str">
        <f t="shared" si="57"/>
        <v/>
      </c>
      <c r="T91" s="275" t="str">
        <f t="shared" si="57"/>
        <v/>
      </c>
      <c r="U91" s="275" t="str">
        <f t="shared" si="57"/>
        <v/>
      </c>
      <c r="V91" s="275" t="str">
        <f t="shared" si="57"/>
        <v/>
      </c>
      <c r="W91" s="275" t="str">
        <f t="shared" si="57"/>
        <v/>
      </c>
      <c r="X91" s="275" t="str">
        <f t="shared" si="57"/>
        <v/>
      </c>
      <c r="Y91" s="275" t="str">
        <f t="shared" si="57"/>
        <v/>
      </c>
      <c r="Z91" s="275" t="str">
        <f t="shared" si="57"/>
        <v/>
      </c>
      <c r="AA91" s="275" t="str">
        <f t="shared" si="57"/>
        <v/>
      </c>
      <c r="AB91" s="275" t="str">
        <f t="shared" si="57"/>
        <v/>
      </c>
      <c r="AC91" s="275" t="str">
        <f t="shared" si="57"/>
        <v/>
      </c>
      <c r="AD91" s="275" t="str">
        <f t="shared" si="57"/>
        <v/>
      </c>
      <c r="AE91" s="275" t="str">
        <f t="shared" si="57"/>
        <v/>
      </c>
      <c r="AF91" s="275" t="str">
        <f t="shared" si="57"/>
        <v/>
      </c>
      <c r="AG91" s="275" t="str">
        <f t="shared" si="57"/>
        <v/>
      </c>
      <c r="AH91" s="275" t="str">
        <f t="shared" si="57"/>
        <v/>
      </c>
      <c r="AI91" s="275" t="str">
        <f t="shared" si="57"/>
        <v/>
      </c>
      <c r="AJ91" s="275" t="str">
        <f t="shared" si="57"/>
        <v/>
      </c>
      <c r="AK91" s="275" t="str">
        <f t="shared" si="57"/>
        <v/>
      </c>
      <c r="AL91" s="275" t="str">
        <f t="shared" si="57"/>
        <v/>
      </c>
      <c r="AM91" s="275" t="str">
        <f t="shared" si="57"/>
        <v/>
      </c>
      <c r="AN91" s="275" t="str">
        <f t="shared" si="57"/>
        <v/>
      </c>
      <c r="AO91" s="275" t="str">
        <f t="shared" si="57"/>
        <v/>
      </c>
      <c r="AP91" s="275" t="str">
        <f t="shared" si="57"/>
        <v/>
      </c>
      <c r="AQ91" s="275" t="str">
        <f t="shared" si="57"/>
        <v/>
      </c>
      <c r="AR91" s="275" t="str">
        <f t="shared" si="57"/>
        <v/>
      </c>
      <c r="AS91" s="275" t="str">
        <f t="shared" si="57"/>
        <v/>
      </c>
      <c r="AT91" s="275" t="str">
        <f t="shared" si="57"/>
        <v/>
      </c>
      <c r="AU91" s="275" t="str">
        <f t="shared" si="57"/>
        <v/>
      </c>
      <c r="AV91" s="275" t="str">
        <f t="shared" si="57"/>
        <v/>
      </c>
      <c r="AW91" s="275" t="str">
        <f t="shared" si="57"/>
        <v/>
      </c>
      <c r="AX91" s="275" t="str">
        <f t="shared" si="57"/>
        <v/>
      </c>
      <c r="AY91" s="275" t="str">
        <f t="shared" si="57"/>
        <v/>
      </c>
      <c r="AZ91" s="275" t="str">
        <f t="shared" si="57"/>
        <v/>
      </c>
      <c r="BA91" s="275" t="str">
        <f t="shared" si="57"/>
        <v/>
      </c>
      <c r="BB91" s="275" t="str">
        <f t="shared" si="57"/>
        <v/>
      </c>
      <c r="BC91" s="275" t="str">
        <f t="shared" si="57"/>
        <v/>
      </c>
      <c r="BD91" s="275" t="str">
        <f t="shared" si="57"/>
        <v/>
      </c>
      <c r="BE91" s="275" t="str">
        <f t="shared" si="57"/>
        <v/>
      </c>
      <c r="BF91" s="275" t="str">
        <f t="shared" si="57"/>
        <v/>
      </c>
      <c r="BG91" s="275" t="str">
        <f t="shared" si="57"/>
        <v/>
      </c>
      <c r="BH91" s="275" t="str">
        <f t="shared" si="57"/>
        <v/>
      </c>
      <c r="BI91" s="275" t="str">
        <f t="shared" si="57"/>
        <v/>
      </c>
      <c r="BJ91" s="275" t="str">
        <f t="shared" si="57"/>
        <v/>
      </c>
      <c r="BK91" s="275" t="str">
        <f t="shared" si="57"/>
        <v/>
      </c>
      <c r="BL91" s="275" t="str">
        <f t="shared" si="57"/>
        <v/>
      </c>
      <c r="BM91" s="275" t="str">
        <f t="shared" si="57"/>
        <v/>
      </c>
      <c r="BN91" s="275" t="str">
        <f t="shared" si="57"/>
        <v/>
      </c>
      <c r="BO91" s="275" t="str">
        <f t="shared" si="57"/>
        <v/>
      </c>
      <c r="BP91" s="275" t="str">
        <f t="shared" si="56"/>
        <v/>
      </c>
      <c r="BQ91" s="275" t="str">
        <f t="shared" si="56"/>
        <v/>
      </c>
      <c r="BR91" s="275" t="str">
        <f t="shared" si="56"/>
        <v/>
      </c>
      <c r="BS91" s="275" t="str">
        <f t="shared" si="56"/>
        <v/>
      </c>
      <c r="BT91" s="275" t="str">
        <f t="shared" si="56"/>
        <v/>
      </c>
      <c r="BU91" s="275" t="str">
        <f t="shared" si="56"/>
        <v/>
      </c>
      <c r="BV91" s="275" t="str">
        <f t="shared" si="56"/>
        <v/>
      </c>
      <c r="BW91" s="275" t="str">
        <f t="shared" si="56"/>
        <v/>
      </c>
      <c r="BX91" s="275" t="str">
        <f t="shared" si="56"/>
        <v/>
      </c>
      <c r="BY91" s="275" t="str">
        <f t="shared" si="56"/>
        <v/>
      </c>
      <c r="BZ91" s="275" t="str">
        <f t="shared" si="56"/>
        <v/>
      </c>
      <c r="CA91" s="275" t="str">
        <f t="shared" si="56"/>
        <v/>
      </c>
      <c r="CB91" s="275" t="str">
        <f t="shared" si="56"/>
        <v/>
      </c>
      <c r="CC91" s="275" t="str">
        <f t="shared" si="56"/>
        <v/>
      </c>
      <c r="CD91" s="275" t="str">
        <f t="shared" si="56"/>
        <v/>
      </c>
      <c r="CE91" s="275" t="str">
        <f t="shared" si="56"/>
        <v/>
      </c>
      <c r="CF91" s="275" t="str">
        <f t="shared" si="56"/>
        <v/>
      </c>
      <c r="CG91" s="275" t="str">
        <f t="shared" si="56"/>
        <v/>
      </c>
      <c r="CH91" s="275" t="str">
        <f t="shared" si="56"/>
        <v/>
      </c>
      <c r="CI91" s="275" t="str">
        <f t="shared" si="56"/>
        <v/>
      </c>
      <c r="CJ91" s="275" t="str">
        <f t="shared" si="56"/>
        <v/>
      </c>
      <c r="CK91" s="275" t="str">
        <f t="shared" si="56"/>
        <v/>
      </c>
      <c r="CL91" s="275" t="str">
        <f t="shared" si="56"/>
        <v/>
      </c>
      <c r="CM91" s="275" t="str">
        <f t="shared" si="56"/>
        <v/>
      </c>
      <c r="CN91" s="275" t="str">
        <f t="shared" si="56"/>
        <v/>
      </c>
      <c r="CO91" s="275" t="str">
        <f t="shared" si="56"/>
        <v/>
      </c>
      <c r="CP91" s="275" t="str">
        <f t="shared" si="56"/>
        <v/>
      </c>
      <c r="CQ91" s="275" t="str">
        <f t="shared" si="56"/>
        <v/>
      </c>
      <c r="CR91" s="275" t="str">
        <f t="shared" si="56"/>
        <v/>
      </c>
      <c r="CS91" s="275" t="str">
        <f t="shared" si="56"/>
        <v/>
      </c>
      <c r="CT91" s="275" t="str">
        <f t="shared" si="56"/>
        <v/>
      </c>
      <c r="CU91" s="275" t="str">
        <f t="shared" si="56"/>
        <v/>
      </c>
      <c r="CV91" s="275" t="str">
        <f t="shared" si="56"/>
        <v/>
      </c>
      <c r="CW91" s="275" t="str">
        <f t="shared" si="56"/>
        <v/>
      </c>
      <c r="CX91" s="275" t="str">
        <f t="shared" si="56"/>
        <v/>
      </c>
      <c r="CY91" s="275" t="str">
        <f t="shared" si="56"/>
        <v/>
      </c>
    </row>
    <row r="92" spans="1:103" x14ac:dyDescent="0.2">
      <c r="A92">
        <f t="shared" si="43"/>
        <v>81</v>
      </c>
      <c r="B92" s="272">
        <f t="shared" si="44"/>
        <v>8.3000000000000001E-4</v>
      </c>
      <c r="D92" s="275" t="str">
        <f t="shared" si="57"/>
        <v/>
      </c>
      <c r="E92" s="275" t="str">
        <f t="shared" si="57"/>
        <v/>
      </c>
      <c r="F92" s="275" t="str">
        <f t="shared" si="57"/>
        <v/>
      </c>
      <c r="G92" s="275" t="str">
        <f t="shared" si="57"/>
        <v/>
      </c>
      <c r="H92" s="275" t="str">
        <f t="shared" si="57"/>
        <v/>
      </c>
      <c r="I92" s="275" t="str">
        <f t="shared" si="57"/>
        <v/>
      </c>
      <c r="J92" s="275" t="str">
        <f t="shared" si="57"/>
        <v/>
      </c>
      <c r="K92" s="275" t="str">
        <f t="shared" si="57"/>
        <v/>
      </c>
      <c r="L92" s="275" t="str">
        <f t="shared" si="57"/>
        <v/>
      </c>
      <c r="M92" s="275" t="str">
        <f t="shared" si="57"/>
        <v/>
      </c>
      <c r="N92" s="275" t="str">
        <f t="shared" si="57"/>
        <v/>
      </c>
      <c r="O92" s="275" t="str">
        <f t="shared" si="57"/>
        <v/>
      </c>
      <c r="P92" s="275" t="str">
        <f t="shared" si="57"/>
        <v/>
      </c>
      <c r="Q92" s="275" t="str">
        <f t="shared" si="57"/>
        <v/>
      </c>
      <c r="R92" s="275" t="str">
        <f t="shared" si="57"/>
        <v/>
      </c>
      <c r="S92" s="275" t="str">
        <f t="shared" si="57"/>
        <v/>
      </c>
      <c r="T92" s="275" t="str">
        <f t="shared" si="57"/>
        <v/>
      </c>
      <c r="U92" s="275" t="str">
        <f t="shared" si="57"/>
        <v/>
      </c>
      <c r="V92" s="275" t="str">
        <f t="shared" si="57"/>
        <v/>
      </c>
      <c r="W92" s="275" t="str">
        <f t="shared" si="57"/>
        <v/>
      </c>
      <c r="X92" s="275" t="str">
        <f t="shared" si="57"/>
        <v/>
      </c>
      <c r="Y92" s="275" t="str">
        <f t="shared" si="57"/>
        <v/>
      </c>
      <c r="Z92" s="275" t="str">
        <f t="shared" si="57"/>
        <v/>
      </c>
      <c r="AA92" s="275" t="str">
        <f t="shared" si="57"/>
        <v/>
      </c>
      <c r="AB92" s="275" t="str">
        <f t="shared" si="57"/>
        <v/>
      </c>
      <c r="AC92" s="275" t="str">
        <f t="shared" si="57"/>
        <v/>
      </c>
      <c r="AD92" s="275" t="str">
        <f t="shared" si="57"/>
        <v/>
      </c>
      <c r="AE92" s="275" t="str">
        <f t="shared" si="57"/>
        <v/>
      </c>
      <c r="AF92" s="275" t="str">
        <f t="shared" si="57"/>
        <v/>
      </c>
      <c r="AG92" s="275" t="str">
        <f t="shared" si="57"/>
        <v/>
      </c>
      <c r="AH92" s="275" t="str">
        <f t="shared" si="57"/>
        <v/>
      </c>
      <c r="AI92" s="275" t="str">
        <f t="shared" si="57"/>
        <v/>
      </c>
      <c r="AJ92" s="275" t="str">
        <f t="shared" si="57"/>
        <v/>
      </c>
      <c r="AK92" s="275" t="str">
        <f t="shared" si="57"/>
        <v/>
      </c>
      <c r="AL92" s="275" t="str">
        <f t="shared" si="57"/>
        <v/>
      </c>
      <c r="AM92" s="275" t="str">
        <f t="shared" si="57"/>
        <v/>
      </c>
      <c r="AN92" s="275" t="str">
        <f t="shared" si="57"/>
        <v/>
      </c>
      <c r="AO92" s="275" t="str">
        <f t="shared" si="57"/>
        <v/>
      </c>
      <c r="AP92" s="275" t="str">
        <f t="shared" si="57"/>
        <v/>
      </c>
      <c r="AQ92" s="275" t="str">
        <f t="shared" si="57"/>
        <v/>
      </c>
      <c r="AR92" s="275" t="str">
        <f t="shared" si="57"/>
        <v/>
      </c>
      <c r="AS92" s="275" t="str">
        <f t="shared" si="57"/>
        <v/>
      </c>
      <c r="AT92" s="275" t="str">
        <f t="shared" si="57"/>
        <v/>
      </c>
      <c r="AU92" s="275" t="str">
        <f t="shared" si="57"/>
        <v/>
      </c>
      <c r="AV92" s="275" t="str">
        <f t="shared" si="57"/>
        <v/>
      </c>
      <c r="AW92" s="275" t="str">
        <f t="shared" si="57"/>
        <v/>
      </c>
      <c r="AX92" s="275" t="str">
        <f t="shared" si="57"/>
        <v/>
      </c>
      <c r="AY92" s="275" t="str">
        <f t="shared" si="57"/>
        <v/>
      </c>
      <c r="AZ92" s="275" t="str">
        <f t="shared" si="57"/>
        <v/>
      </c>
      <c r="BA92" s="275" t="str">
        <f t="shared" si="57"/>
        <v/>
      </c>
      <c r="BB92" s="275" t="str">
        <f t="shared" si="57"/>
        <v/>
      </c>
      <c r="BC92" s="275" t="str">
        <f t="shared" si="57"/>
        <v/>
      </c>
      <c r="BD92" s="275" t="str">
        <f t="shared" si="57"/>
        <v/>
      </c>
      <c r="BE92" s="275" t="str">
        <f t="shared" si="57"/>
        <v/>
      </c>
      <c r="BF92" s="275" t="str">
        <f t="shared" si="57"/>
        <v/>
      </c>
      <c r="BG92" s="275" t="str">
        <f t="shared" si="57"/>
        <v/>
      </c>
      <c r="BH92" s="275" t="str">
        <f t="shared" si="57"/>
        <v/>
      </c>
      <c r="BI92" s="275" t="str">
        <f t="shared" si="57"/>
        <v/>
      </c>
      <c r="BJ92" s="275" t="str">
        <f t="shared" si="57"/>
        <v/>
      </c>
      <c r="BK92" s="275" t="str">
        <f t="shared" si="57"/>
        <v/>
      </c>
      <c r="BL92" s="275" t="str">
        <f t="shared" si="57"/>
        <v/>
      </c>
      <c r="BM92" s="275" t="str">
        <f t="shared" si="57"/>
        <v/>
      </c>
      <c r="BN92" s="275" t="str">
        <f t="shared" si="57"/>
        <v/>
      </c>
      <c r="BO92" s="275" t="str">
        <f t="shared" ref="BO92:CY95" si="58">IF(AND($A92&gt;=BO$3,$A92&lt;=BO$4),$B92,"")</f>
        <v/>
      </c>
      <c r="BP92" s="275" t="str">
        <f t="shared" si="58"/>
        <v/>
      </c>
      <c r="BQ92" s="275" t="str">
        <f t="shared" si="58"/>
        <v/>
      </c>
      <c r="BR92" s="275" t="str">
        <f t="shared" si="58"/>
        <v/>
      </c>
      <c r="BS92" s="275" t="str">
        <f t="shared" si="58"/>
        <v/>
      </c>
      <c r="BT92" s="275" t="str">
        <f t="shared" si="58"/>
        <v/>
      </c>
      <c r="BU92" s="275" t="str">
        <f t="shared" si="58"/>
        <v/>
      </c>
      <c r="BV92" s="275" t="str">
        <f t="shared" si="58"/>
        <v/>
      </c>
      <c r="BW92" s="275" t="str">
        <f t="shared" si="58"/>
        <v/>
      </c>
      <c r="BX92" s="275" t="str">
        <f t="shared" si="58"/>
        <v/>
      </c>
      <c r="BY92" s="275" t="str">
        <f t="shared" si="58"/>
        <v/>
      </c>
      <c r="BZ92" s="275" t="str">
        <f t="shared" si="58"/>
        <v/>
      </c>
      <c r="CA92" s="275" t="str">
        <f t="shared" si="58"/>
        <v/>
      </c>
      <c r="CB92" s="275" t="str">
        <f t="shared" si="58"/>
        <v/>
      </c>
      <c r="CC92" s="275" t="str">
        <f t="shared" si="58"/>
        <v/>
      </c>
      <c r="CD92" s="275" t="str">
        <f t="shared" si="58"/>
        <v/>
      </c>
      <c r="CE92" s="275" t="str">
        <f t="shared" si="58"/>
        <v/>
      </c>
      <c r="CF92" s="275" t="str">
        <f t="shared" si="58"/>
        <v/>
      </c>
      <c r="CG92" s="275" t="str">
        <f t="shared" si="58"/>
        <v/>
      </c>
      <c r="CH92" s="275" t="str">
        <f t="shared" si="58"/>
        <v/>
      </c>
      <c r="CI92" s="275" t="str">
        <f t="shared" si="58"/>
        <v/>
      </c>
      <c r="CJ92" s="275" t="str">
        <f t="shared" si="58"/>
        <v/>
      </c>
      <c r="CK92" s="275" t="str">
        <f t="shared" si="58"/>
        <v/>
      </c>
      <c r="CL92" s="275" t="str">
        <f t="shared" si="58"/>
        <v/>
      </c>
      <c r="CM92" s="275" t="str">
        <f t="shared" si="58"/>
        <v/>
      </c>
      <c r="CN92" s="275" t="str">
        <f t="shared" si="58"/>
        <v/>
      </c>
      <c r="CO92" s="275" t="str">
        <f t="shared" si="58"/>
        <v/>
      </c>
      <c r="CP92" s="275" t="str">
        <f t="shared" si="58"/>
        <v/>
      </c>
      <c r="CQ92" s="275" t="str">
        <f t="shared" si="58"/>
        <v/>
      </c>
      <c r="CR92" s="275" t="str">
        <f t="shared" si="58"/>
        <v/>
      </c>
      <c r="CS92" s="275" t="str">
        <f t="shared" si="58"/>
        <v/>
      </c>
      <c r="CT92" s="275" t="str">
        <f t="shared" si="58"/>
        <v/>
      </c>
      <c r="CU92" s="275" t="str">
        <f t="shared" si="58"/>
        <v/>
      </c>
      <c r="CV92" s="275" t="str">
        <f t="shared" si="58"/>
        <v/>
      </c>
      <c r="CW92" s="275" t="str">
        <f t="shared" si="58"/>
        <v/>
      </c>
      <c r="CX92" s="275" t="str">
        <f t="shared" si="58"/>
        <v/>
      </c>
      <c r="CY92" s="275" t="str">
        <f t="shared" si="58"/>
        <v/>
      </c>
    </row>
    <row r="93" spans="1:103" x14ac:dyDescent="0.2">
      <c r="A93">
        <f t="shared" si="43"/>
        <v>82</v>
      </c>
      <c r="B93" s="272">
        <f t="shared" si="44"/>
        <v>8.3000000000000001E-4</v>
      </c>
      <c r="D93" s="275" t="str">
        <f t="shared" ref="D93:BO96" si="59">IF(AND($A93&gt;=D$3,$A93&lt;=D$4),$B93,"")</f>
        <v/>
      </c>
      <c r="E93" s="275" t="str">
        <f t="shared" si="59"/>
        <v/>
      </c>
      <c r="F93" s="275" t="str">
        <f t="shared" si="59"/>
        <v/>
      </c>
      <c r="G93" s="275" t="str">
        <f t="shared" si="59"/>
        <v/>
      </c>
      <c r="H93" s="275" t="str">
        <f t="shared" si="59"/>
        <v/>
      </c>
      <c r="I93" s="275" t="str">
        <f t="shared" si="59"/>
        <v/>
      </c>
      <c r="J93" s="275" t="str">
        <f t="shared" si="59"/>
        <v/>
      </c>
      <c r="K93" s="275" t="str">
        <f t="shared" si="59"/>
        <v/>
      </c>
      <c r="L93" s="275" t="str">
        <f t="shared" si="59"/>
        <v/>
      </c>
      <c r="M93" s="275" t="str">
        <f t="shared" si="59"/>
        <v/>
      </c>
      <c r="N93" s="275" t="str">
        <f t="shared" si="59"/>
        <v/>
      </c>
      <c r="O93" s="275" t="str">
        <f t="shared" si="59"/>
        <v/>
      </c>
      <c r="P93" s="275" t="str">
        <f t="shared" si="59"/>
        <v/>
      </c>
      <c r="Q93" s="275" t="str">
        <f t="shared" si="59"/>
        <v/>
      </c>
      <c r="R93" s="275" t="str">
        <f t="shared" si="59"/>
        <v/>
      </c>
      <c r="S93" s="275" t="str">
        <f t="shared" si="59"/>
        <v/>
      </c>
      <c r="T93" s="275" t="str">
        <f t="shared" si="59"/>
        <v/>
      </c>
      <c r="U93" s="275" t="str">
        <f t="shared" si="59"/>
        <v/>
      </c>
      <c r="V93" s="275" t="str">
        <f t="shared" si="59"/>
        <v/>
      </c>
      <c r="W93" s="275" t="str">
        <f t="shared" si="59"/>
        <v/>
      </c>
      <c r="X93" s="275" t="str">
        <f t="shared" si="59"/>
        <v/>
      </c>
      <c r="Y93" s="275" t="str">
        <f t="shared" si="59"/>
        <v/>
      </c>
      <c r="Z93" s="275" t="str">
        <f t="shared" si="59"/>
        <v/>
      </c>
      <c r="AA93" s="275" t="str">
        <f t="shared" si="59"/>
        <v/>
      </c>
      <c r="AB93" s="275" t="str">
        <f t="shared" si="59"/>
        <v/>
      </c>
      <c r="AC93" s="275" t="str">
        <f t="shared" si="59"/>
        <v/>
      </c>
      <c r="AD93" s="275" t="str">
        <f t="shared" si="59"/>
        <v/>
      </c>
      <c r="AE93" s="275" t="str">
        <f t="shared" si="59"/>
        <v/>
      </c>
      <c r="AF93" s="275" t="str">
        <f t="shared" si="59"/>
        <v/>
      </c>
      <c r="AG93" s="275" t="str">
        <f t="shared" si="59"/>
        <v/>
      </c>
      <c r="AH93" s="275" t="str">
        <f t="shared" si="59"/>
        <v/>
      </c>
      <c r="AI93" s="275" t="str">
        <f t="shared" si="59"/>
        <v/>
      </c>
      <c r="AJ93" s="275" t="str">
        <f t="shared" si="59"/>
        <v/>
      </c>
      <c r="AK93" s="275" t="str">
        <f t="shared" si="59"/>
        <v/>
      </c>
      <c r="AL93" s="275" t="str">
        <f t="shared" si="59"/>
        <v/>
      </c>
      <c r="AM93" s="275" t="str">
        <f t="shared" si="59"/>
        <v/>
      </c>
      <c r="AN93" s="275" t="str">
        <f t="shared" si="59"/>
        <v/>
      </c>
      <c r="AO93" s="275" t="str">
        <f t="shared" si="59"/>
        <v/>
      </c>
      <c r="AP93" s="275" t="str">
        <f t="shared" si="59"/>
        <v/>
      </c>
      <c r="AQ93" s="275" t="str">
        <f t="shared" si="59"/>
        <v/>
      </c>
      <c r="AR93" s="275" t="str">
        <f t="shared" si="59"/>
        <v/>
      </c>
      <c r="AS93" s="275" t="str">
        <f t="shared" si="59"/>
        <v/>
      </c>
      <c r="AT93" s="275" t="str">
        <f t="shared" si="59"/>
        <v/>
      </c>
      <c r="AU93" s="275" t="str">
        <f t="shared" si="59"/>
        <v/>
      </c>
      <c r="AV93" s="275" t="str">
        <f t="shared" si="59"/>
        <v/>
      </c>
      <c r="AW93" s="275" t="str">
        <f t="shared" si="59"/>
        <v/>
      </c>
      <c r="AX93" s="275" t="str">
        <f t="shared" si="59"/>
        <v/>
      </c>
      <c r="AY93" s="275" t="str">
        <f t="shared" si="59"/>
        <v/>
      </c>
      <c r="AZ93" s="275" t="str">
        <f t="shared" si="59"/>
        <v/>
      </c>
      <c r="BA93" s="275" t="str">
        <f t="shared" si="59"/>
        <v/>
      </c>
      <c r="BB93" s="275" t="str">
        <f t="shared" si="59"/>
        <v/>
      </c>
      <c r="BC93" s="275" t="str">
        <f t="shared" si="59"/>
        <v/>
      </c>
      <c r="BD93" s="275" t="str">
        <f t="shared" si="59"/>
        <v/>
      </c>
      <c r="BE93" s="275" t="str">
        <f t="shared" si="59"/>
        <v/>
      </c>
      <c r="BF93" s="275" t="str">
        <f t="shared" si="59"/>
        <v/>
      </c>
      <c r="BG93" s="275" t="str">
        <f t="shared" si="59"/>
        <v/>
      </c>
      <c r="BH93" s="275" t="str">
        <f t="shared" si="59"/>
        <v/>
      </c>
      <c r="BI93" s="275" t="str">
        <f t="shared" si="59"/>
        <v/>
      </c>
      <c r="BJ93" s="275" t="str">
        <f t="shared" si="59"/>
        <v/>
      </c>
      <c r="BK93" s="275" t="str">
        <f t="shared" si="59"/>
        <v/>
      </c>
      <c r="BL93" s="275" t="str">
        <f t="shared" si="59"/>
        <v/>
      </c>
      <c r="BM93" s="275" t="str">
        <f t="shared" si="59"/>
        <v/>
      </c>
      <c r="BN93" s="275" t="str">
        <f t="shared" si="59"/>
        <v/>
      </c>
      <c r="BO93" s="275" t="str">
        <f t="shared" si="59"/>
        <v/>
      </c>
      <c r="BP93" s="275" t="str">
        <f t="shared" si="58"/>
        <v/>
      </c>
      <c r="BQ93" s="275" t="str">
        <f t="shared" si="58"/>
        <v/>
      </c>
      <c r="BR93" s="275" t="str">
        <f t="shared" si="58"/>
        <v/>
      </c>
      <c r="BS93" s="275" t="str">
        <f t="shared" si="58"/>
        <v/>
      </c>
      <c r="BT93" s="275" t="str">
        <f t="shared" si="58"/>
        <v/>
      </c>
      <c r="BU93" s="275" t="str">
        <f t="shared" si="58"/>
        <v/>
      </c>
      <c r="BV93" s="275" t="str">
        <f t="shared" si="58"/>
        <v/>
      </c>
      <c r="BW93" s="275" t="str">
        <f t="shared" si="58"/>
        <v/>
      </c>
      <c r="BX93" s="275" t="str">
        <f t="shared" si="58"/>
        <v/>
      </c>
      <c r="BY93" s="275" t="str">
        <f t="shared" si="58"/>
        <v/>
      </c>
      <c r="BZ93" s="275" t="str">
        <f t="shared" si="58"/>
        <v/>
      </c>
      <c r="CA93" s="275" t="str">
        <f t="shared" si="58"/>
        <v/>
      </c>
      <c r="CB93" s="275" t="str">
        <f t="shared" si="58"/>
        <v/>
      </c>
      <c r="CC93" s="275" t="str">
        <f t="shared" si="58"/>
        <v/>
      </c>
      <c r="CD93" s="275" t="str">
        <f t="shared" si="58"/>
        <v/>
      </c>
      <c r="CE93" s="275" t="str">
        <f t="shared" si="58"/>
        <v/>
      </c>
      <c r="CF93" s="275" t="str">
        <f t="shared" si="58"/>
        <v/>
      </c>
      <c r="CG93" s="275" t="str">
        <f t="shared" si="58"/>
        <v/>
      </c>
      <c r="CH93" s="275" t="str">
        <f t="shared" si="58"/>
        <v/>
      </c>
      <c r="CI93" s="275" t="str">
        <f t="shared" si="58"/>
        <v/>
      </c>
      <c r="CJ93" s="275" t="str">
        <f t="shared" si="58"/>
        <v/>
      </c>
      <c r="CK93" s="275" t="str">
        <f t="shared" si="58"/>
        <v/>
      </c>
      <c r="CL93" s="275" t="str">
        <f t="shared" si="58"/>
        <v/>
      </c>
      <c r="CM93" s="275" t="str">
        <f t="shared" si="58"/>
        <v/>
      </c>
      <c r="CN93" s="275" t="str">
        <f t="shared" si="58"/>
        <v/>
      </c>
      <c r="CO93" s="275" t="str">
        <f t="shared" si="58"/>
        <v/>
      </c>
      <c r="CP93" s="275" t="str">
        <f t="shared" si="58"/>
        <v/>
      </c>
      <c r="CQ93" s="275" t="str">
        <f t="shared" si="58"/>
        <v/>
      </c>
      <c r="CR93" s="275" t="str">
        <f t="shared" si="58"/>
        <v/>
      </c>
      <c r="CS93" s="275" t="str">
        <f t="shared" si="58"/>
        <v/>
      </c>
      <c r="CT93" s="275" t="str">
        <f t="shared" si="58"/>
        <v/>
      </c>
      <c r="CU93" s="275" t="str">
        <f t="shared" si="58"/>
        <v/>
      </c>
      <c r="CV93" s="275" t="str">
        <f t="shared" si="58"/>
        <v/>
      </c>
      <c r="CW93" s="275" t="str">
        <f t="shared" si="58"/>
        <v/>
      </c>
      <c r="CX93" s="275" t="str">
        <f t="shared" si="58"/>
        <v/>
      </c>
      <c r="CY93" s="275" t="str">
        <f t="shared" si="58"/>
        <v/>
      </c>
    </row>
    <row r="94" spans="1:103" x14ac:dyDescent="0.2">
      <c r="A94">
        <f t="shared" si="43"/>
        <v>83</v>
      </c>
      <c r="B94" s="272">
        <f t="shared" si="44"/>
        <v>1.66E-3</v>
      </c>
      <c r="D94" s="275" t="str">
        <f t="shared" si="59"/>
        <v/>
      </c>
      <c r="E94" s="275" t="str">
        <f t="shared" si="59"/>
        <v/>
      </c>
      <c r="F94" s="275" t="str">
        <f t="shared" si="59"/>
        <v/>
      </c>
      <c r="G94" s="275" t="str">
        <f t="shared" si="59"/>
        <v/>
      </c>
      <c r="H94" s="275" t="str">
        <f t="shared" si="59"/>
        <v/>
      </c>
      <c r="I94" s="275" t="str">
        <f t="shared" si="59"/>
        <v/>
      </c>
      <c r="J94" s="275" t="str">
        <f t="shared" si="59"/>
        <v/>
      </c>
      <c r="K94" s="275" t="str">
        <f t="shared" si="59"/>
        <v/>
      </c>
      <c r="L94" s="275" t="str">
        <f t="shared" si="59"/>
        <v/>
      </c>
      <c r="M94" s="275" t="str">
        <f t="shared" si="59"/>
        <v/>
      </c>
      <c r="N94" s="275" t="str">
        <f t="shared" si="59"/>
        <v/>
      </c>
      <c r="O94" s="275" t="str">
        <f t="shared" si="59"/>
        <v/>
      </c>
      <c r="P94" s="275" t="str">
        <f t="shared" si="59"/>
        <v/>
      </c>
      <c r="Q94" s="275" t="str">
        <f t="shared" si="59"/>
        <v/>
      </c>
      <c r="R94" s="275" t="str">
        <f t="shared" si="59"/>
        <v/>
      </c>
      <c r="S94" s="275" t="str">
        <f t="shared" si="59"/>
        <v/>
      </c>
      <c r="T94" s="275" t="str">
        <f t="shared" si="59"/>
        <v/>
      </c>
      <c r="U94" s="275" t="str">
        <f t="shared" si="59"/>
        <v/>
      </c>
      <c r="V94" s="275" t="str">
        <f t="shared" si="59"/>
        <v/>
      </c>
      <c r="W94" s="275" t="str">
        <f t="shared" si="59"/>
        <v/>
      </c>
      <c r="X94" s="275" t="str">
        <f t="shared" si="59"/>
        <v/>
      </c>
      <c r="Y94" s="275" t="str">
        <f t="shared" si="59"/>
        <v/>
      </c>
      <c r="Z94" s="275" t="str">
        <f t="shared" si="59"/>
        <v/>
      </c>
      <c r="AA94" s="275" t="str">
        <f t="shared" si="59"/>
        <v/>
      </c>
      <c r="AB94" s="275" t="str">
        <f t="shared" si="59"/>
        <v/>
      </c>
      <c r="AC94" s="275" t="str">
        <f t="shared" si="59"/>
        <v/>
      </c>
      <c r="AD94" s="275" t="str">
        <f t="shared" si="59"/>
        <v/>
      </c>
      <c r="AE94" s="275" t="str">
        <f t="shared" si="59"/>
        <v/>
      </c>
      <c r="AF94" s="275" t="str">
        <f t="shared" si="59"/>
        <v/>
      </c>
      <c r="AG94" s="275" t="str">
        <f t="shared" si="59"/>
        <v/>
      </c>
      <c r="AH94" s="275" t="str">
        <f t="shared" si="59"/>
        <v/>
      </c>
      <c r="AI94" s="275" t="str">
        <f t="shared" si="59"/>
        <v/>
      </c>
      <c r="AJ94" s="275" t="str">
        <f t="shared" si="59"/>
        <v/>
      </c>
      <c r="AK94" s="275" t="str">
        <f t="shared" si="59"/>
        <v/>
      </c>
      <c r="AL94" s="275" t="str">
        <f t="shared" si="59"/>
        <v/>
      </c>
      <c r="AM94" s="275" t="str">
        <f t="shared" si="59"/>
        <v/>
      </c>
      <c r="AN94" s="275" t="str">
        <f t="shared" si="59"/>
        <v/>
      </c>
      <c r="AO94" s="275" t="str">
        <f t="shared" si="59"/>
        <v/>
      </c>
      <c r="AP94" s="275" t="str">
        <f t="shared" si="59"/>
        <v/>
      </c>
      <c r="AQ94" s="275" t="str">
        <f t="shared" si="59"/>
        <v/>
      </c>
      <c r="AR94" s="275" t="str">
        <f t="shared" si="59"/>
        <v/>
      </c>
      <c r="AS94" s="275" t="str">
        <f t="shared" si="59"/>
        <v/>
      </c>
      <c r="AT94" s="275" t="str">
        <f t="shared" si="59"/>
        <v/>
      </c>
      <c r="AU94" s="275" t="str">
        <f t="shared" si="59"/>
        <v/>
      </c>
      <c r="AV94" s="275" t="str">
        <f t="shared" si="59"/>
        <v/>
      </c>
      <c r="AW94" s="275" t="str">
        <f t="shared" si="59"/>
        <v/>
      </c>
      <c r="AX94" s="275" t="str">
        <f t="shared" si="59"/>
        <v/>
      </c>
      <c r="AY94" s="275" t="str">
        <f t="shared" si="59"/>
        <v/>
      </c>
      <c r="AZ94" s="275" t="str">
        <f t="shared" si="59"/>
        <v/>
      </c>
      <c r="BA94" s="275" t="str">
        <f t="shared" si="59"/>
        <v/>
      </c>
      <c r="BB94" s="275" t="str">
        <f t="shared" si="59"/>
        <v/>
      </c>
      <c r="BC94" s="275" t="str">
        <f t="shared" si="59"/>
        <v/>
      </c>
      <c r="BD94" s="275" t="str">
        <f t="shared" si="59"/>
        <v/>
      </c>
      <c r="BE94" s="275" t="str">
        <f t="shared" si="59"/>
        <v/>
      </c>
      <c r="BF94" s="275" t="str">
        <f t="shared" si="59"/>
        <v/>
      </c>
      <c r="BG94" s="275" t="str">
        <f t="shared" si="59"/>
        <v/>
      </c>
      <c r="BH94" s="275" t="str">
        <f t="shared" si="59"/>
        <v/>
      </c>
      <c r="BI94" s="275" t="str">
        <f t="shared" si="59"/>
        <v/>
      </c>
      <c r="BJ94" s="275" t="str">
        <f t="shared" si="59"/>
        <v/>
      </c>
      <c r="BK94" s="275" t="str">
        <f t="shared" si="59"/>
        <v/>
      </c>
      <c r="BL94" s="275" t="str">
        <f t="shared" si="59"/>
        <v/>
      </c>
      <c r="BM94" s="275" t="str">
        <f t="shared" si="59"/>
        <v/>
      </c>
      <c r="BN94" s="275" t="str">
        <f t="shared" si="59"/>
        <v/>
      </c>
      <c r="BO94" s="275" t="str">
        <f t="shared" si="59"/>
        <v/>
      </c>
      <c r="BP94" s="275" t="str">
        <f t="shared" si="58"/>
        <v/>
      </c>
      <c r="BQ94" s="275" t="str">
        <f t="shared" si="58"/>
        <v/>
      </c>
      <c r="BR94" s="275" t="str">
        <f t="shared" si="58"/>
        <v/>
      </c>
      <c r="BS94" s="275" t="str">
        <f t="shared" si="58"/>
        <v/>
      </c>
      <c r="BT94" s="275" t="str">
        <f t="shared" si="58"/>
        <v/>
      </c>
      <c r="BU94" s="275" t="str">
        <f t="shared" si="58"/>
        <v/>
      </c>
      <c r="BV94" s="275" t="str">
        <f t="shared" si="58"/>
        <v/>
      </c>
      <c r="BW94" s="275" t="str">
        <f t="shared" si="58"/>
        <v/>
      </c>
      <c r="BX94" s="275" t="str">
        <f t="shared" si="58"/>
        <v/>
      </c>
      <c r="BY94" s="275" t="str">
        <f t="shared" si="58"/>
        <v/>
      </c>
      <c r="BZ94" s="275" t="str">
        <f t="shared" si="58"/>
        <v/>
      </c>
      <c r="CA94" s="275" t="str">
        <f t="shared" si="58"/>
        <v/>
      </c>
      <c r="CB94" s="275" t="str">
        <f t="shared" si="58"/>
        <v/>
      </c>
      <c r="CC94" s="275" t="str">
        <f t="shared" si="58"/>
        <v/>
      </c>
      <c r="CD94" s="275" t="str">
        <f t="shared" si="58"/>
        <v/>
      </c>
      <c r="CE94" s="275" t="str">
        <f t="shared" si="58"/>
        <v/>
      </c>
      <c r="CF94" s="275" t="str">
        <f t="shared" si="58"/>
        <v/>
      </c>
      <c r="CG94" s="275" t="str">
        <f t="shared" si="58"/>
        <v/>
      </c>
      <c r="CH94" s="275" t="str">
        <f t="shared" si="58"/>
        <v/>
      </c>
      <c r="CI94" s="275" t="str">
        <f t="shared" si="58"/>
        <v/>
      </c>
      <c r="CJ94" s="275" t="str">
        <f t="shared" si="58"/>
        <v/>
      </c>
      <c r="CK94" s="275" t="str">
        <f t="shared" si="58"/>
        <v/>
      </c>
      <c r="CL94" s="275" t="str">
        <f t="shared" si="58"/>
        <v/>
      </c>
      <c r="CM94" s="275" t="str">
        <f t="shared" si="58"/>
        <v/>
      </c>
      <c r="CN94" s="275" t="str">
        <f t="shared" si="58"/>
        <v/>
      </c>
      <c r="CO94" s="275" t="str">
        <f t="shared" si="58"/>
        <v/>
      </c>
      <c r="CP94" s="275" t="str">
        <f t="shared" si="58"/>
        <v/>
      </c>
      <c r="CQ94" s="275" t="str">
        <f t="shared" si="58"/>
        <v/>
      </c>
      <c r="CR94" s="275" t="str">
        <f t="shared" si="58"/>
        <v/>
      </c>
      <c r="CS94" s="275" t="str">
        <f t="shared" si="58"/>
        <v/>
      </c>
      <c r="CT94" s="275" t="str">
        <f t="shared" si="58"/>
        <v/>
      </c>
      <c r="CU94" s="275" t="str">
        <f t="shared" si="58"/>
        <v/>
      </c>
      <c r="CV94" s="275" t="str">
        <f t="shared" si="58"/>
        <v/>
      </c>
      <c r="CW94" s="275" t="str">
        <f t="shared" si="58"/>
        <v/>
      </c>
      <c r="CX94" s="275" t="str">
        <f t="shared" si="58"/>
        <v/>
      </c>
      <c r="CY94" s="275" t="str">
        <f t="shared" si="58"/>
        <v/>
      </c>
    </row>
    <row r="95" spans="1:103" x14ac:dyDescent="0.2">
      <c r="A95">
        <f t="shared" si="43"/>
        <v>84</v>
      </c>
      <c r="B95" s="272">
        <f t="shared" si="44"/>
        <v>1.66E-3</v>
      </c>
      <c r="D95" s="275" t="str">
        <f t="shared" si="59"/>
        <v/>
      </c>
      <c r="E95" s="275" t="str">
        <f t="shared" si="59"/>
        <v/>
      </c>
      <c r="F95" s="275" t="str">
        <f t="shared" si="59"/>
        <v/>
      </c>
      <c r="G95" s="275" t="str">
        <f t="shared" si="59"/>
        <v/>
      </c>
      <c r="H95" s="275" t="str">
        <f t="shared" si="59"/>
        <v/>
      </c>
      <c r="I95" s="275" t="str">
        <f t="shared" si="59"/>
        <v/>
      </c>
      <c r="J95" s="275" t="str">
        <f t="shared" si="59"/>
        <v/>
      </c>
      <c r="K95" s="275" t="str">
        <f t="shared" si="59"/>
        <v/>
      </c>
      <c r="L95" s="275" t="str">
        <f t="shared" si="59"/>
        <v/>
      </c>
      <c r="M95" s="275" t="str">
        <f t="shared" si="59"/>
        <v/>
      </c>
      <c r="N95" s="275" t="str">
        <f t="shared" si="59"/>
        <v/>
      </c>
      <c r="O95" s="275" t="str">
        <f t="shared" si="59"/>
        <v/>
      </c>
      <c r="P95" s="275" t="str">
        <f t="shared" si="59"/>
        <v/>
      </c>
      <c r="Q95" s="275" t="str">
        <f t="shared" si="59"/>
        <v/>
      </c>
      <c r="R95" s="275" t="str">
        <f t="shared" si="59"/>
        <v/>
      </c>
      <c r="S95" s="275" t="str">
        <f t="shared" si="59"/>
        <v/>
      </c>
      <c r="T95" s="275" t="str">
        <f t="shared" si="59"/>
        <v/>
      </c>
      <c r="U95" s="275" t="str">
        <f t="shared" si="59"/>
        <v/>
      </c>
      <c r="V95" s="275" t="str">
        <f t="shared" si="59"/>
        <v/>
      </c>
      <c r="W95" s="275" t="str">
        <f t="shared" si="59"/>
        <v/>
      </c>
      <c r="X95" s="275" t="str">
        <f t="shared" si="59"/>
        <v/>
      </c>
      <c r="Y95" s="275" t="str">
        <f t="shared" si="59"/>
        <v/>
      </c>
      <c r="Z95" s="275" t="str">
        <f t="shared" si="59"/>
        <v/>
      </c>
      <c r="AA95" s="275" t="str">
        <f t="shared" si="59"/>
        <v/>
      </c>
      <c r="AB95" s="275" t="str">
        <f t="shared" si="59"/>
        <v/>
      </c>
      <c r="AC95" s="275" t="str">
        <f t="shared" si="59"/>
        <v/>
      </c>
      <c r="AD95" s="275" t="str">
        <f t="shared" si="59"/>
        <v/>
      </c>
      <c r="AE95" s="275" t="str">
        <f t="shared" si="59"/>
        <v/>
      </c>
      <c r="AF95" s="275" t="str">
        <f t="shared" si="59"/>
        <v/>
      </c>
      <c r="AG95" s="275" t="str">
        <f t="shared" si="59"/>
        <v/>
      </c>
      <c r="AH95" s="275" t="str">
        <f t="shared" si="59"/>
        <v/>
      </c>
      <c r="AI95" s="275" t="str">
        <f t="shared" si="59"/>
        <v/>
      </c>
      <c r="AJ95" s="275" t="str">
        <f t="shared" si="59"/>
        <v/>
      </c>
      <c r="AK95" s="275" t="str">
        <f t="shared" si="59"/>
        <v/>
      </c>
      <c r="AL95" s="275" t="str">
        <f t="shared" si="59"/>
        <v/>
      </c>
      <c r="AM95" s="275" t="str">
        <f t="shared" si="59"/>
        <v/>
      </c>
      <c r="AN95" s="275" t="str">
        <f t="shared" si="59"/>
        <v/>
      </c>
      <c r="AO95" s="275" t="str">
        <f t="shared" si="59"/>
        <v/>
      </c>
      <c r="AP95" s="275" t="str">
        <f t="shared" si="59"/>
        <v/>
      </c>
      <c r="AQ95" s="275" t="str">
        <f t="shared" si="59"/>
        <v/>
      </c>
      <c r="AR95" s="275" t="str">
        <f t="shared" si="59"/>
        <v/>
      </c>
      <c r="AS95" s="275" t="str">
        <f t="shared" si="59"/>
        <v/>
      </c>
      <c r="AT95" s="275" t="str">
        <f t="shared" si="59"/>
        <v/>
      </c>
      <c r="AU95" s="275" t="str">
        <f t="shared" si="59"/>
        <v/>
      </c>
      <c r="AV95" s="275" t="str">
        <f t="shared" si="59"/>
        <v/>
      </c>
      <c r="AW95" s="275" t="str">
        <f t="shared" si="59"/>
        <v/>
      </c>
      <c r="AX95" s="275" t="str">
        <f t="shared" si="59"/>
        <v/>
      </c>
      <c r="AY95" s="275" t="str">
        <f t="shared" si="59"/>
        <v/>
      </c>
      <c r="AZ95" s="275" t="str">
        <f t="shared" si="59"/>
        <v/>
      </c>
      <c r="BA95" s="275" t="str">
        <f t="shared" si="59"/>
        <v/>
      </c>
      <c r="BB95" s="275" t="str">
        <f t="shared" si="59"/>
        <v/>
      </c>
      <c r="BC95" s="275" t="str">
        <f t="shared" si="59"/>
        <v/>
      </c>
      <c r="BD95" s="275" t="str">
        <f t="shared" si="59"/>
        <v/>
      </c>
      <c r="BE95" s="275" t="str">
        <f t="shared" si="59"/>
        <v/>
      </c>
      <c r="BF95" s="275" t="str">
        <f t="shared" si="59"/>
        <v/>
      </c>
      <c r="BG95" s="275" t="str">
        <f t="shared" si="59"/>
        <v/>
      </c>
      <c r="BH95" s="275" t="str">
        <f t="shared" si="59"/>
        <v/>
      </c>
      <c r="BI95" s="275" t="str">
        <f t="shared" si="59"/>
        <v/>
      </c>
      <c r="BJ95" s="275" t="str">
        <f t="shared" si="59"/>
        <v/>
      </c>
      <c r="BK95" s="275" t="str">
        <f t="shared" si="59"/>
        <v/>
      </c>
      <c r="BL95" s="275" t="str">
        <f t="shared" si="59"/>
        <v/>
      </c>
      <c r="BM95" s="275" t="str">
        <f t="shared" si="59"/>
        <v/>
      </c>
      <c r="BN95" s="275" t="str">
        <f t="shared" si="59"/>
        <v/>
      </c>
      <c r="BO95" s="275" t="str">
        <f t="shared" si="59"/>
        <v/>
      </c>
      <c r="BP95" s="275" t="str">
        <f t="shared" si="58"/>
        <v/>
      </c>
      <c r="BQ95" s="275" t="str">
        <f t="shared" si="58"/>
        <v/>
      </c>
      <c r="BR95" s="275" t="str">
        <f t="shared" si="58"/>
        <v/>
      </c>
      <c r="BS95" s="275" t="str">
        <f t="shared" si="58"/>
        <v/>
      </c>
      <c r="BT95" s="275" t="str">
        <f t="shared" si="58"/>
        <v/>
      </c>
      <c r="BU95" s="275" t="str">
        <f t="shared" si="58"/>
        <v/>
      </c>
      <c r="BV95" s="275" t="str">
        <f t="shared" si="58"/>
        <v/>
      </c>
      <c r="BW95" s="275" t="str">
        <f t="shared" si="58"/>
        <v/>
      </c>
      <c r="BX95" s="275" t="str">
        <f t="shared" si="58"/>
        <v/>
      </c>
      <c r="BY95" s="275" t="str">
        <f t="shared" si="58"/>
        <v/>
      </c>
      <c r="BZ95" s="275" t="str">
        <f t="shared" si="58"/>
        <v/>
      </c>
      <c r="CA95" s="275" t="str">
        <f t="shared" si="58"/>
        <v/>
      </c>
      <c r="CB95" s="275" t="str">
        <f t="shared" si="58"/>
        <v/>
      </c>
      <c r="CC95" s="275" t="str">
        <f t="shared" si="58"/>
        <v/>
      </c>
      <c r="CD95" s="275" t="str">
        <f t="shared" si="58"/>
        <v/>
      </c>
      <c r="CE95" s="275" t="str">
        <f t="shared" si="58"/>
        <v/>
      </c>
      <c r="CF95" s="275" t="str">
        <f t="shared" si="58"/>
        <v/>
      </c>
      <c r="CG95" s="275" t="str">
        <f t="shared" si="58"/>
        <v/>
      </c>
      <c r="CH95" s="275" t="str">
        <f t="shared" si="58"/>
        <v/>
      </c>
      <c r="CI95" s="275" t="str">
        <f t="shared" si="58"/>
        <v/>
      </c>
      <c r="CJ95" s="275" t="str">
        <f t="shared" si="58"/>
        <v/>
      </c>
      <c r="CK95" s="275" t="str">
        <f t="shared" si="58"/>
        <v/>
      </c>
      <c r="CL95" s="275" t="str">
        <f t="shared" si="58"/>
        <v/>
      </c>
      <c r="CM95" s="275" t="str">
        <f t="shared" si="58"/>
        <v/>
      </c>
      <c r="CN95" s="275" t="str">
        <f t="shared" si="58"/>
        <v/>
      </c>
      <c r="CO95" s="275" t="str">
        <f t="shared" si="58"/>
        <v/>
      </c>
      <c r="CP95" s="275" t="str">
        <f t="shared" si="58"/>
        <v/>
      </c>
      <c r="CQ95" s="275" t="str">
        <f t="shared" si="58"/>
        <v/>
      </c>
      <c r="CR95" s="275" t="str">
        <f t="shared" si="58"/>
        <v/>
      </c>
      <c r="CS95" s="275" t="str">
        <f t="shared" si="58"/>
        <v/>
      </c>
      <c r="CT95" s="275" t="str">
        <f t="shared" si="58"/>
        <v/>
      </c>
      <c r="CU95" s="275" t="str">
        <f t="shared" si="58"/>
        <v/>
      </c>
      <c r="CV95" s="275" t="str">
        <f t="shared" si="58"/>
        <v/>
      </c>
      <c r="CW95" s="275" t="str">
        <f t="shared" si="58"/>
        <v/>
      </c>
      <c r="CX95" s="275" t="str">
        <f t="shared" si="58"/>
        <v/>
      </c>
      <c r="CY95" s="275" t="str">
        <f t="shared" si="58"/>
        <v/>
      </c>
    </row>
    <row r="96" spans="1:103" x14ac:dyDescent="0.2">
      <c r="A96">
        <f t="shared" si="43"/>
        <v>85</v>
      </c>
      <c r="B96" s="272">
        <f t="shared" si="44"/>
        <v>2.49E-3</v>
      </c>
      <c r="D96" s="275" t="str">
        <f t="shared" si="59"/>
        <v/>
      </c>
      <c r="E96" s="275" t="str">
        <f t="shared" si="59"/>
        <v/>
      </c>
      <c r="F96" s="275" t="str">
        <f t="shared" si="59"/>
        <v/>
      </c>
      <c r="G96" s="275" t="str">
        <f t="shared" si="59"/>
        <v/>
      </c>
      <c r="H96" s="275" t="str">
        <f t="shared" si="59"/>
        <v/>
      </c>
      <c r="I96" s="275" t="str">
        <f t="shared" si="59"/>
        <v/>
      </c>
      <c r="J96" s="275" t="str">
        <f t="shared" si="59"/>
        <v/>
      </c>
      <c r="K96" s="275" t="str">
        <f t="shared" si="59"/>
        <v/>
      </c>
      <c r="L96" s="275" t="str">
        <f t="shared" si="59"/>
        <v/>
      </c>
      <c r="M96" s="275" t="str">
        <f t="shared" si="59"/>
        <v/>
      </c>
      <c r="N96" s="275" t="str">
        <f t="shared" si="59"/>
        <v/>
      </c>
      <c r="O96" s="275" t="str">
        <f t="shared" si="59"/>
        <v/>
      </c>
      <c r="P96" s="275" t="str">
        <f t="shared" si="59"/>
        <v/>
      </c>
      <c r="Q96" s="275" t="str">
        <f t="shared" si="59"/>
        <v/>
      </c>
      <c r="R96" s="275" t="str">
        <f t="shared" si="59"/>
        <v/>
      </c>
      <c r="S96" s="275" t="str">
        <f t="shared" si="59"/>
        <v/>
      </c>
      <c r="T96" s="275" t="str">
        <f t="shared" si="59"/>
        <v/>
      </c>
      <c r="U96" s="275" t="str">
        <f t="shared" si="59"/>
        <v/>
      </c>
      <c r="V96" s="275" t="str">
        <f t="shared" si="59"/>
        <v/>
      </c>
      <c r="W96" s="275" t="str">
        <f t="shared" si="59"/>
        <v/>
      </c>
      <c r="X96" s="275" t="str">
        <f t="shared" si="59"/>
        <v/>
      </c>
      <c r="Y96" s="275" t="str">
        <f t="shared" si="59"/>
        <v/>
      </c>
      <c r="Z96" s="275" t="str">
        <f t="shared" si="59"/>
        <v/>
      </c>
      <c r="AA96" s="275" t="str">
        <f t="shared" si="59"/>
        <v/>
      </c>
      <c r="AB96" s="275" t="str">
        <f t="shared" si="59"/>
        <v/>
      </c>
      <c r="AC96" s="275" t="str">
        <f t="shared" si="59"/>
        <v/>
      </c>
      <c r="AD96" s="275" t="str">
        <f t="shared" si="59"/>
        <v/>
      </c>
      <c r="AE96" s="275" t="str">
        <f t="shared" si="59"/>
        <v/>
      </c>
      <c r="AF96" s="275" t="str">
        <f t="shared" si="59"/>
        <v/>
      </c>
      <c r="AG96" s="275" t="str">
        <f t="shared" si="59"/>
        <v/>
      </c>
      <c r="AH96" s="275" t="str">
        <f t="shared" si="59"/>
        <v/>
      </c>
      <c r="AI96" s="275" t="str">
        <f t="shared" si="59"/>
        <v/>
      </c>
      <c r="AJ96" s="275" t="str">
        <f t="shared" si="59"/>
        <v/>
      </c>
      <c r="AK96" s="275" t="str">
        <f t="shared" si="59"/>
        <v/>
      </c>
      <c r="AL96" s="275" t="str">
        <f t="shared" si="59"/>
        <v/>
      </c>
      <c r="AM96" s="275" t="str">
        <f t="shared" si="59"/>
        <v/>
      </c>
      <c r="AN96" s="275" t="str">
        <f t="shared" si="59"/>
        <v/>
      </c>
      <c r="AO96" s="275" t="str">
        <f t="shared" si="59"/>
        <v/>
      </c>
      <c r="AP96" s="275" t="str">
        <f t="shared" si="59"/>
        <v/>
      </c>
      <c r="AQ96" s="275" t="str">
        <f t="shared" si="59"/>
        <v/>
      </c>
      <c r="AR96" s="275" t="str">
        <f t="shared" si="59"/>
        <v/>
      </c>
      <c r="AS96" s="275" t="str">
        <f t="shared" si="59"/>
        <v/>
      </c>
      <c r="AT96" s="275" t="str">
        <f t="shared" si="59"/>
        <v/>
      </c>
      <c r="AU96" s="275" t="str">
        <f t="shared" si="59"/>
        <v/>
      </c>
      <c r="AV96" s="275" t="str">
        <f t="shared" si="59"/>
        <v/>
      </c>
      <c r="AW96" s="275" t="str">
        <f t="shared" si="59"/>
        <v/>
      </c>
      <c r="AX96" s="275" t="str">
        <f t="shared" si="59"/>
        <v/>
      </c>
      <c r="AY96" s="275" t="str">
        <f t="shared" si="59"/>
        <v/>
      </c>
      <c r="AZ96" s="275" t="str">
        <f t="shared" si="59"/>
        <v/>
      </c>
      <c r="BA96" s="275" t="str">
        <f t="shared" si="59"/>
        <v/>
      </c>
      <c r="BB96" s="275" t="str">
        <f t="shared" si="59"/>
        <v/>
      </c>
      <c r="BC96" s="275" t="str">
        <f t="shared" si="59"/>
        <v/>
      </c>
      <c r="BD96" s="275" t="str">
        <f t="shared" si="59"/>
        <v/>
      </c>
      <c r="BE96" s="275" t="str">
        <f t="shared" si="59"/>
        <v/>
      </c>
      <c r="BF96" s="275" t="str">
        <f t="shared" si="59"/>
        <v/>
      </c>
      <c r="BG96" s="275" t="str">
        <f t="shared" si="59"/>
        <v/>
      </c>
      <c r="BH96" s="275" t="str">
        <f t="shared" si="59"/>
        <v/>
      </c>
      <c r="BI96" s="275" t="str">
        <f t="shared" si="59"/>
        <v/>
      </c>
      <c r="BJ96" s="275" t="str">
        <f t="shared" si="59"/>
        <v/>
      </c>
      <c r="BK96" s="275" t="str">
        <f t="shared" si="59"/>
        <v/>
      </c>
      <c r="BL96" s="275" t="str">
        <f t="shared" si="59"/>
        <v/>
      </c>
      <c r="BM96" s="275" t="str">
        <f t="shared" si="59"/>
        <v/>
      </c>
      <c r="BN96" s="275" t="str">
        <f t="shared" si="59"/>
        <v/>
      </c>
      <c r="BO96" s="275" t="str">
        <f t="shared" ref="BO96:CY99" si="60">IF(AND($A96&gt;=BO$3,$A96&lt;=BO$4),$B96,"")</f>
        <v/>
      </c>
      <c r="BP96" s="275" t="str">
        <f t="shared" si="60"/>
        <v/>
      </c>
      <c r="BQ96" s="275" t="str">
        <f t="shared" si="60"/>
        <v/>
      </c>
      <c r="BR96" s="275" t="str">
        <f t="shared" si="60"/>
        <v/>
      </c>
      <c r="BS96" s="275" t="str">
        <f t="shared" si="60"/>
        <v/>
      </c>
      <c r="BT96" s="275" t="str">
        <f t="shared" si="60"/>
        <v/>
      </c>
      <c r="BU96" s="275" t="str">
        <f t="shared" si="60"/>
        <v/>
      </c>
      <c r="BV96" s="275" t="str">
        <f t="shared" si="60"/>
        <v/>
      </c>
      <c r="BW96" s="275" t="str">
        <f t="shared" si="60"/>
        <v/>
      </c>
      <c r="BX96" s="275" t="str">
        <f t="shared" si="60"/>
        <v/>
      </c>
      <c r="BY96" s="275" t="str">
        <f t="shared" si="60"/>
        <v/>
      </c>
      <c r="BZ96" s="275" t="str">
        <f t="shared" si="60"/>
        <v/>
      </c>
      <c r="CA96" s="275" t="str">
        <f t="shared" si="60"/>
        <v/>
      </c>
      <c r="CB96" s="275" t="str">
        <f t="shared" si="60"/>
        <v/>
      </c>
      <c r="CC96" s="275" t="str">
        <f t="shared" si="60"/>
        <v/>
      </c>
      <c r="CD96" s="275" t="str">
        <f t="shared" si="60"/>
        <v/>
      </c>
      <c r="CE96" s="275" t="str">
        <f t="shared" si="60"/>
        <v/>
      </c>
      <c r="CF96" s="275" t="str">
        <f t="shared" si="60"/>
        <v/>
      </c>
      <c r="CG96" s="275" t="str">
        <f t="shared" si="60"/>
        <v/>
      </c>
      <c r="CH96" s="275" t="str">
        <f t="shared" si="60"/>
        <v/>
      </c>
      <c r="CI96" s="275" t="str">
        <f t="shared" si="60"/>
        <v/>
      </c>
      <c r="CJ96" s="275" t="str">
        <f t="shared" si="60"/>
        <v/>
      </c>
      <c r="CK96" s="275" t="str">
        <f t="shared" si="60"/>
        <v/>
      </c>
      <c r="CL96" s="275" t="str">
        <f t="shared" si="60"/>
        <v/>
      </c>
      <c r="CM96" s="275" t="str">
        <f t="shared" si="60"/>
        <v/>
      </c>
      <c r="CN96" s="275" t="str">
        <f t="shared" si="60"/>
        <v/>
      </c>
      <c r="CO96" s="275" t="str">
        <f t="shared" si="60"/>
        <v/>
      </c>
      <c r="CP96" s="275" t="str">
        <f t="shared" si="60"/>
        <v/>
      </c>
      <c r="CQ96" s="275" t="str">
        <f t="shared" si="60"/>
        <v/>
      </c>
      <c r="CR96" s="275" t="str">
        <f t="shared" si="60"/>
        <v/>
      </c>
      <c r="CS96" s="275" t="str">
        <f t="shared" si="60"/>
        <v/>
      </c>
      <c r="CT96" s="275" t="str">
        <f t="shared" si="60"/>
        <v/>
      </c>
      <c r="CU96" s="275" t="str">
        <f t="shared" si="60"/>
        <v/>
      </c>
      <c r="CV96" s="275" t="str">
        <f t="shared" si="60"/>
        <v/>
      </c>
      <c r="CW96" s="275" t="str">
        <f t="shared" si="60"/>
        <v/>
      </c>
      <c r="CX96" s="275" t="str">
        <f t="shared" si="60"/>
        <v/>
      </c>
      <c r="CY96" s="275" t="str">
        <f t="shared" si="60"/>
        <v/>
      </c>
    </row>
    <row r="97" spans="1:103" x14ac:dyDescent="0.2">
      <c r="A97">
        <f t="shared" si="43"/>
        <v>86</v>
      </c>
      <c r="B97" s="272">
        <f t="shared" si="44"/>
        <v>3.32E-3</v>
      </c>
      <c r="D97" s="275" t="str">
        <f t="shared" ref="D97:BO100" si="61">IF(AND($A97&gt;=D$3,$A97&lt;=D$4),$B97,"")</f>
        <v/>
      </c>
      <c r="E97" s="275" t="str">
        <f t="shared" si="61"/>
        <v/>
      </c>
      <c r="F97" s="275" t="str">
        <f t="shared" si="61"/>
        <v/>
      </c>
      <c r="G97" s="275" t="str">
        <f t="shared" si="61"/>
        <v/>
      </c>
      <c r="H97" s="275" t="str">
        <f t="shared" si="61"/>
        <v/>
      </c>
      <c r="I97" s="275" t="str">
        <f t="shared" si="61"/>
        <v/>
      </c>
      <c r="J97" s="275" t="str">
        <f t="shared" si="61"/>
        <v/>
      </c>
      <c r="K97" s="275" t="str">
        <f t="shared" si="61"/>
        <v/>
      </c>
      <c r="L97" s="275" t="str">
        <f t="shared" si="61"/>
        <v/>
      </c>
      <c r="M97" s="275" t="str">
        <f t="shared" si="61"/>
        <v/>
      </c>
      <c r="N97" s="275" t="str">
        <f t="shared" si="61"/>
        <v/>
      </c>
      <c r="O97" s="275" t="str">
        <f t="shared" si="61"/>
        <v/>
      </c>
      <c r="P97" s="275" t="str">
        <f t="shared" si="61"/>
        <v/>
      </c>
      <c r="Q97" s="275" t="str">
        <f t="shared" si="61"/>
        <v/>
      </c>
      <c r="R97" s="275" t="str">
        <f t="shared" si="61"/>
        <v/>
      </c>
      <c r="S97" s="275" t="str">
        <f t="shared" si="61"/>
        <v/>
      </c>
      <c r="T97" s="275" t="str">
        <f t="shared" si="61"/>
        <v/>
      </c>
      <c r="U97" s="275" t="str">
        <f t="shared" si="61"/>
        <v/>
      </c>
      <c r="V97" s="275" t="str">
        <f t="shared" si="61"/>
        <v/>
      </c>
      <c r="W97" s="275" t="str">
        <f t="shared" si="61"/>
        <v/>
      </c>
      <c r="X97" s="275" t="str">
        <f t="shared" si="61"/>
        <v/>
      </c>
      <c r="Y97" s="275" t="str">
        <f t="shared" si="61"/>
        <v/>
      </c>
      <c r="Z97" s="275" t="str">
        <f t="shared" si="61"/>
        <v/>
      </c>
      <c r="AA97" s="275" t="str">
        <f t="shared" si="61"/>
        <v/>
      </c>
      <c r="AB97" s="275" t="str">
        <f t="shared" si="61"/>
        <v/>
      </c>
      <c r="AC97" s="275" t="str">
        <f t="shared" si="61"/>
        <v/>
      </c>
      <c r="AD97" s="275" t="str">
        <f t="shared" si="61"/>
        <v/>
      </c>
      <c r="AE97" s="275" t="str">
        <f t="shared" si="61"/>
        <v/>
      </c>
      <c r="AF97" s="275" t="str">
        <f t="shared" si="61"/>
        <v/>
      </c>
      <c r="AG97" s="275" t="str">
        <f t="shared" si="61"/>
        <v/>
      </c>
      <c r="AH97" s="275" t="str">
        <f t="shared" si="61"/>
        <v/>
      </c>
      <c r="AI97" s="275" t="str">
        <f t="shared" si="61"/>
        <v/>
      </c>
      <c r="AJ97" s="275" t="str">
        <f t="shared" si="61"/>
        <v/>
      </c>
      <c r="AK97" s="275" t="str">
        <f t="shared" si="61"/>
        <v/>
      </c>
      <c r="AL97" s="275" t="str">
        <f t="shared" si="61"/>
        <v/>
      </c>
      <c r="AM97" s="275" t="str">
        <f t="shared" si="61"/>
        <v/>
      </c>
      <c r="AN97" s="275" t="str">
        <f t="shared" si="61"/>
        <v/>
      </c>
      <c r="AO97" s="275" t="str">
        <f t="shared" si="61"/>
        <v/>
      </c>
      <c r="AP97" s="275" t="str">
        <f t="shared" si="61"/>
        <v/>
      </c>
      <c r="AQ97" s="275" t="str">
        <f t="shared" si="61"/>
        <v/>
      </c>
      <c r="AR97" s="275" t="str">
        <f t="shared" si="61"/>
        <v/>
      </c>
      <c r="AS97" s="275" t="str">
        <f t="shared" si="61"/>
        <v/>
      </c>
      <c r="AT97" s="275" t="str">
        <f t="shared" si="61"/>
        <v/>
      </c>
      <c r="AU97" s="275" t="str">
        <f t="shared" si="61"/>
        <v/>
      </c>
      <c r="AV97" s="275" t="str">
        <f t="shared" si="61"/>
        <v/>
      </c>
      <c r="AW97" s="275" t="str">
        <f t="shared" si="61"/>
        <v/>
      </c>
      <c r="AX97" s="275" t="str">
        <f t="shared" si="61"/>
        <v/>
      </c>
      <c r="AY97" s="275" t="str">
        <f t="shared" si="61"/>
        <v/>
      </c>
      <c r="AZ97" s="275" t="str">
        <f t="shared" si="61"/>
        <v/>
      </c>
      <c r="BA97" s="275" t="str">
        <f t="shared" si="61"/>
        <v/>
      </c>
      <c r="BB97" s="275" t="str">
        <f t="shared" si="61"/>
        <v/>
      </c>
      <c r="BC97" s="275" t="str">
        <f t="shared" si="61"/>
        <v/>
      </c>
      <c r="BD97" s="275" t="str">
        <f t="shared" si="61"/>
        <v/>
      </c>
      <c r="BE97" s="275" t="str">
        <f t="shared" si="61"/>
        <v/>
      </c>
      <c r="BF97" s="275" t="str">
        <f t="shared" si="61"/>
        <v/>
      </c>
      <c r="BG97" s="275" t="str">
        <f t="shared" si="61"/>
        <v/>
      </c>
      <c r="BH97" s="275" t="str">
        <f t="shared" si="61"/>
        <v/>
      </c>
      <c r="BI97" s="275" t="str">
        <f t="shared" si="61"/>
        <v/>
      </c>
      <c r="BJ97" s="275" t="str">
        <f t="shared" si="61"/>
        <v/>
      </c>
      <c r="BK97" s="275" t="str">
        <f t="shared" si="61"/>
        <v/>
      </c>
      <c r="BL97" s="275" t="str">
        <f t="shared" si="61"/>
        <v/>
      </c>
      <c r="BM97" s="275" t="str">
        <f t="shared" si="61"/>
        <v/>
      </c>
      <c r="BN97" s="275" t="str">
        <f t="shared" si="61"/>
        <v/>
      </c>
      <c r="BO97" s="275" t="str">
        <f t="shared" si="61"/>
        <v/>
      </c>
      <c r="BP97" s="275" t="str">
        <f t="shared" si="60"/>
        <v/>
      </c>
      <c r="BQ97" s="275" t="str">
        <f t="shared" si="60"/>
        <v/>
      </c>
      <c r="BR97" s="275" t="str">
        <f t="shared" si="60"/>
        <v/>
      </c>
      <c r="BS97" s="275" t="str">
        <f t="shared" si="60"/>
        <v/>
      </c>
      <c r="BT97" s="275" t="str">
        <f t="shared" si="60"/>
        <v/>
      </c>
      <c r="BU97" s="275" t="str">
        <f t="shared" si="60"/>
        <v/>
      </c>
      <c r="BV97" s="275" t="str">
        <f t="shared" si="60"/>
        <v/>
      </c>
      <c r="BW97" s="275" t="str">
        <f t="shared" si="60"/>
        <v/>
      </c>
      <c r="BX97" s="275" t="str">
        <f t="shared" si="60"/>
        <v/>
      </c>
      <c r="BY97" s="275" t="str">
        <f t="shared" si="60"/>
        <v/>
      </c>
      <c r="BZ97" s="275" t="str">
        <f t="shared" si="60"/>
        <v/>
      </c>
      <c r="CA97" s="275" t="str">
        <f t="shared" si="60"/>
        <v/>
      </c>
      <c r="CB97" s="275" t="str">
        <f t="shared" si="60"/>
        <v/>
      </c>
      <c r="CC97" s="275" t="str">
        <f t="shared" si="60"/>
        <v/>
      </c>
      <c r="CD97" s="275" t="str">
        <f t="shared" si="60"/>
        <v/>
      </c>
      <c r="CE97" s="275" t="str">
        <f t="shared" si="60"/>
        <v/>
      </c>
      <c r="CF97" s="275" t="str">
        <f t="shared" si="60"/>
        <v/>
      </c>
      <c r="CG97" s="275" t="str">
        <f t="shared" si="60"/>
        <v/>
      </c>
      <c r="CH97" s="275" t="str">
        <f t="shared" si="60"/>
        <v/>
      </c>
      <c r="CI97" s="275" t="str">
        <f t="shared" si="60"/>
        <v/>
      </c>
      <c r="CJ97" s="275" t="str">
        <f t="shared" si="60"/>
        <v/>
      </c>
      <c r="CK97" s="275" t="str">
        <f t="shared" si="60"/>
        <v/>
      </c>
      <c r="CL97" s="275" t="str">
        <f t="shared" si="60"/>
        <v/>
      </c>
      <c r="CM97" s="275" t="str">
        <f t="shared" si="60"/>
        <v/>
      </c>
      <c r="CN97" s="275" t="str">
        <f t="shared" si="60"/>
        <v/>
      </c>
      <c r="CO97" s="275" t="str">
        <f t="shared" si="60"/>
        <v/>
      </c>
      <c r="CP97" s="275" t="str">
        <f t="shared" si="60"/>
        <v/>
      </c>
      <c r="CQ97" s="275" t="str">
        <f t="shared" si="60"/>
        <v/>
      </c>
      <c r="CR97" s="275" t="str">
        <f t="shared" si="60"/>
        <v/>
      </c>
      <c r="CS97" s="275" t="str">
        <f t="shared" si="60"/>
        <v/>
      </c>
      <c r="CT97" s="275" t="str">
        <f t="shared" si="60"/>
        <v/>
      </c>
      <c r="CU97" s="275" t="str">
        <f t="shared" si="60"/>
        <v/>
      </c>
      <c r="CV97" s="275" t="str">
        <f t="shared" si="60"/>
        <v/>
      </c>
      <c r="CW97" s="275" t="str">
        <f t="shared" si="60"/>
        <v/>
      </c>
      <c r="CX97" s="275" t="str">
        <f t="shared" si="60"/>
        <v/>
      </c>
      <c r="CY97" s="275" t="str">
        <f t="shared" si="60"/>
        <v/>
      </c>
    </row>
    <row r="98" spans="1:103" x14ac:dyDescent="0.2">
      <c r="A98">
        <f t="shared" si="43"/>
        <v>87</v>
      </c>
      <c r="B98" s="272">
        <f t="shared" si="44"/>
        <v>4.9800000000000001E-3</v>
      </c>
      <c r="D98" s="275" t="str">
        <f t="shared" si="61"/>
        <v/>
      </c>
      <c r="E98" s="275" t="str">
        <f t="shared" si="61"/>
        <v/>
      </c>
      <c r="F98" s="275" t="str">
        <f t="shared" si="61"/>
        <v/>
      </c>
      <c r="G98" s="275" t="str">
        <f t="shared" si="61"/>
        <v/>
      </c>
      <c r="H98" s="275" t="str">
        <f t="shared" si="61"/>
        <v/>
      </c>
      <c r="I98" s="275" t="str">
        <f t="shared" si="61"/>
        <v/>
      </c>
      <c r="J98" s="275" t="str">
        <f t="shared" si="61"/>
        <v/>
      </c>
      <c r="K98" s="275" t="str">
        <f t="shared" si="61"/>
        <v/>
      </c>
      <c r="L98" s="275" t="str">
        <f t="shared" si="61"/>
        <v/>
      </c>
      <c r="M98" s="275" t="str">
        <f t="shared" si="61"/>
        <v/>
      </c>
      <c r="N98" s="275" t="str">
        <f t="shared" si="61"/>
        <v/>
      </c>
      <c r="O98" s="275" t="str">
        <f t="shared" si="61"/>
        <v/>
      </c>
      <c r="P98" s="275" t="str">
        <f t="shared" si="61"/>
        <v/>
      </c>
      <c r="Q98" s="275" t="str">
        <f t="shared" si="61"/>
        <v/>
      </c>
      <c r="R98" s="275" t="str">
        <f t="shared" si="61"/>
        <v/>
      </c>
      <c r="S98" s="275" t="str">
        <f t="shared" si="61"/>
        <v/>
      </c>
      <c r="T98" s="275" t="str">
        <f t="shared" si="61"/>
        <v/>
      </c>
      <c r="U98" s="275" t="str">
        <f t="shared" si="61"/>
        <v/>
      </c>
      <c r="V98" s="275" t="str">
        <f t="shared" si="61"/>
        <v/>
      </c>
      <c r="W98" s="275" t="str">
        <f t="shared" si="61"/>
        <v/>
      </c>
      <c r="X98" s="275" t="str">
        <f t="shared" si="61"/>
        <v/>
      </c>
      <c r="Y98" s="275" t="str">
        <f t="shared" si="61"/>
        <v/>
      </c>
      <c r="Z98" s="275" t="str">
        <f t="shared" si="61"/>
        <v/>
      </c>
      <c r="AA98" s="275" t="str">
        <f t="shared" si="61"/>
        <v/>
      </c>
      <c r="AB98" s="275" t="str">
        <f t="shared" si="61"/>
        <v/>
      </c>
      <c r="AC98" s="275" t="str">
        <f t="shared" si="61"/>
        <v/>
      </c>
      <c r="AD98" s="275" t="str">
        <f t="shared" si="61"/>
        <v/>
      </c>
      <c r="AE98" s="275" t="str">
        <f t="shared" si="61"/>
        <v/>
      </c>
      <c r="AF98" s="275" t="str">
        <f t="shared" si="61"/>
        <v/>
      </c>
      <c r="AG98" s="275" t="str">
        <f t="shared" si="61"/>
        <v/>
      </c>
      <c r="AH98" s="275" t="str">
        <f t="shared" si="61"/>
        <v/>
      </c>
      <c r="AI98" s="275" t="str">
        <f t="shared" si="61"/>
        <v/>
      </c>
      <c r="AJ98" s="275" t="str">
        <f t="shared" si="61"/>
        <v/>
      </c>
      <c r="AK98" s="275" t="str">
        <f t="shared" si="61"/>
        <v/>
      </c>
      <c r="AL98" s="275" t="str">
        <f t="shared" si="61"/>
        <v/>
      </c>
      <c r="AM98" s="275" t="str">
        <f t="shared" si="61"/>
        <v/>
      </c>
      <c r="AN98" s="275" t="str">
        <f t="shared" si="61"/>
        <v/>
      </c>
      <c r="AO98" s="275" t="str">
        <f t="shared" si="61"/>
        <v/>
      </c>
      <c r="AP98" s="275" t="str">
        <f t="shared" si="61"/>
        <v/>
      </c>
      <c r="AQ98" s="275" t="str">
        <f t="shared" si="61"/>
        <v/>
      </c>
      <c r="AR98" s="275" t="str">
        <f t="shared" si="61"/>
        <v/>
      </c>
      <c r="AS98" s="275" t="str">
        <f t="shared" si="61"/>
        <v/>
      </c>
      <c r="AT98" s="275" t="str">
        <f t="shared" si="61"/>
        <v/>
      </c>
      <c r="AU98" s="275" t="str">
        <f t="shared" si="61"/>
        <v/>
      </c>
      <c r="AV98" s="275" t="str">
        <f t="shared" si="61"/>
        <v/>
      </c>
      <c r="AW98" s="275" t="str">
        <f t="shared" si="61"/>
        <v/>
      </c>
      <c r="AX98" s="275" t="str">
        <f t="shared" si="61"/>
        <v/>
      </c>
      <c r="AY98" s="275" t="str">
        <f t="shared" si="61"/>
        <v/>
      </c>
      <c r="AZ98" s="275" t="str">
        <f t="shared" si="61"/>
        <v/>
      </c>
      <c r="BA98" s="275" t="str">
        <f t="shared" si="61"/>
        <v/>
      </c>
      <c r="BB98" s="275" t="str">
        <f t="shared" si="61"/>
        <v/>
      </c>
      <c r="BC98" s="275" t="str">
        <f t="shared" si="61"/>
        <v/>
      </c>
      <c r="BD98" s="275" t="str">
        <f t="shared" si="61"/>
        <v/>
      </c>
      <c r="BE98" s="275" t="str">
        <f t="shared" si="61"/>
        <v/>
      </c>
      <c r="BF98" s="275" t="str">
        <f t="shared" si="61"/>
        <v/>
      </c>
      <c r="BG98" s="275" t="str">
        <f t="shared" si="61"/>
        <v/>
      </c>
      <c r="BH98" s="275" t="str">
        <f t="shared" si="61"/>
        <v/>
      </c>
      <c r="BI98" s="275" t="str">
        <f t="shared" si="61"/>
        <v/>
      </c>
      <c r="BJ98" s="275" t="str">
        <f t="shared" si="61"/>
        <v/>
      </c>
      <c r="BK98" s="275" t="str">
        <f t="shared" si="61"/>
        <v/>
      </c>
      <c r="BL98" s="275" t="str">
        <f t="shared" si="61"/>
        <v/>
      </c>
      <c r="BM98" s="275" t="str">
        <f t="shared" si="61"/>
        <v/>
      </c>
      <c r="BN98" s="275" t="str">
        <f t="shared" si="61"/>
        <v/>
      </c>
      <c r="BO98" s="275" t="str">
        <f t="shared" si="61"/>
        <v/>
      </c>
      <c r="BP98" s="275" t="str">
        <f t="shared" si="60"/>
        <v/>
      </c>
      <c r="BQ98" s="275" t="str">
        <f t="shared" si="60"/>
        <v/>
      </c>
      <c r="BR98" s="275" t="str">
        <f t="shared" si="60"/>
        <v/>
      </c>
      <c r="BS98" s="275" t="str">
        <f t="shared" si="60"/>
        <v/>
      </c>
      <c r="BT98" s="275" t="str">
        <f t="shared" si="60"/>
        <v/>
      </c>
      <c r="BU98" s="275" t="str">
        <f t="shared" si="60"/>
        <v/>
      </c>
      <c r="BV98" s="275" t="str">
        <f t="shared" si="60"/>
        <v/>
      </c>
      <c r="BW98" s="275" t="str">
        <f t="shared" si="60"/>
        <v/>
      </c>
      <c r="BX98" s="275" t="str">
        <f t="shared" si="60"/>
        <v/>
      </c>
      <c r="BY98" s="275" t="str">
        <f t="shared" si="60"/>
        <v/>
      </c>
      <c r="BZ98" s="275" t="str">
        <f t="shared" si="60"/>
        <v/>
      </c>
      <c r="CA98" s="275" t="str">
        <f t="shared" si="60"/>
        <v/>
      </c>
      <c r="CB98" s="275" t="str">
        <f t="shared" si="60"/>
        <v/>
      </c>
      <c r="CC98" s="275" t="str">
        <f t="shared" si="60"/>
        <v/>
      </c>
      <c r="CD98" s="275" t="str">
        <f t="shared" si="60"/>
        <v/>
      </c>
      <c r="CE98" s="275" t="str">
        <f t="shared" si="60"/>
        <v/>
      </c>
      <c r="CF98" s="275" t="str">
        <f t="shared" si="60"/>
        <v/>
      </c>
      <c r="CG98" s="275" t="str">
        <f t="shared" si="60"/>
        <v/>
      </c>
      <c r="CH98" s="275" t="str">
        <f t="shared" si="60"/>
        <v/>
      </c>
      <c r="CI98" s="275" t="str">
        <f t="shared" si="60"/>
        <v/>
      </c>
      <c r="CJ98" s="275" t="str">
        <f t="shared" si="60"/>
        <v/>
      </c>
      <c r="CK98" s="275" t="str">
        <f t="shared" si="60"/>
        <v/>
      </c>
      <c r="CL98" s="275" t="str">
        <f t="shared" si="60"/>
        <v/>
      </c>
      <c r="CM98" s="275" t="str">
        <f t="shared" si="60"/>
        <v/>
      </c>
      <c r="CN98" s="275" t="str">
        <f t="shared" si="60"/>
        <v/>
      </c>
      <c r="CO98" s="275" t="str">
        <f t="shared" si="60"/>
        <v/>
      </c>
      <c r="CP98" s="275" t="str">
        <f t="shared" si="60"/>
        <v/>
      </c>
      <c r="CQ98" s="275" t="str">
        <f t="shared" si="60"/>
        <v/>
      </c>
      <c r="CR98" s="275" t="str">
        <f t="shared" si="60"/>
        <v/>
      </c>
      <c r="CS98" s="275" t="str">
        <f t="shared" si="60"/>
        <v/>
      </c>
      <c r="CT98" s="275" t="str">
        <f t="shared" si="60"/>
        <v/>
      </c>
      <c r="CU98" s="275" t="str">
        <f t="shared" si="60"/>
        <v/>
      </c>
      <c r="CV98" s="275" t="str">
        <f t="shared" si="60"/>
        <v/>
      </c>
      <c r="CW98" s="275" t="str">
        <f t="shared" si="60"/>
        <v/>
      </c>
      <c r="CX98" s="275" t="str">
        <f t="shared" si="60"/>
        <v/>
      </c>
      <c r="CY98" s="275" t="str">
        <f t="shared" si="60"/>
        <v/>
      </c>
    </row>
    <row r="99" spans="1:103" x14ac:dyDescent="0.2">
      <c r="A99">
        <f t="shared" si="43"/>
        <v>88</v>
      </c>
      <c r="B99" s="272">
        <f t="shared" si="44"/>
        <v>6.6400000000000001E-3</v>
      </c>
      <c r="D99" s="275" t="str">
        <f t="shared" si="61"/>
        <v/>
      </c>
      <c r="E99" s="275" t="str">
        <f t="shared" si="61"/>
        <v/>
      </c>
      <c r="F99" s="275" t="str">
        <f t="shared" si="61"/>
        <v/>
      </c>
      <c r="G99" s="275" t="str">
        <f t="shared" si="61"/>
        <v/>
      </c>
      <c r="H99" s="275" t="str">
        <f t="shared" si="61"/>
        <v/>
      </c>
      <c r="I99" s="275" t="str">
        <f t="shared" si="61"/>
        <v/>
      </c>
      <c r="J99" s="275" t="str">
        <f t="shared" si="61"/>
        <v/>
      </c>
      <c r="K99" s="275" t="str">
        <f t="shared" si="61"/>
        <v/>
      </c>
      <c r="L99" s="275" t="str">
        <f t="shared" si="61"/>
        <v/>
      </c>
      <c r="M99" s="275" t="str">
        <f t="shared" si="61"/>
        <v/>
      </c>
      <c r="N99" s="275" t="str">
        <f t="shared" si="61"/>
        <v/>
      </c>
      <c r="O99" s="275" t="str">
        <f t="shared" si="61"/>
        <v/>
      </c>
      <c r="P99" s="275" t="str">
        <f t="shared" si="61"/>
        <v/>
      </c>
      <c r="Q99" s="275" t="str">
        <f t="shared" si="61"/>
        <v/>
      </c>
      <c r="R99" s="275" t="str">
        <f t="shared" si="61"/>
        <v/>
      </c>
      <c r="S99" s="275" t="str">
        <f t="shared" si="61"/>
        <v/>
      </c>
      <c r="T99" s="275" t="str">
        <f t="shared" si="61"/>
        <v/>
      </c>
      <c r="U99" s="275" t="str">
        <f t="shared" si="61"/>
        <v/>
      </c>
      <c r="V99" s="275" t="str">
        <f t="shared" si="61"/>
        <v/>
      </c>
      <c r="W99" s="275" t="str">
        <f t="shared" si="61"/>
        <v/>
      </c>
      <c r="X99" s="275" t="str">
        <f t="shared" si="61"/>
        <v/>
      </c>
      <c r="Y99" s="275" t="str">
        <f t="shared" si="61"/>
        <v/>
      </c>
      <c r="Z99" s="275" t="str">
        <f t="shared" si="61"/>
        <v/>
      </c>
      <c r="AA99" s="275" t="str">
        <f t="shared" si="61"/>
        <v/>
      </c>
      <c r="AB99" s="275" t="str">
        <f t="shared" si="61"/>
        <v/>
      </c>
      <c r="AC99" s="275" t="str">
        <f t="shared" si="61"/>
        <v/>
      </c>
      <c r="AD99" s="275" t="str">
        <f t="shared" si="61"/>
        <v/>
      </c>
      <c r="AE99" s="275" t="str">
        <f t="shared" si="61"/>
        <v/>
      </c>
      <c r="AF99" s="275" t="str">
        <f t="shared" si="61"/>
        <v/>
      </c>
      <c r="AG99" s="275" t="str">
        <f t="shared" si="61"/>
        <v/>
      </c>
      <c r="AH99" s="275" t="str">
        <f t="shared" si="61"/>
        <v/>
      </c>
      <c r="AI99" s="275" t="str">
        <f t="shared" si="61"/>
        <v/>
      </c>
      <c r="AJ99" s="275" t="str">
        <f t="shared" si="61"/>
        <v/>
      </c>
      <c r="AK99" s="275" t="str">
        <f t="shared" si="61"/>
        <v/>
      </c>
      <c r="AL99" s="275" t="str">
        <f t="shared" si="61"/>
        <v/>
      </c>
      <c r="AM99" s="275" t="str">
        <f t="shared" si="61"/>
        <v/>
      </c>
      <c r="AN99" s="275" t="str">
        <f t="shared" si="61"/>
        <v/>
      </c>
      <c r="AO99" s="275" t="str">
        <f t="shared" si="61"/>
        <v/>
      </c>
      <c r="AP99" s="275" t="str">
        <f t="shared" si="61"/>
        <v/>
      </c>
      <c r="AQ99" s="275" t="str">
        <f t="shared" si="61"/>
        <v/>
      </c>
      <c r="AR99" s="275" t="str">
        <f t="shared" si="61"/>
        <v/>
      </c>
      <c r="AS99" s="275" t="str">
        <f t="shared" si="61"/>
        <v/>
      </c>
      <c r="AT99" s="275" t="str">
        <f t="shared" si="61"/>
        <v/>
      </c>
      <c r="AU99" s="275" t="str">
        <f t="shared" si="61"/>
        <v/>
      </c>
      <c r="AV99" s="275" t="str">
        <f t="shared" si="61"/>
        <v/>
      </c>
      <c r="AW99" s="275" t="str">
        <f t="shared" si="61"/>
        <v/>
      </c>
      <c r="AX99" s="275" t="str">
        <f t="shared" si="61"/>
        <v/>
      </c>
      <c r="AY99" s="275" t="str">
        <f t="shared" si="61"/>
        <v/>
      </c>
      <c r="AZ99" s="275" t="str">
        <f t="shared" si="61"/>
        <v/>
      </c>
      <c r="BA99" s="275" t="str">
        <f t="shared" si="61"/>
        <v/>
      </c>
      <c r="BB99" s="275" t="str">
        <f t="shared" si="61"/>
        <v/>
      </c>
      <c r="BC99" s="275" t="str">
        <f t="shared" si="61"/>
        <v/>
      </c>
      <c r="BD99" s="275" t="str">
        <f t="shared" si="61"/>
        <v/>
      </c>
      <c r="BE99" s="275" t="str">
        <f t="shared" si="61"/>
        <v/>
      </c>
      <c r="BF99" s="275" t="str">
        <f t="shared" si="61"/>
        <v/>
      </c>
      <c r="BG99" s="275" t="str">
        <f t="shared" si="61"/>
        <v/>
      </c>
      <c r="BH99" s="275" t="str">
        <f t="shared" si="61"/>
        <v/>
      </c>
      <c r="BI99" s="275" t="str">
        <f t="shared" si="61"/>
        <v/>
      </c>
      <c r="BJ99" s="275" t="str">
        <f t="shared" si="61"/>
        <v/>
      </c>
      <c r="BK99" s="275" t="str">
        <f t="shared" si="61"/>
        <v/>
      </c>
      <c r="BL99" s="275" t="str">
        <f t="shared" si="61"/>
        <v/>
      </c>
      <c r="BM99" s="275" t="str">
        <f t="shared" si="61"/>
        <v/>
      </c>
      <c r="BN99" s="275" t="str">
        <f t="shared" si="61"/>
        <v/>
      </c>
      <c r="BO99" s="275" t="str">
        <f t="shared" si="61"/>
        <v/>
      </c>
      <c r="BP99" s="275" t="str">
        <f t="shared" si="60"/>
        <v/>
      </c>
      <c r="BQ99" s="275" t="str">
        <f t="shared" si="60"/>
        <v/>
      </c>
      <c r="BR99" s="275" t="str">
        <f t="shared" si="60"/>
        <v/>
      </c>
      <c r="BS99" s="275" t="str">
        <f t="shared" si="60"/>
        <v/>
      </c>
      <c r="BT99" s="275" t="str">
        <f t="shared" si="60"/>
        <v/>
      </c>
      <c r="BU99" s="275" t="str">
        <f t="shared" si="60"/>
        <v/>
      </c>
      <c r="BV99" s="275" t="str">
        <f t="shared" si="60"/>
        <v/>
      </c>
      <c r="BW99" s="275" t="str">
        <f t="shared" si="60"/>
        <v/>
      </c>
      <c r="BX99" s="275" t="str">
        <f t="shared" si="60"/>
        <v/>
      </c>
      <c r="BY99" s="275" t="str">
        <f t="shared" si="60"/>
        <v/>
      </c>
      <c r="BZ99" s="275" t="str">
        <f t="shared" si="60"/>
        <v/>
      </c>
      <c r="CA99" s="275" t="str">
        <f t="shared" si="60"/>
        <v/>
      </c>
      <c r="CB99" s="275" t="str">
        <f t="shared" si="60"/>
        <v/>
      </c>
      <c r="CC99" s="275" t="str">
        <f t="shared" si="60"/>
        <v/>
      </c>
      <c r="CD99" s="275" t="str">
        <f t="shared" si="60"/>
        <v/>
      </c>
      <c r="CE99" s="275" t="str">
        <f t="shared" si="60"/>
        <v/>
      </c>
      <c r="CF99" s="275" t="str">
        <f t="shared" si="60"/>
        <v/>
      </c>
      <c r="CG99" s="275" t="str">
        <f t="shared" si="60"/>
        <v/>
      </c>
      <c r="CH99" s="275" t="str">
        <f t="shared" si="60"/>
        <v/>
      </c>
      <c r="CI99" s="275" t="str">
        <f t="shared" si="60"/>
        <v/>
      </c>
      <c r="CJ99" s="275" t="str">
        <f t="shared" si="60"/>
        <v/>
      </c>
      <c r="CK99" s="275" t="str">
        <f t="shared" si="60"/>
        <v/>
      </c>
      <c r="CL99" s="275" t="str">
        <f t="shared" si="60"/>
        <v/>
      </c>
      <c r="CM99" s="275" t="str">
        <f t="shared" si="60"/>
        <v/>
      </c>
      <c r="CN99" s="275" t="str">
        <f t="shared" si="60"/>
        <v/>
      </c>
      <c r="CO99" s="275" t="str">
        <f t="shared" si="60"/>
        <v/>
      </c>
      <c r="CP99" s="275" t="str">
        <f t="shared" si="60"/>
        <v/>
      </c>
      <c r="CQ99" s="275" t="str">
        <f t="shared" si="60"/>
        <v/>
      </c>
      <c r="CR99" s="275" t="str">
        <f t="shared" si="60"/>
        <v/>
      </c>
      <c r="CS99" s="275" t="str">
        <f t="shared" si="60"/>
        <v/>
      </c>
      <c r="CT99" s="275" t="str">
        <f t="shared" si="60"/>
        <v/>
      </c>
      <c r="CU99" s="275" t="str">
        <f t="shared" si="60"/>
        <v/>
      </c>
      <c r="CV99" s="275" t="str">
        <f t="shared" si="60"/>
        <v/>
      </c>
      <c r="CW99" s="275" t="str">
        <f t="shared" si="60"/>
        <v/>
      </c>
      <c r="CX99" s="275" t="str">
        <f t="shared" si="60"/>
        <v/>
      </c>
      <c r="CY99" s="275" t="str">
        <f t="shared" si="60"/>
        <v/>
      </c>
    </row>
    <row r="100" spans="1:103" x14ac:dyDescent="0.2">
      <c r="A100">
        <f t="shared" si="43"/>
        <v>89</v>
      </c>
      <c r="B100" s="272">
        <f t="shared" si="44"/>
        <v>8.3000000000000001E-3</v>
      </c>
      <c r="D100" s="275" t="str">
        <f t="shared" si="61"/>
        <v/>
      </c>
      <c r="E100" s="275" t="str">
        <f t="shared" si="61"/>
        <v/>
      </c>
      <c r="F100" s="275" t="str">
        <f t="shared" si="61"/>
        <v/>
      </c>
      <c r="G100" s="275" t="str">
        <f t="shared" si="61"/>
        <v/>
      </c>
      <c r="H100" s="275" t="str">
        <f t="shared" si="61"/>
        <v/>
      </c>
      <c r="I100" s="275" t="str">
        <f t="shared" si="61"/>
        <v/>
      </c>
      <c r="J100" s="275" t="str">
        <f t="shared" si="61"/>
        <v/>
      </c>
      <c r="K100" s="275" t="str">
        <f t="shared" si="61"/>
        <v/>
      </c>
      <c r="L100" s="275" t="str">
        <f t="shared" si="61"/>
        <v/>
      </c>
      <c r="M100" s="275" t="str">
        <f t="shared" si="61"/>
        <v/>
      </c>
      <c r="N100" s="275" t="str">
        <f t="shared" si="61"/>
        <v/>
      </c>
      <c r="O100" s="275" t="str">
        <f t="shared" si="61"/>
        <v/>
      </c>
      <c r="P100" s="275" t="str">
        <f t="shared" si="61"/>
        <v/>
      </c>
      <c r="Q100" s="275" t="str">
        <f t="shared" si="61"/>
        <v/>
      </c>
      <c r="R100" s="275" t="str">
        <f t="shared" si="61"/>
        <v/>
      </c>
      <c r="S100" s="275" t="str">
        <f t="shared" si="61"/>
        <v/>
      </c>
      <c r="T100" s="275" t="str">
        <f t="shared" si="61"/>
        <v/>
      </c>
      <c r="U100" s="275" t="str">
        <f t="shared" si="61"/>
        <v/>
      </c>
      <c r="V100" s="275" t="str">
        <f t="shared" si="61"/>
        <v/>
      </c>
      <c r="W100" s="275" t="str">
        <f t="shared" si="61"/>
        <v/>
      </c>
      <c r="X100" s="275" t="str">
        <f t="shared" si="61"/>
        <v/>
      </c>
      <c r="Y100" s="275" t="str">
        <f t="shared" si="61"/>
        <v/>
      </c>
      <c r="Z100" s="275" t="str">
        <f t="shared" si="61"/>
        <v/>
      </c>
      <c r="AA100" s="275" t="str">
        <f t="shared" si="61"/>
        <v/>
      </c>
      <c r="AB100" s="275" t="str">
        <f t="shared" si="61"/>
        <v/>
      </c>
      <c r="AC100" s="275" t="str">
        <f t="shared" si="61"/>
        <v/>
      </c>
      <c r="AD100" s="275" t="str">
        <f t="shared" si="61"/>
        <v/>
      </c>
      <c r="AE100" s="275" t="str">
        <f t="shared" si="61"/>
        <v/>
      </c>
      <c r="AF100" s="275" t="str">
        <f t="shared" si="61"/>
        <v/>
      </c>
      <c r="AG100" s="275" t="str">
        <f t="shared" si="61"/>
        <v/>
      </c>
      <c r="AH100" s="275" t="str">
        <f t="shared" si="61"/>
        <v/>
      </c>
      <c r="AI100" s="275" t="str">
        <f t="shared" si="61"/>
        <v/>
      </c>
      <c r="AJ100" s="275" t="str">
        <f t="shared" si="61"/>
        <v/>
      </c>
      <c r="AK100" s="275" t="str">
        <f t="shared" si="61"/>
        <v/>
      </c>
      <c r="AL100" s="275" t="str">
        <f t="shared" si="61"/>
        <v/>
      </c>
      <c r="AM100" s="275" t="str">
        <f t="shared" si="61"/>
        <v/>
      </c>
      <c r="AN100" s="275" t="str">
        <f t="shared" si="61"/>
        <v/>
      </c>
      <c r="AO100" s="275" t="str">
        <f t="shared" si="61"/>
        <v/>
      </c>
      <c r="AP100" s="275" t="str">
        <f t="shared" si="61"/>
        <v/>
      </c>
      <c r="AQ100" s="275" t="str">
        <f t="shared" si="61"/>
        <v/>
      </c>
      <c r="AR100" s="275" t="str">
        <f t="shared" si="61"/>
        <v/>
      </c>
      <c r="AS100" s="275" t="str">
        <f t="shared" si="61"/>
        <v/>
      </c>
      <c r="AT100" s="275" t="str">
        <f t="shared" si="61"/>
        <v/>
      </c>
      <c r="AU100" s="275" t="str">
        <f t="shared" si="61"/>
        <v/>
      </c>
      <c r="AV100" s="275" t="str">
        <f t="shared" si="61"/>
        <v/>
      </c>
      <c r="AW100" s="275" t="str">
        <f t="shared" si="61"/>
        <v/>
      </c>
      <c r="AX100" s="275" t="str">
        <f t="shared" si="61"/>
        <v/>
      </c>
      <c r="AY100" s="275" t="str">
        <f t="shared" si="61"/>
        <v/>
      </c>
      <c r="AZ100" s="275" t="str">
        <f t="shared" si="61"/>
        <v/>
      </c>
      <c r="BA100" s="275" t="str">
        <f t="shared" si="61"/>
        <v/>
      </c>
      <c r="BB100" s="275" t="str">
        <f t="shared" si="61"/>
        <v/>
      </c>
      <c r="BC100" s="275" t="str">
        <f t="shared" si="61"/>
        <v/>
      </c>
      <c r="BD100" s="275" t="str">
        <f t="shared" si="61"/>
        <v/>
      </c>
      <c r="BE100" s="275" t="str">
        <f t="shared" si="61"/>
        <v/>
      </c>
      <c r="BF100" s="275" t="str">
        <f t="shared" si="61"/>
        <v/>
      </c>
      <c r="BG100" s="275" t="str">
        <f t="shared" si="61"/>
        <v/>
      </c>
      <c r="BH100" s="275" t="str">
        <f t="shared" si="61"/>
        <v/>
      </c>
      <c r="BI100" s="275" t="str">
        <f t="shared" si="61"/>
        <v/>
      </c>
      <c r="BJ100" s="275" t="str">
        <f t="shared" si="61"/>
        <v/>
      </c>
      <c r="BK100" s="275" t="str">
        <f t="shared" si="61"/>
        <v/>
      </c>
      <c r="BL100" s="275" t="str">
        <f t="shared" si="61"/>
        <v/>
      </c>
      <c r="BM100" s="275" t="str">
        <f t="shared" si="61"/>
        <v/>
      </c>
      <c r="BN100" s="275" t="str">
        <f t="shared" si="61"/>
        <v/>
      </c>
      <c r="BO100" s="275" t="str">
        <f t="shared" ref="BO100:CY103" si="62">IF(AND($A100&gt;=BO$3,$A100&lt;=BO$4),$B100,"")</f>
        <v/>
      </c>
      <c r="BP100" s="275" t="str">
        <f t="shared" si="62"/>
        <v/>
      </c>
      <c r="BQ100" s="275" t="str">
        <f t="shared" si="62"/>
        <v/>
      </c>
      <c r="BR100" s="275" t="str">
        <f t="shared" si="62"/>
        <v/>
      </c>
      <c r="BS100" s="275" t="str">
        <f t="shared" si="62"/>
        <v/>
      </c>
      <c r="BT100" s="275" t="str">
        <f t="shared" si="62"/>
        <v/>
      </c>
      <c r="BU100" s="275" t="str">
        <f t="shared" si="62"/>
        <v/>
      </c>
      <c r="BV100" s="275" t="str">
        <f t="shared" si="62"/>
        <v/>
      </c>
      <c r="BW100" s="275" t="str">
        <f t="shared" si="62"/>
        <v/>
      </c>
      <c r="BX100" s="275" t="str">
        <f t="shared" si="62"/>
        <v/>
      </c>
      <c r="BY100" s="275" t="str">
        <f t="shared" si="62"/>
        <v/>
      </c>
      <c r="BZ100" s="275" t="str">
        <f t="shared" si="62"/>
        <v/>
      </c>
      <c r="CA100" s="275" t="str">
        <f t="shared" si="62"/>
        <v/>
      </c>
      <c r="CB100" s="275" t="str">
        <f t="shared" si="62"/>
        <v/>
      </c>
      <c r="CC100" s="275" t="str">
        <f t="shared" si="62"/>
        <v/>
      </c>
      <c r="CD100" s="275" t="str">
        <f t="shared" si="62"/>
        <v/>
      </c>
      <c r="CE100" s="275" t="str">
        <f t="shared" si="62"/>
        <v/>
      </c>
      <c r="CF100" s="275" t="str">
        <f t="shared" si="62"/>
        <v/>
      </c>
      <c r="CG100" s="275" t="str">
        <f t="shared" si="62"/>
        <v/>
      </c>
      <c r="CH100" s="275" t="str">
        <f t="shared" si="62"/>
        <v/>
      </c>
      <c r="CI100" s="275" t="str">
        <f t="shared" si="62"/>
        <v/>
      </c>
      <c r="CJ100" s="275" t="str">
        <f t="shared" si="62"/>
        <v/>
      </c>
      <c r="CK100" s="275" t="str">
        <f t="shared" si="62"/>
        <v/>
      </c>
      <c r="CL100" s="275" t="str">
        <f t="shared" si="62"/>
        <v/>
      </c>
      <c r="CM100" s="275" t="str">
        <f t="shared" si="62"/>
        <v/>
      </c>
      <c r="CN100" s="275" t="str">
        <f t="shared" si="62"/>
        <v/>
      </c>
      <c r="CO100" s="275" t="str">
        <f t="shared" si="62"/>
        <v/>
      </c>
      <c r="CP100" s="275" t="str">
        <f t="shared" si="62"/>
        <v/>
      </c>
      <c r="CQ100" s="275" t="str">
        <f t="shared" si="62"/>
        <v/>
      </c>
      <c r="CR100" s="275" t="str">
        <f t="shared" si="62"/>
        <v/>
      </c>
      <c r="CS100" s="275" t="str">
        <f t="shared" si="62"/>
        <v/>
      </c>
      <c r="CT100" s="275" t="str">
        <f t="shared" si="62"/>
        <v/>
      </c>
      <c r="CU100" s="275" t="str">
        <f t="shared" si="62"/>
        <v/>
      </c>
      <c r="CV100" s="275" t="str">
        <f t="shared" si="62"/>
        <v/>
      </c>
      <c r="CW100" s="275" t="str">
        <f t="shared" si="62"/>
        <v/>
      </c>
      <c r="CX100" s="275" t="str">
        <f t="shared" si="62"/>
        <v/>
      </c>
      <c r="CY100" s="275" t="str">
        <f t="shared" si="62"/>
        <v/>
      </c>
    </row>
    <row r="101" spans="1:103" x14ac:dyDescent="0.2">
      <c r="A101">
        <f t="shared" si="43"/>
        <v>90</v>
      </c>
      <c r="B101" s="272">
        <f t="shared" si="44"/>
        <v>1.0789999999999999E-2</v>
      </c>
      <c r="D101" s="275" t="str">
        <f t="shared" ref="D101:BO104" si="63">IF(AND($A101&gt;=D$3,$A101&lt;=D$4),$B101,"")</f>
        <v/>
      </c>
      <c r="E101" s="275" t="str">
        <f t="shared" si="63"/>
        <v/>
      </c>
      <c r="F101" s="275" t="str">
        <f t="shared" si="63"/>
        <v/>
      </c>
      <c r="G101" s="275" t="str">
        <f t="shared" si="63"/>
        <v/>
      </c>
      <c r="H101" s="275" t="str">
        <f t="shared" si="63"/>
        <v/>
      </c>
      <c r="I101" s="275" t="str">
        <f t="shared" si="63"/>
        <v/>
      </c>
      <c r="J101" s="275" t="str">
        <f t="shared" si="63"/>
        <v/>
      </c>
      <c r="K101" s="275" t="str">
        <f t="shared" si="63"/>
        <v/>
      </c>
      <c r="L101" s="275" t="str">
        <f t="shared" si="63"/>
        <v/>
      </c>
      <c r="M101" s="275" t="str">
        <f t="shared" si="63"/>
        <v/>
      </c>
      <c r="N101" s="275" t="str">
        <f t="shared" si="63"/>
        <v/>
      </c>
      <c r="O101" s="275" t="str">
        <f t="shared" si="63"/>
        <v/>
      </c>
      <c r="P101" s="275" t="str">
        <f t="shared" si="63"/>
        <v/>
      </c>
      <c r="Q101" s="275" t="str">
        <f t="shared" si="63"/>
        <v/>
      </c>
      <c r="R101" s="275" t="str">
        <f t="shared" si="63"/>
        <v/>
      </c>
      <c r="S101" s="275" t="str">
        <f t="shared" si="63"/>
        <v/>
      </c>
      <c r="T101" s="275" t="str">
        <f t="shared" si="63"/>
        <v/>
      </c>
      <c r="U101" s="275" t="str">
        <f t="shared" si="63"/>
        <v/>
      </c>
      <c r="V101" s="275" t="str">
        <f t="shared" si="63"/>
        <v/>
      </c>
      <c r="W101" s="275" t="str">
        <f t="shared" si="63"/>
        <v/>
      </c>
      <c r="X101" s="275" t="str">
        <f t="shared" si="63"/>
        <v/>
      </c>
      <c r="Y101" s="275" t="str">
        <f t="shared" si="63"/>
        <v/>
      </c>
      <c r="Z101" s="275" t="str">
        <f t="shared" si="63"/>
        <v/>
      </c>
      <c r="AA101" s="275" t="str">
        <f t="shared" si="63"/>
        <v/>
      </c>
      <c r="AB101" s="275" t="str">
        <f t="shared" si="63"/>
        <v/>
      </c>
      <c r="AC101" s="275" t="str">
        <f t="shared" si="63"/>
        <v/>
      </c>
      <c r="AD101" s="275" t="str">
        <f t="shared" si="63"/>
        <v/>
      </c>
      <c r="AE101" s="275" t="str">
        <f t="shared" si="63"/>
        <v/>
      </c>
      <c r="AF101" s="275" t="str">
        <f t="shared" si="63"/>
        <v/>
      </c>
      <c r="AG101" s="275" t="str">
        <f t="shared" si="63"/>
        <v/>
      </c>
      <c r="AH101" s="275" t="str">
        <f t="shared" si="63"/>
        <v/>
      </c>
      <c r="AI101" s="275" t="str">
        <f t="shared" si="63"/>
        <v/>
      </c>
      <c r="AJ101" s="275" t="str">
        <f t="shared" si="63"/>
        <v/>
      </c>
      <c r="AK101" s="275" t="str">
        <f t="shared" si="63"/>
        <v/>
      </c>
      <c r="AL101" s="275" t="str">
        <f t="shared" si="63"/>
        <v/>
      </c>
      <c r="AM101" s="275" t="str">
        <f t="shared" si="63"/>
        <v/>
      </c>
      <c r="AN101" s="275" t="str">
        <f t="shared" si="63"/>
        <v/>
      </c>
      <c r="AO101" s="275" t="str">
        <f t="shared" si="63"/>
        <v/>
      </c>
      <c r="AP101" s="275" t="str">
        <f t="shared" si="63"/>
        <v/>
      </c>
      <c r="AQ101" s="275" t="str">
        <f t="shared" si="63"/>
        <v/>
      </c>
      <c r="AR101" s="275" t="str">
        <f t="shared" si="63"/>
        <v/>
      </c>
      <c r="AS101" s="275" t="str">
        <f t="shared" si="63"/>
        <v/>
      </c>
      <c r="AT101" s="275" t="str">
        <f t="shared" si="63"/>
        <v/>
      </c>
      <c r="AU101" s="275" t="str">
        <f t="shared" si="63"/>
        <v/>
      </c>
      <c r="AV101" s="275" t="str">
        <f t="shared" si="63"/>
        <v/>
      </c>
      <c r="AW101" s="275" t="str">
        <f t="shared" si="63"/>
        <v/>
      </c>
      <c r="AX101" s="275" t="str">
        <f t="shared" si="63"/>
        <v/>
      </c>
      <c r="AY101" s="275" t="str">
        <f t="shared" si="63"/>
        <v/>
      </c>
      <c r="AZ101" s="275" t="str">
        <f t="shared" si="63"/>
        <v/>
      </c>
      <c r="BA101" s="275" t="str">
        <f t="shared" si="63"/>
        <v/>
      </c>
      <c r="BB101" s="275" t="str">
        <f t="shared" si="63"/>
        <v/>
      </c>
      <c r="BC101" s="275" t="str">
        <f t="shared" si="63"/>
        <v/>
      </c>
      <c r="BD101" s="275" t="str">
        <f t="shared" si="63"/>
        <v/>
      </c>
      <c r="BE101" s="275" t="str">
        <f t="shared" si="63"/>
        <v/>
      </c>
      <c r="BF101" s="275" t="str">
        <f t="shared" si="63"/>
        <v/>
      </c>
      <c r="BG101" s="275" t="str">
        <f t="shared" si="63"/>
        <v/>
      </c>
      <c r="BH101" s="275" t="str">
        <f t="shared" si="63"/>
        <v/>
      </c>
      <c r="BI101" s="275" t="str">
        <f t="shared" si="63"/>
        <v/>
      </c>
      <c r="BJ101" s="275" t="str">
        <f t="shared" si="63"/>
        <v/>
      </c>
      <c r="BK101" s="275" t="str">
        <f t="shared" si="63"/>
        <v/>
      </c>
      <c r="BL101" s="275" t="str">
        <f t="shared" si="63"/>
        <v/>
      </c>
      <c r="BM101" s="275" t="str">
        <f t="shared" si="63"/>
        <v/>
      </c>
      <c r="BN101" s="275" t="str">
        <f t="shared" si="63"/>
        <v/>
      </c>
      <c r="BO101" s="275" t="str">
        <f t="shared" si="63"/>
        <v/>
      </c>
      <c r="BP101" s="275" t="str">
        <f t="shared" si="62"/>
        <v/>
      </c>
      <c r="BQ101" s="275" t="str">
        <f t="shared" si="62"/>
        <v/>
      </c>
      <c r="BR101" s="275" t="str">
        <f t="shared" si="62"/>
        <v/>
      </c>
      <c r="BS101" s="275" t="str">
        <f t="shared" si="62"/>
        <v/>
      </c>
      <c r="BT101" s="275" t="str">
        <f t="shared" si="62"/>
        <v/>
      </c>
      <c r="BU101" s="275" t="str">
        <f t="shared" si="62"/>
        <v/>
      </c>
      <c r="BV101" s="275" t="str">
        <f t="shared" si="62"/>
        <v/>
      </c>
      <c r="BW101" s="275" t="str">
        <f t="shared" si="62"/>
        <v/>
      </c>
      <c r="BX101" s="275" t="str">
        <f t="shared" si="62"/>
        <v/>
      </c>
      <c r="BY101" s="275" t="str">
        <f t="shared" si="62"/>
        <v/>
      </c>
      <c r="BZ101" s="275" t="str">
        <f t="shared" si="62"/>
        <v/>
      </c>
      <c r="CA101" s="275" t="str">
        <f t="shared" si="62"/>
        <v/>
      </c>
      <c r="CB101" s="275" t="str">
        <f t="shared" si="62"/>
        <v/>
      </c>
      <c r="CC101" s="275" t="str">
        <f t="shared" si="62"/>
        <v/>
      </c>
      <c r="CD101" s="275" t="str">
        <f t="shared" si="62"/>
        <v/>
      </c>
      <c r="CE101" s="275" t="str">
        <f t="shared" si="62"/>
        <v/>
      </c>
      <c r="CF101" s="275" t="str">
        <f t="shared" si="62"/>
        <v/>
      </c>
      <c r="CG101" s="275" t="str">
        <f t="shared" si="62"/>
        <v/>
      </c>
      <c r="CH101" s="275" t="str">
        <f t="shared" si="62"/>
        <v/>
      </c>
      <c r="CI101" s="275" t="str">
        <f t="shared" si="62"/>
        <v/>
      </c>
      <c r="CJ101" s="275" t="str">
        <f t="shared" si="62"/>
        <v/>
      </c>
      <c r="CK101" s="275" t="str">
        <f t="shared" si="62"/>
        <v/>
      </c>
      <c r="CL101" s="275" t="str">
        <f t="shared" si="62"/>
        <v/>
      </c>
      <c r="CM101" s="275" t="str">
        <f t="shared" si="62"/>
        <v/>
      </c>
      <c r="CN101" s="275" t="str">
        <f t="shared" si="62"/>
        <v/>
      </c>
      <c r="CO101" s="275" t="str">
        <f t="shared" si="62"/>
        <v/>
      </c>
      <c r="CP101" s="275" t="str">
        <f t="shared" si="62"/>
        <v/>
      </c>
      <c r="CQ101" s="275" t="str">
        <f t="shared" si="62"/>
        <v/>
      </c>
      <c r="CR101" s="275" t="str">
        <f t="shared" si="62"/>
        <v/>
      </c>
      <c r="CS101" s="275" t="str">
        <f t="shared" si="62"/>
        <v/>
      </c>
      <c r="CT101" s="275" t="str">
        <f t="shared" si="62"/>
        <v/>
      </c>
      <c r="CU101" s="275" t="str">
        <f t="shared" si="62"/>
        <v/>
      </c>
      <c r="CV101" s="275" t="str">
        <f t="shared" si="62"/>
        <v/>
      </c>
      <c r="CW101" s="275" t="str">
        <f t="shared" si="62"/>
        <v/>
      </c>
      <c r="CX101" s="275" t="str">
        <f t="shared" si="62"/>
        <v/>
      </c>
      <c r="CY101" s="275" t="str">
        <f t="shared" si="62"/>
        <v/>
      </c>
    </row>
    <row r="102" spans="1:103" x14ac:dyDescent="0.2">
      <c r="A102">
        <f t="shared" si="43"/>
        <v>91</v>
      </c>
      <c r="B102" s="272">
        <f t="shared" si="44"/>
        <v>1.2449999999999999E-2</v>
      </c>
      <c r="D102" s="275" t="str">
        <f t="shared" si="63"/>
        <v/>
      </c>
      <c r="E102" s="275" t="str">
        <f t="shared" si="63"/>
        <v/>
      </c>
      <c r="F102" s="275" t="str">
        <f t="shared" si="63"/>
        <v/>
      </c>
      <c r="G102" s="275" t="str">
        <f t="shared" si="63"/>
        <v/>
      </c>
      <c r="H102" s="275" t="str">
        <f t="shared" si="63"/>
        <v/>
      </c>
      <c r="I102" s="275" t="str">
        <f t="shared" si="63"/>
        <v/>
      </c>
      <c r="J102" s="275" t="str">
        <f t="shared" si="63"/>
        <v/>
      </c>
      <c r="K102" s="275" t="str">
        <f t="shared" si="63"/>
        <v/>
      </c>
      <c r="L102" s="275" t="str">
        <f t="shared" si="63"/>
        <v/>
      </c>
      <c r="M102" s="275" t="str">
        <f t="shared" si="63"/>
        <v/>
      </c>
      <c r="N102" s="275" t="str">
        <f t="shared" si="63"/>
        <v/>
      </c>
      <c r="O102" s="275" t="str">
        <f t="shared" si="63"/>
        <v/>
      </c>
      <c r="P102" s="275" t="str">
        <f t="shared" si="63"/>
        <v/>
      </c>
      <c r="Q102" s="275" t="str">
        <f t="shared" si="63"/>
        <v/>
      </c>
      <c r="R102" s="275" t="str">
        <f t="shared" si="63"/>
        <v/>
      </c>
      <c r="S102" s="275" t="str">
        <f t="shared" si="63"/>
        <v/>
      </c>
      <c r="T102" s="275" t="str">
        <f t="shared" si="63"/>
        <v/>
      </c>
      <c r="U102" s="275" t="str">
        <f t="shared" si="63"/>
        <v/>
      </c>
      <c r="V102" s="275" t="str">
        <f t="shared" si="63"/>
        <v/>
      </c>
      <c r="W102" s="275" t="str">
        <f t="shared" si="63"/>
        <v/>
      </c>
      <c r="X102" s="275" t="str">
        <f t="shared" si="63"/>
        <v/>
      </c>
      <c r="Y102" s="275" t="str">
        <f t="shared" si="63"/>
        <v/>
      </c>
      <c r="Z102" s="275" t="str">
        <f t="shared" si="63"/>
        <v/>
      </c>
      <c r="AA102" s="275" t="str">
        <f t="shared" si="63"/>
        <v/>
      </c>
      <c r="AB102" s="275" t="str">
        <f t="shared" si="63"/>
        <v/>
      </c>
      <c r="AC102" s="275" t="str">
        <f t="shared" si="63"/>
        <v/>
      </c>
      <c r="AD102" s="275" t="str">
        <f t="shared" si="63"/>
        <v/>
      </c>
      <c r="AE102" s="275" t="str">
        <f t="shared" si="63"/>
        <v/>
      </c>
      <c r="AF102" s="275" t="str">
        <f t="shared" si="63"/>
        <v/>
      </c>
      <c r="AG102" s="275" t="str">
        <f t="shared" si="63"/>
        <v/>
      </c>
      <c r="AH102" s="275" t="str">
        <f t="shared" si="63"/>
        <v/>
      </c>
      <c r="AI102" s="275" t="str">
        <f t="shared" si="63"/>
        <v/>
      </c>
      <c r="AJ102" s="275" t="str">
        <f t="shared" si="63"/>
        <v/>
      </c>
      <c r="AK102" s="275" t="str">
        <f t="shared" si="63"/>
        <v/>
      </c>
      <c r="AL102" s="275" t="str">
        <f t="shared" si="63"/>
        <v/>
      </c>
      <c r="AM102" s="275" t="str">
        <f t="shared" si="63"/>
        <v/>
      </c>
      <c r="AN102" s="275" t="str">
        <f t="shared" si="63"/>
        <v/>
      </c>
      <c r="AO102" s="275" t="str">
        <f t="shared" si="63"/>
        <v/>
      </c>
      <c r="AP102" s="275" t="str">
        <f t="shared" si="63"/>
        <v/>
      </c>
      <c r="AQ102" s="275" t="str">
        <f t="shared" si="63"/>
        <v/>
      </c>
      <c r="AR102" s="275" t="str">
        <f t="shared" si="63"/>
        <v/>
      </c>
      <c r="AS102" s="275" t="str">
        <f t="shared" si="63"/>
        <v/>
      </c>
      <c r="AT102" s="275" t="str">
        <f t="shared" si="63"/>
        <v/>
      </c>
      <c r="AU102" s="275" t="str">
        <f t="shared" si="63"/>
        <v/>
      </c>
      <c r="AV102" s="275" t="str">
        <f t="shared" si="63"/>
        <v/>
      </c>
      <c r="AW102" s="275" t="str">
        <f t="shared" si="63"/>
        <v/>
      </c>
      <c r="AX102" s="275" t="str">
        <f t="shared" si="63"/>
        <v/>
      </c>
      <c r="AY102" s="275" t="str">
        <f t="shared" si="63"/>
        <v/>
      </c>
      <c r="AZ102" s="275" t="str">
        <f t="shared" si="63"/>
        <v/>
      </c>
      <c r="BA102" s="275" t="str">
        <f t="shared" si="63"/>
        <v/>
      </c>
      <c r="BB102" s="275" t="str">
        <f t="shared" si="63"/>
        <v/>
      </c>
      <c r="BC102" s="275" t="str">
        <f t="shared" si="63"/>
        <v/>
      </c>
      <c r="BD102" s="275" t="str">
        <f t="shared" si="63"/>
        <v/>
      </c>
      <c r="BE102" s="275" t="str">
        <f t="shared" si="63"/>
        <v/>
      </c>
      <c r="BF102" s="275" t="str">
        <f t="shared" si="63"/>
        <v/>
      </c>
      <c r="BG102" s="275" t="str">
        <f t="shared" si="63"/>
        <v/>
      </c>
      <c r="BH102" s="275" t="str">
        <f t="shared" si="63"/>
        <v/>
      </c>
      <c r="BI102" s="275" t="str">
        <f t="shared" si="63"/>
        <v/>
      </c>
      <c r="BJ102" s="275" t="str">
        <f t="shared" si="63"/>
        <v/>
      </c>
      <c r="BK102" s="275" t="str">
        <f t="shared" si="63"/>
        <v/>
      </c>
      <c r="BL102" s="275" t="str">
        <f t="shared" si="63"/>
        <v/>
      </c>
      <c r="BM102" s="275" t="str">
        <f t="shared" si="63"/>
        <v/>
      </c>
      <c r="BN102" s="275" t="str">
        <f t="shared" si="63"/>
        <v/>
      </c>
      <c r="BO102" s="275" t="str">
        <f t="shared" si="63"/>
        <v/>
      </c>
      <c r="BP102" s="275" t="str">
        <f t="shared" si="62"/>
        <v/>
      </c>
      <c r="BQ102" s="275" t="str">
        <f t="shared" si="62"/>
        <v/>
      </c>
      <c r="BR102" s="275" t="str">
        <f t="shared" si="62"/>
        <v/>
      </c>
      <c r="BS102" s="275" t="str">
        <f t="shared" si="62"/>
        <v/>
      </c>
      <c r="BT102" s="275" t="str">
        <f t="shared" si="62"/>
        <v/>
      </c>
      <c r="BU102" s="275" t="str">
        <f t="shared" si="62"/>
        <v/>
      </c>
      <c r="BV102" s="275" t="str">
        <f t="shared" si="62"/>
        <v/>
      </c>
      <c r="BW102" s="275" t="str">
        <f t="shared" si="62"/>
        <v/>
      </c>
      <c r="BX102" s="275" t="str">
        <f t="shared" si="62"/>
        <v/>
      </c>
      <c r="BY102" s="275" t="str">
        <f t="shared" si="62"/>
        <v/>
      </c>
      <c r="BZ102" s="275" t="str">
        <f t="shared" si="62"/>
        <v/>
      </c>
      <c r="CA102" s="275" t="str">
        <f t="shared" si="62"/>
        <v/>
      </c>
      <c r="CB102" s="275" t="str">
        <f t="shared" si="62"/>
        <v/>
      </c>
      <c r="CC102" s="275" t="str">
        <f t="shared" si="62"/>
        <v/>
      </c>
      <c r="CD102" s="275" t="str">
        <f t="shared" si="62"/>
        <v/>
      </c>
      <c r="CE102" s="275" t="str">
        <f t="shared" si="62"/>
        <v/>
      </c>
      <c r="CF102" s="275" t="str">
        <f t="shared" si="62"/>
        <v/>
      </c>
      <c r="CG102" s="275" t="str">
        <f t="shared" si="62"/>
        <v/>
      </c>
      <c r="CH102" s="275" t="str">
        <f t="shared" si="62"/>
        <v/>
      </c>
      <c r="CI102" s="275" t="str">
        <f t="shared" si="62"/>
        <v/>
      </c>
      <c r="CJ102" s="275" t="str">
        <f t="shared" si="62"/>
        <v/>
      </c>
      <c r="CK102" s="275" t="str">
        <f t="shared" si="62"/>
        <v/>
      </c>
      <c r="CL102" s="275" t="str">
        <f t="shared" si="62"/>
        <v/>
      </c>
      <c r="CM102" s="275" t="str">
        <f t="shared" si="62"/>
        <v/>
      </c>
      <c r="CN102" s="275" t="str">
        <f t="shared" si="62"/>
        <v/>
      </c>
      <c r="CO102" s="275" t="str">
        <f t="shared" si="62"/>
        <v/>
      </c>
      <c r="CP102" s="275" t="str">
        <f t="shared" si="62"/>
        <v/>
      </c>
      <c r="CQ102" s="275" t="str">
        <f t="shared" si="62"/>
        <v/>
      </c>
      <c r="CR102" s="275" t="str">
        <f t="shared" si="62"/>
        <v/>
      </c>
      <c r="CS102" s="275" t="str">
        <f t="shared" si="62"/>
        <v/>
      </c>
      <c r="CT102" s="275" t="str">
        <f t="shared" si="62"/>
        <v/>
      </c>
      <c r="CU102" s="275" t="str">
        <f t="shared" si="62"/>
        <v/>
      </c>
      <c r="CV102" s="275" t="str">
        <f t="shared" si="62"/>
        <v/>
      </c>
      <c r="CW102" s="275" t="str">
        <f t="shared" si="62"/>
        <v/>
      </c>
      <c r="CX102" s="275" t="str">
        <f t="shared" si="62"/>
        <v/>
      </c>
      <c r="CY102" s="275" t="str">
        <f t="shared" si="62"/>
        <v/>
      </c>
    </row>
    <row r="103" spans="1:103" x14ac:dyDescent="0.2">
      <c r="A103">
        <f t="shared" si="43"/>
        <v>92</v>
      </c>
      <c r="B103" s="272">
        <f t="shared" si="44"/>
        <v>1.4110000000000001E-2</v>
      </c>
      <c r="D103" s="275" t="str">
        <f t="shared" si="63"/>
        <v/>
      </c>
      <c r="E103" s="275" t="str">
        <f t="shared" si="63"/>
        <v/>
      </c>
      <c r="F103" s="275" t="str">
        <f t="shared" si="63"/>
        <v/>
      </c>
      <c r="G103" s="275" t="str">
        <f t="shared" si="63"/>
        <v/>
      </c>
      <c r="H103" s="275" t="str">
        <f t="shared" si="63"/>
        <v/>
      </c>
      <c r="I103" s="275" t="str">
        <f t="shared" si="63"/>
        <v/>
      </c>
      <c r="J103" s="275" t="str">
        <f t="shared" si="63"/>
        <v/>
      </c>
      <c r="K103" s="275" t="str">
        <f t="shared" si="63"/>
        <v/>
      </c>
      <c r="L103" s="275" t="str">
        <f t="shared" si="63"/>
        <v/>
      </c>
      <c r="M103" s="275" t="str">
        <f t="shared" si="63"/>
        <v/>
      </c>
      <c r="N103" s="275" t="str">
        <f t="shared" si="63"/>
        <v/>
      </c>
      <c r="O103" s="275" t="str">
        <f t="shared" si="63"/>
        <v/>
      </c>
      <c r="P103" s="275" t="str">
        <f t="shared" si="63"/>
        <v/>
      </c>
      <c r="Q103" s="275" t="str">
        <f t="shared" si="63"/>
        <v/>
      </c>
      <c r="R103" s="275" t="str">
        <f t="shared" si="63"/>
        <v/>
      </c>
      <c r="S103" s="275" t="str">
        <f t="shared" si="63"/>
        <v/>
      </c>
      <c r="T103" s="275" t="str">
        <f t="shared" si="63"/>
        <v/>
      </c>
      <c r="U103" s="275" t="str">
        <f t="shared" si="63"/>
        <v/>
      </c>
      <c r="V103" s="275" t="str">
        <f t="shared" si="63"/>
        <v/>
      </c>
      <c r="W103" s="275" t="str">
        <f t="shared" si="63"/>
        <v/>
      </c>
      <c r="X103" s="275" t="str">
        <f t="shared" si="63"/>
        <v/>
      </c>
      <c r="Y103" s="275" t="str">
        <f t="shared" si="63"/>
        <v/>
      </c>
      <c r="Z103" s="275" t="str">
        <f t="shared" si="63"/>
        <v/>
      </c>
      <c r="AA103" s="275" t="str">
        <f t="shared" si="63"/>
        <v/>
      </c>
      <c r="AB103" s="275" t="str">
        <f t="shared" si="63"/>
        <v/>
      </c>
      <c r="AC103" s="275" t="str">
        <f t="shared" si="63"/>
        <v/>
      </c>
      <c r="AD103" s="275" t="str">
        <f t="shared" si="63"/>
        <v/>
      </c>
      <c r="AE103" s="275" t="str">
        <f t="shared" si="63"/>
        <v/>
      </c>
      <c r="AF103" s="275" t="str">
        <f t="shared" si="63"/>
        <v/>
      </c>
      <c r="AG103" s="275" t="str">
        <f t="shared" si="63"/>
        <v/>
      </c>
      <c r="AH103" s="275" t="str">
        <f t="shared" si="63"/>
        <v/>
      </c>
      <c r="AI103" s="275" t="str">
        <f t="shared" si="63"/>
        <v/>
      </c>
      <c r="AJ103" s="275" t="str">
        <f t="shared" si="63"/>
        <v/>
      </c>
      <c r="AK103" s="275" t="str">
        <f t="shared" si="63"/>
        <v/>
      </c>
      <c r="AL103" s="275" t="str">
        <f t="shared" si="63"/>
        <v/>
      </c>
      <c r="AM103" s="275" t="str">
        <f t="shared" si="63"/>
        <v/>
      </c>
      <c r="AN103" s="275" t="str">
        <f t="shared" si="63"/>
        <v/>
      </c>
      <c r="AO103" s="275" t="str">
        <f t="shared" si="63"/>
        <v/>
      </c>
      <c r="AP103" s="275" t="str">
        <f t="shared" si="63"/>
        <v/>
      </c>
      <c r="AQ103" s="275" t="str">
        <f t="shared" si="63"/>
        <v/>
      </c>
      <c r="AR103" s="275" t="str">
        <f t="shared" si="63"/>
        <v/>
      </c>
      <c r="AS103" s="275" t="str">
        <f t="shared" si="63"/>
        <v/>
      </c>
      <c r="AT103" s="275" t="str">
        <f t="shared" si="63"/>
        <v/>
      </c>
      <c r="AU103" s="275" t="str">
        <f t="shared" si="63"/>
        <v/>
      </c>
      <c r="AV103" s="275" t="str">
        <f t="shared" si="63"/>
        <v/>
      </c>
      <c r="AW103" s="275" t="str">
        <f t="shared" si="63"/>
        <v/>
      </c>
      <c r="AX103" s="275" t="str">
        <f t="shared" si="63"/>
        <v/>
      </c>
      <c r="AY103" s="275" t="str">
        <f t="shared" si="63"/>
        <v/>
      </c>
      <c r="AZ103" s="275" t="str">
        <f t="shared" si="63"/>
        <v/>
      </c>
      <c r="BA103" s="275" t="str">
        <f t="shared" si="63"/>
        <v/>
      </c>
      <c r="BB103" s="275" t="str">
        <f t="shared" si="63"/>
        <v/>
      </c>
      <c r="BC103" s="275" t="str">
        <f t="shared" si="63"/>
        <v/>
      </c>
      <c r="BD103" s="275" t="str">
        <f t="shared" si="63"/>
        <v/>
      </c>
      <c r="BE103" s="275" t="str">
        <f t="shared" si="63"/>
        <v/>
      </c>
      <c r="BF103" s="275" t="str">
        <f t="shared" si="63"/>
        <v/>
      </c>
      <c r="BG103" s="275" t="str">
        <f t="shared" si="63"/>
        <v/>
      </c>
      <c r="BH103" s="275" t="str">
        <f t="shared" si="63"/>
        <v/>
      </c>
      <c r="BI103" s="275" t="str">
        <f t="shared" si="63"/>
        <v/>
      </c>
      <c r="BJ103" s="275" t="str">
        <f t="shared" si="63"/>
        <v/>
      </c>
      <c r="BK103" s="275" t="str">
        <f t="shared" si="63"/>
        <v/>
      </c>
      <c r="BL103" s="275" t="str">
        <f t="shared" si="63"/>
        <v/>
      </c>
      <c r="BM103" s="275" t="str">
        <f t="shared" si="63"/>
        <v/>
      </c>
      <c r="BN103" s="275" t="str">
        <f t="shared" si="63"/>
        <v/>
      </c>
      <c r="BO103" s="275" t="str">
        <f t="shared" si="63"/>
        <v/>
      </c>
      <c r="BP103" s="275" t="str">
        <f t="shared" si="62"/>
        <v/>
      </c>
      <c r="BQ103" s="275" t="str">
        <f t="shared" si="62"/>
        <v/>
      </c>
      <c r="BR103" s="275" t="str">
        <f t="shared" si="62"/>
        <v/>
      </c>
      <c r="BS103" s="275" t="str">
        <f t="shared" si="62"/>
        <v/>
      </c>
      <c r="BT103" s="275" t="str">
        <f t="shared" si="62"/>
        <v/>
      </c>
      <c r="BU103" s="275" t="str">
        <f t="shared" si="62"/>
        <v/>
      </c>
      <c r="BV103" s="275" t="str">
        <f t="shared" si="62"/>
        <v/>
      </c>
      <c r="BW103" s="275" t="str">
        <f t="shared" si="62"/>
        <v/>
      </c>
      <c r="BX103" s="275" t="str">
        <f t="shared" si="62"/>
        <v/>
      </c>
      <c r="BY103" s="275" t="str">
        <f t="shared" si="62"/>
        <v/>
      </c>
      <c r="BZ103" s="275" t="str">
        <f t="shared" si="62"/>
        <v/>
      </c>
      <c r="CA103" s="275" t="str">
        <f t="shared" si="62"/>
        <v/>
      </c>
      <c r="CB103" s="275" t="str">
        <f t="shared" si="62"/>
        <v/>
      </c>
      <c r="CC103" s="275" t="str">
        <f t="shared" si="62"/>
        <v/>
      </c>
      <c r="CD103" s="275" t="str">
        <f t="shared" si="62"/>
        <v/>
      </c>
      <c r="CE103" s="275" t="str">
        <f t="shared" si="62"/>
        <v/>
      </c>
      <c r="CF103" s="275" t="str">
        <f t="shared" si="62"/>
        <v/>
      </c>
      <c r="CG103" s="275" t="str">
        <f t="shared" si="62"/>
        <v/>
      </c>
      <c r="CH103" s="275" t="str">
        <f t="shared" si="62"/>
        <v/>
      </c>
      <c r="CI103" s="275" t="str">
        <f t="shared" si="62"/>
        <v/>
      </c>
      <c r="CJ103" s="275" t="str">
        <f t="shared" si="62"/>
        <v/>
      </c>
      <c r="CK103" s="275" t="str">
        <f t="shared" si="62"/>
        <v/>
      </c>
      <c r="CL103" s="275" t="str">
        <f t="shared" si="62"/>
        <v/>
      </c>
      <c r="CM103" s="275" t="str">
        <f t="shared" si="62"/>
        <v/>
      </c>
      <c r="CN103" s="275" t="str">
        <f t="shared" si="62"/>
        <v/>
      </c>
      <c r="CO103" s="275" t="str">
        <f t="shared" si="62"/>
        <v/>
      </c>
      <c r="CP103" s="275" t="str">
        <f t="shared" si="62"/>
        <v/>
      </c>
      <c r="CQ103" s="275" t="str">
        <f t="shared" si="62"/>
        <v/>
      </c>
      <c r="CR103" s="275" t="str">
        <f t="shared" si="62"/>
        <v/>
      </c>
      <c r="CS103" s="275" t="str">
        <f t="shared" si="62"/>
        <v/>
      </c>
      <c r="CT103" s="275" t="str">
        <f t="shared" si="62"/>
        <v/>
      </c>
      <c r="CU103" s="275" t="str">
        <f t="shared" si="62"/>
        <v/>
      </c>
      <c r="CV103" s="275" t="str">
        <f t="shared" si="62"/>
        <v/>
      </c>
      <c r="CW103" s="275" t="str">
        <f t="shared" si="62"/>
        <v/>
      </c>
      <c r="CX103" s="275" t="str">
        <f t="shared" si="62"/>
        <v/>
      </c>
      <c r="CY103" s="275" t="str">
        <f t="shared" si="62"/>
        <v/>
      </c>
    </row>
    <row r="104" spans="1:103" x14ac:dyDescent="0.2">
      <c r="A104">
        <f t="shared" si="43"/>
        <v>93</v>
      </c>
      <c r="B104" s="272">
        <f t="shared" si="44"/>
        <v>1.66E-2</v>
      </c>
      <c r="D104" s="275" t="str">
        <f t="shared" si="63"/>
        <v/>
      </c>
      <c r="E104" s="275" t="str">
        <f t="shared" si="63"/>
        <v/>
      </c>
      <c r="F104" s="275" t="str">
        <f t="shared" si="63"/>
        <v/>
      </c>
      <c r="G104" s="275" t="str">
        <f t="shared" si="63"/>
        <v/>
      </c>
      <c r="H104" s="275" t="str">
        <f t="shared" si="63"/>
        <v/>
      </c>
      <c r="I104" s="275" t="str">
        <f t="shared" si="63"/>
        <v/>
      </c>
      <c r="J104" s="275" t="str">
        <f t="shared" si="63"/>
        <v/>
      </c>
      <c r="K104" s="275" t="str">
        <f t="shared" si="63"/>
        <v/>
      </c>
      <c r="L104" s="275" t="str">
        <f t="shared" si="63"/>
        <v/>
      </c>
      <c r="M104" s="275" t="str">
        <f t="shared" si="63"/>
        <v/>
      </c>
      <c r="N104" s="275" t="str">
        <f t="shared" si="63"/>
        <v/>
      </c>
      <c r="O104" s="275" t="str">
        <f t="shared" si="63"/>
        <v/>
      </c>
      <c r="P104" s="275" t="str">
        <f t="shared" si="63"/>
        <v/>
      </c>
      <c r="Q104" s="275" t="str">
        <f t="shared" si="63"/>
        <v/>
      </c>
      <c r="R104" s="275" t="str">
        <f t="shared" si="63"/>
        <v/>
      </c>
      <c r="S104" s="275" t="str">
        <f t="shared" si="63"/>
        <v/>
      </c>
      <c r="T104" s="275" t="str">
        <f t="shared" si="63"/>
        <v/>
      </c>
      <c r="U104" s="275" t="str">
        <f t="shared" si="63"/>
        <v/>
      </c>
      <c r="V104" s="275" t="str">
        <f t="shared" si="63"/>
        <v/>
      </c>
      <c r="W104" s="275" t="str">
        <f t="shared" si="63"/>
        <v/>
      </c>
      <c r="X104" s="275" t="str">
        <f t="shared" si="63"/>
        <v/>
      </c>
      <c r="Y104" s="275" t="str">
        <f t="shared" si="63"/>
        <v/>
      </c>
      <c r="Z104" s="275" t="str">
        <f t="shared" si="63"/>
        <v/>
      </c>
      <c r="AA104" s="275" t="str">
        <f t="shared" si="63"/>
        <v/>
      </c>
      <c r="AB104" s="275" t="str">
        <f t="shared" si="63"/>
        <v/>
      </c>
      <c r="AC104" s="275" t="str">
        <f t="shared" si="63"/>
        <v/>
      </c>
      <c r="AD104" s="275" t="str">
        <f t="shared" si="63"/>
        <v/>
      </c>
      <c r="AE104" s="275" t="str">
        <f t="shared" si="63"/>
        <v/>
      </c>
      <c r="AF104" s="275" t="str">
        <f t="shared" si="63"/>
        <v/>
      </c>
      <c r="AG104" s="275" t="str">
        <f t="shared" si="63"/>
        <v/>
      </c>
      <c r="AH104" s="275" t="str">
        <f t="shared" si="63"/>
        <v/>
      </c>
      <c r="AI104" s="275" t="str">
        <f t="shared" si="63"/>
        <v/>
      </c>
      <c r="AJ104" s="275" t="str">
        <f t="shared" si="63"/>
        <v/>
      </c>
      <c r="AK104" s="275" t="str">
        <f t="shared" si="63"/>
        <v/>
      </c>
      <c r="AL104" s="275" t="str">
        <f t="shared" si="63"/>
        <v/>
      </c>
      <c r="AM104" s="275" t="str">
        <f t="shared" si="63"/>
        <v/>
      </c>
      <c r="AN104" s="275" t="str">
        <f t="shared" si="63"/>
        <v/>
      </c>
      <c r="AO104" s="275" t="str">
        <f t="shared" si="63"/>
        <v/>
      </c>
      <c r="AP104" s="275" t="str">
        <f t="shared" si="63"/>
        <v/>
      </c>
      <c r="AQ104" s="275" t="str">
        <f t="shared" si="63"/>
        <v/>
      </c>
      <c r="AR104" s="275" t="str">
        <f t="shared" si="63"/>
        <v/>
      </c>
      <c r="AS104" s="275" t="str">
        <f t="shared" si="63"/>
        <v/>
      </c>
      <c r="AT104" s="275" t="str">
        <f t="shared" si="63"/>
        <v/>
      </c>
      <c r="AU104" s="275" t="str">
        <f t="shared" si="63"/>
        <v/>
      </c>
      <c r="AV104" s="275" t="str">
        <f t="shared" si="63"/>
        <v/>
      </c>
      <c r="AW104" s="275" t="str">
        <f t="shared" si="63"/>
        <v/>
      </c>
      <c r="AX104" s="275" t="str">
        <f t="shared" si="63"/>
        <v/>
      </c>
      <c r="AY104" s="275" t="str">
        <f t="shared" si="63"/>
        <v/>
      </c>
      <c r="AZ104" s="275" t="str">
        <f t="shared" si="63"/>
        <v/>
      </c>
      <c r="BA104" s="275" t="str">
        <f t="shared" si="63"/>
        <v/>
      </c>
      <c r="BB104" s="275" t="str">
        <f t="shared" si="63"/>
        <v/>
      </c>
      <c r="BC104" s="275" t="str">
        <f t="shared" si="63"/>
        <v/>
      </c>
      <c r="BD104" s="275" t="str">
        <f t="shared" si="63"/>
        <v/>
      </c>
      <c r="BE104" s="275" t="str">
        <f t="shared" si="63"/>
        <v/>
      </c>
      <c r="BF104" s="275" t="str">
        <f t="shared" si="63"/>
        <v/>
      </c>
      <c r="BG104" s="275" t="str">
        <f t="shared" si="63"/>
        <v/>
      </c>
      <c r="BH104" s="275" t="str">
        <f t="shared" si="63"/>
        <v/>
      </c>
      <c r="BI104" s="275" t="str">
        <f t="shared" si="63"/>
        <v/>
      </c>
      <c r="BJ104" s="275" t="str">
        <f t="shared" si="63"/>
        <v/>
      </c>
      <c r="BK104" s="275" t="str">
        <f t="shared" si="63"/>
        <v/>
      </c>
      <c r="BL104" s="275" t="str">
        <f t="shared" si="63"/>
        <v/>
      </c>
      <c r="BM104" s="275" t="str">
        <f t="shared" si="63"/>
        <v/>
      </c>
      <c r="BN104" s="275" t="str">
        <f t="shared" si="63"/>
        <v/>
      </c>
      <c r="BO104" s="275" t="str">
        <f t="shared" ref="BO104:CY107" si="64">IF(AND($A104&gt;=BO$3,$A104&lt;=BO$4),$B104,"")</f>
        <v/>
      </c>
      <c r="BP104" s="275" t="str">
        <f t="shared" si="64"/>
        <v/>
      </c>
      <c r="BQ104" s="275" t="str">
        <f t="shared" si="64"/>
        <v/>
      </c>
      <c r="BR104" s="275" t="str">
        <f t="shared" si="64"/>
        <v/>
      </c>
      <c r="BS104" s="275" t="str">
        <f t="shared" si="64"/>
        <v/>
      </c>
      <c r="BT104" s="275" t="str">
        <f t="shared" si="64"/>
        <v/>
      </c>
      <c r="BU104" s="275" t="str">
        <f t="shared" si="64"/>
        <v/>
      </c>
      <c r="BV104" s="275" t="str">
        <f t="shared" si="64"/>
        <v/>
      </c>
      <c r="BW104" s="275" t="str">
        <f t="shared" si="64"/>
        <v/>
      </c>
      <c r="BX104" s="275" t="str">
        <f t="shared" si="64"/>
        <v/>
      </c>
      <c r="BY104" s="275" t="str">
        <f t="shared" si="64"/>
        <v/>
      </c>
      <c r="BZ104" s="275" t="str">
        <f t="shared" si="64"/>
        <v/>
      </c>
      <c r="CA104" s="275" t="str">
        <f t="shared" si="64"/>
        <v/>
      </c>
      <c r="CB104" s="275" t="str">
        <f t="shared" si="64"/>
        <v/>
      </c>
      <c r="CC104" s="275" t="str">
        <f t="shared" si="64"/>
        <v/>
      </c>
      <c r="CD104" s="275" t="str">
        <f t="shared" si="64"/>
        <v/>
      </c>
      <c r="CE104" s="275" t="str">
        <f t="shared" si="64"/>
        <v/>
      </c>
      <c r="CF104" s="275" t="str">
        <f t="shared" si="64"/>
        <v/>
      </c>
      <c r="CG104" s="275" t="str">
        <f t="shared" si="64"/>
        <v/>
      </c>
      <c r="CH104" s="275" t="str">
        <f t="shared" si="64"/>
        <v/>
      </c>
      <c r="CI104" s="275" t="str">
        <f t="shared" si="64"/>
        <v/>
      </c>
      <c r="CJ104" s="275" t="str">
        <f t="shared" si="64"/>
        <v/>
      </c>
      <c r="CK104" s="275" t="str">
        <f t="shared" si="64"/>
        <v/>
      </c>
      <c r="CL104" s="275" t="str">
        <f t="shared" si="64"/>
        <v/>
      </c>
      <c r="CM104" s="275" t="str">
        <f t="shared" si="64"/>
        <v/>
      </c>
      <c r="CN104" s="275" t="str">
        <f t="shared" si="64"/>
        <v/>
      </c>
      <c r="CO104" s="275" t="str">
        <f t="shared" si="64"/>
        <v/>
      </c>
      <c r="CP104" s="275" t="str">
        <f t="shared" si="64"/>
        <v/>
      </c>
      <c r="CQ104" s="275" t="str">
        <f t="shared" si="64"/>
        <v/>
      </c>
      <c r="CR104" s="275" t="str">
        <f t="shared" si="64"/>
        <v/>
      </c>
      <c r="CS104" s="275" t="str">
        <f t="shared" si="64"/>
        <v/>
      </c>
      <c r="CT104" s="275" t="str">
        <f t="shared" si="64"/>
        <v/>
      </c>
      <c r="CU104" s="275" t="str">
        <f t="shared" si="64"/>
        <v/>
      </c>
      <c r="CV104" s="275" t="str">
        <f t="shared" si="64"/>
        <v/>
      </c>
      <c r="CW104" s="275" t="str">
        <f t="shared" si="64"/>
        <v/>
      </c>
      <c r="CX104" s="275" t="str">
        <f t="shared" si="64"/>
        <v/>
      </c>
      <c r="CY104" s="275" t="str">
        <f t="shared" si="64"/>
        <v/>
      </c>
    </row>
    <row r="105" spans="1:103" x14ac:dyDescent="0.2">
      <c r="A105">
        <f t="shared" si="43"/>
        <v>94</v>
      </c>
      <c r="B105" s="272">
        <f t="shared" si="44"/>
        <v>1.9089999999999999E-2</v>
      </c>
      <c r="D105" s="275" t="str">
        <f t="shared" ref="D105:BO108" si="65">IF(AND($A105&gt;=D$3,$A105&lt;=D$4),$B105,"")</f>
        <v/>
      </c>
      <c r="E105" s="275" t="str">
        <f t="shared" si="65"/>
        <v/>
      </c>
      <c r="F105" s="275" t="str">
        <f t="shared" si="65"/>
        <v/>
      </c>
      <c r="G105" s="275" t="str">
        <f t="shared" si="65"/>
        <v/>
      </c>
      <c r="H105" s="275" t="str">
        <f t="shared" si="65"/>
        <v/>
      </c>
      <c r="I105" s="275" t="str">
        <f t="shared" si="65"/>
        <v/>
      </c>
      <c r="J105" s="275" t="str">
        <f t="shared" si="65"/>
        <v/>
      </c>
      <c r="K105" s="275" t="str">
        <f t="shared" si="65"/>
        <v/>
      </c>
      <c r="L105" s="275" t="str">
        <f t="shared" si="65"/>
        <v/>
      </c>
      <c r="M105" s="275" t="str">
        <f t="shared" si="65"/>
        <v/>
      </c>
      <c r="N105" s="275" t="str">
        <f t="shared" si="65"/>
        <v/>
      </c>
      <c r="O105" s="275" t="str">
        <f t="shared" si="65"/>
        <v/>
      </c>
      <c r="P105" s="275" t="str">
        <f t="shared" si="65"/>
        <v/>
      </c>
      <c r="Q105" s="275" t="str">
        <f t="shared" si="65"/>
        <v/>
      </c>
      <c r="R105" s="275" t="str">
        <f t="shared" si="65"/>
        <v/>
      </c>
      <c r="S105" s="275" t="str">
        <f t="shared" si="65"/>
        <v/>
      </c>
      <c r="T105" s="275" t="str">
        <f t="shared" si="65"/>
        <v/>
      </c>
      <c r="U105" s="275" t="str">
        <f t="shared" si="65"/>
        <v/>
      </c>
      <c r="V105" s="275" t="str">
        <f t="shared" si="65"/>
        <v/>
      </c>
      <c r="W105" s="275" t="str">
        <f t="shared" si="65"/>
        <v/>
      </c>
      <c r="X105" s="275" t="str">
        <f t="shared" si="65"/>
        <v/>
      </c>
      <c r="Y105" s="275" t="str">
        <f t="shared" si="65"/>
        <v/>
      </c>
      <c r="Z105" s="275" t="str">
        <f t="shared" si="65"/>
        <v/>
      </c>
      <c r="AA105" s="275" t="str">
        <f t="shared" si="65"/>
        <v/>
      </c>
      <c r="AB105" s="275" t="str">
        <f t="shared" si="65"/>
        <v/>
      </c>
      <c r="AC105" s="275" t="str">
        <f t="shared" si="65"/>
        <v/>
      </c>
      <c r="AD105" s="275" t="str">
        <f t="shared" si="65"/>
        <v/>
      </c>
      <c r="AE105" s="275" t="str">
        <f t="shared" si="65"/>
        <v/>
      </c>
      <c r="AF105" s="275" t="str">
        <f t="shared" si="65"/>
        <v/>
      </c>
      <c r="AG105" s="275" t="str">
        <f t="shared" si="65"/>
        <v/>
      </c>
      <c r="AH105" s="275" t="str">
        <f t="shared" si="65"/>
        <v/>
      </c>
      <c r="AI105" s="275" t="str">
        <f t="shared" si="65"/>
        <v/>
      </c>
      <c r="AJ105" s="275" t="str">
        <f t="shared" si="65"/>
        <v/>
      </c>
      <c r="AK105" s="275" t="str">
        <f t="shared" si="65"/>
        <v/>
      </c>
      <c r="AL105" s="275" t="str">
        <f t="shared" si="65"/>
        <v/>
      </c>
      <c r="AM105" s="275" t="str">
        <f t="shared" si="65"/>
        <v/>
      </c>
      <c r="AN105" s="275" t="str">
        <f t="shared" si="65"/>
        <v/>
      </c>
      <c r="AO105" s="275" t="str">
        <f t="shared" si="65"/>
        <v/>
      </c>
      <c r="AP105" s="275" t="str">
        <f t="shared" si="65"/>
        <v/>
      </c>
      <c r="AQ105" s="275" t="str">
        <f t="shared" si="65"/>
        <v/>
      </c>
      <c r="AR105" s="275" t="str">
        <f t="shared" si="65"/>
        <v/>
      </c>
      <c r="AS105" s="275" t="str">
        <f t="shared" si="65"/>
        <v/>
      </c>
      <c r="AT105" s="275" t="str">
        <f t="shared" si="65"/>
        <v/>
      </c>
      <c r="AU105" s="275" t="str">
        <f t="shared" si="65"/>
        <v/>
      </c>
      <c r="AV105" s="275" t="str">
        <f t="shared" si="65"/>
        <v/>
      </c>
      <c r="AW105" s="275" t="str">
        <f t="shared" si="65"/>
        <v/>
      </c>
      <c r="AX105" s="275" t="str">
        <f t="shared" si="65"/>
        <v/>
      </c>
      <c r="AY105" s="275" t="str">
        <f t="shared" si="65"/>
        <v/>
      </c>
      <c r="AZ105" s="275" t="str">
        <f t="shared" si="65"/>
        <v/>
      </c>
      <c r="BA105" s="275" t="str">
        <f t="shared" si="65"/>
        <v/>
      </c>
      <c r="BB105" s="275" t="str">
        <f t="shared" si="65"/>
        <v/>
      </c>
      <c r="BC105" s="275" t="str">
        <f t="shared" si="65"/>
        <v/>
      </c>
      <c r="BD105" s="275" t="str">
        <f t="shared" si="65"/>
        <v/>
      </c>
      <c r="BE105" s="275" t="str">
        <f t="shared" si="65"/>
        <v/>
      </c>
      <c r="BF105" s="275" t="str">
        <f t="shared" si="65"/>
        <v/>
      </c>
      <c r="BG105" s="275" t="str">
        <f t="shared" si="65"/>
        <v/>
      </c>
      <c r="BH105" s="275" t="str">
        <f t="shared" si="65"/>
        <v/>
      </c>
      <c r="BI105" s="275" t="str">
        <f t="shared" si="65"/>
        <v/>
      </c>
      <c r="BJ105" s="275" t="str">
        <f t="shared" si="65"/>
        <v/>
      </c>
      <c r="BK105" s="275" t="str">
        <f t="shared" si="65"/>
        <v/>
      </c>
      <c r="BL105" s="275" t="str">
        <f t="shared" si="65"/>
        <v/>
      </c>
      <c r="BM105" s="275" t="str">
        <f t="shared" si="65"/>
        <v/>
      </c>
      <c r="BN105" s="275" t="str">
        <f t="shared" si="65"/>
        <v/>
      </c>
      <c r="BO105" s="275" t="str">
        <f t="shared" si="65"/>
        <v/>
      </c>
      <c r="BP105" s="275" t="str">
        <f t="shared" si="64"/>
        <v/>
      </c>
      <c r="BQ105" s="275" t="str">
        <f t="shared" si="64"/>
        <v/>
      </c>
      <c r="BR105" s="275" t="str">
        <f t="shared" si="64"/>
        <v/>
      </c>
      <c r="BS105" s="275" t="str">
        <f t="shared" si="64"/>
        <v/>
      </c>
      <c r="BT105" s="275" t="str">
        <f t="shared" si="64"/>
        <v/>
      </c>
      <c r="BU105" s="275" t="str">
        <f t="shared" si="64"/>
        <v/>
      </c>
      <c r="BV105" s="275" t="str">
        <f t="shared" si="64"/>
        <v/>
      </c>
      <c r="BW105" s="275" t="str">
        <f t="shared" si="64"/>
        <v/>
      </c>
      <c r="BX105" s="275" t="str">
        <f t="shared" si="64"/>
        <v/>
      </c>
      <c r="BY105" s="275" t="str">
        <f t="shared" si="64"/>
        <v/>
      </c>
      <c r="BZ105" s="275" t="str">
        <f t="shared" si="64"/>
        <v/>
      </c>
      <c r="CA105" s="275" t="str">
        <f t="shared" si="64"/>
        <v/>
      </c>
      <c r="CB105" s="275" t="str">
        <f t="shared" si="64"/>
        <v/>
      </c>
      <c r="CC105" s="275" t="str">
        <f t="shared" si="64"/>
        <v/>
      </c>
      <c r="CD105" s="275" t="str">
        <f t="shared" si="64"/>
        <v/>
      </c>
      <c r="CE105" s="275" t="str">
        <f t="shared" si="64"/>
        <v/>
      </c>
      <c r="CF105" s="275" t="str">
        <f t="shared" si="64"/>
        <v/>
      </c>
      <c r="CG105" s="275" t="str">
        <f t="shared" si="64"/>
        <v/>
      </c>
      <c r="CH105" s="275" t="str">
        <f t="shared" si="64"/>
        <v/>
      </c>
      <c r="CI105" s="275" t="str">
        <f t="shared" si="64"/>
        <v/>
      </c>
      <c r="CJ105" s="275" t="str">
        <f t="shared" si="64"/>
        <v/>
      </c>
      <c r="CK105" s="275" t="str">
        <f t="shared" si="64"/>
        <v/>
      </c>
      <c r="CL105" s="275" t="str">
        <f t="shared" si="64"/>
        <v/>
      </c>
      <c r="CM105" s="275" t="str">
        <f t="shared" si="64"/>
        <v/>
      </c>
      <c r="CN105" s="275" t="str">
        <f t="shared" si="64"/>
        <v/>
      </c>
      <c r="CO105" s="275" t="str">
        <f t="shared" si="64"/>
        <v/>
      </c>
      <c r="CP105" s="275" t="str">
        <f t="shared" si="64"/>
        <v/>
      </c>
      <c r="CQ105" s="275" t="str">
        <f t="shared" si="64"/>
        <v/>
      </c>
      <c r="CR105" s="275" t="str">
        <f t="shared" si="64"/>
        <v/>
      </c>
      <c r="CS105" s="275" t="str">
        <f t="shared" si="64"/>
        <v/>
      </c>
      <c r="CT105" s="275" t="str">
        <f t="shared" si="64"/>
        <v/>
      </c>
      <c r="CU105" s="275" t="str">
        <f t="shared" si="64"/>
        <v/>
      </c>
      <c r="CV105" s="275" t="str">
        <f t="shared" si="64"/>
        <v/>
      </c>
      <c r="CW105" s="275" t="str">
        <f t="shared" si="64"/>
        <v/>
      </c>
      <c r="CX105" s="275" t="str">
        <f t="shared" si="64"/>
        <v/>
      </c>
      <c r="CY105" s="275" t="str">
        <f t="shared" si="64"/>
        <v/>
      </c>
    </row>
    <row r="106" spans="1:103" x14ac:dyDescent="0.2">
      <c r="A106">
        <f t="shared" si="43"/>
        <v>95</v>
      </c>
      <c r="B106" s="272">
        <f t="shared" si="44"/>
        <v>2.2409999999999999E-2</v>
      </c>
      <c r="D106" s="275" t="str">
        <f t="shared" si="65"/>
        <v/>
      </c>
      <c r="E106" s="275" t="str">
        <f t="shared" si="65"/>
        <v/>
      </c>
      <c r="F106" s="275" t="str">
        <f t="shared" si="65"/>
        <v/>
      </c>
      <c r="G106" s="275" t="str">
        <f t="shared" si="65"/>
        <v/>
      </c>
      <c r="H106" s="275" t="str">
        <f t="shared" si="65"/>
        <v/>
      </c>
      <c r="I106" s="275" t="str">
        <f t="shared" si="65"/>
        <v/>
      </c>
      <c r="J106" s="275" t="str">
        <f t="shared" si="65"/>
        <v/>
      </c>
      <c r="K106" s="275" t="str">
        <f t="shared" si="65"/>
        <v/>
      </c>
      <c r="L106" s="275" t="str">
        <f t="shared" si="65"/>
        <v/>
      </c>
      <c r="M106" s="275" t="str">
        <f t="shared" si="65"/>
        <v/>
      </c>
      <c r="N106" s="275" t="str">
        <f t="shared" si="65"/>
        <v/>
      </c>
      <c r="O106" s="275" t="str">
        <f t="shared" si="65"/>
        <v/>
      </c>
      <c r="P106" s="275" t="str">
        <f t="shared" si="65"/>
        <v/>
      </c>
      <c r="Q106" s="275" t="str">
        <f t="shared" si="65"/>
        <v/>
      </c>
      <c r="R106" s="275" t="str">
        <f t="shared" si="65"/>
        <v/>
      </c>
      <c r="S106" s="275" t="str">
        <f t="shared" si="65"/>
        <v/>
      </c>
      <c r="T106" s="275" t="str">
        <f t="shared" si="65"/>
        <v/>
      </c>
      <c r="U106" s="275" t="str">
        <f t="shared" si="65"/>
        <v/>
      </c>
      <c r="V106" s="275" t="str">
        <f t="shared" si="65"/>
        <v/>
      </c>
      <c r="W106" s="275" t="str">
        <f t="shared" si="65"/>
        <v/>
      </c>
      <c r="X106" s="275" t="str">
        <f t="shared" si="65"/>
        <v/>
      </c>
      <c r="Y106" s="275" t="str">
        <f t="shared" si="65"/>
        <v/>
      </c>
      <c r="Z106" s="275" t="str">
        <f t="shared" si="65"/>
        <v/>
      </c>
      <c r="AA106" s="275" t="str">
        <f t="shared" si="65"/>
        <v/>
      </c>
      <c r="AB106" s="275" t="str">
        <f t="shared" si="65"/>
        <v/>
      </c>
      <c r="AC106" s="275" t="str">
        <f t="shared" si="65"/>
        <v/>
      </c>
      <c r="AD106" s="275" t="str">
        <f t="shared" si="65"/>
        <v/>
      </c>
      <c r="AE106" s="275" t="str">
        <f t="shared" si="65"/>
        <v/>
      </c>
      <c r="AF106" s="275" t="str">
        <f t="shared" si="65"/>
        <v/>
      </c>
      <c r="AG106" s="275" t="str">
        <f t="shared" si="65"/>
        <v/>
      </c>
      <c r="AH106" s="275" t="str">
        <f t="shared" si="65"/>
        <v/>
      </c>
      <c r="AI106" s="275" t="str">
        <f t="shared" si="65"/>
        <v/>
      </c>
      <c r="AJ106" s="275" t="str">
        <f t="shared" si="65"/>
        <v/>
      </c>
      <c r="AK106" s="275" t="str">
        <f t="shared" si="65"/>
        <v/>
      </c>
      <c r="AL106" s="275" t="str">
        <f t="shared" si="65"/>
        <v/>
      </c>
      <c r="AM106" s="275" t="str">
        <f t="shared" si="65"/>
        <v/>
      </c>
      <c r="AN106" s="275" t="str">
        <f t="shared" si="65"/>
        <v/>
      </c>
      <c r="AO106" s="275" t="str">
        <f t="shared" si="65"/>
        <v/>
      </c>
      <c r="AP106" s="275" t="str">
        <f t="shared" si="65"/>
        <v/>
      </c>
      <c r="AQ106" s="275" t="str">
        <f t="shared" si="65"/>
        <v/>
      </c>
      <c r="AR106" s="275" t="str">
        <f t="shared" si="65"/>
        <v/>
      </c>
      <c r="AS106" s="275" t="str">
        <f t="shared" si="65"/>
        <v/>
      </c>
      <c r="AT106" s="275" t="str">
        <f t="shared" si="65"/>
        <v/>
      </c>
      <c r="AU106" s="275" t="str">
        <f t="shared" si="65"/>
        <v/>
      </c>
      <c r="AV106" s="275" t="str">
        <f t="shared" si="65"/>
        <v/>
      </c>
      <c r="AW106" s="275" t="str">
        <f t="shared" si="65"/>
        <v/>
      </c>
      <c r="AX106" s="275" t="str">
        <f t="shared" si="65"/>
        <v/>
      </c>
      <c r="AY106" s="275" t="str">
        <f t="shared" si="65"/>
        <v/>
      </c>
      <c r="AZ106" s="275" t="str">
        <f t="shared" si="65"/>
        <v/>
      </c>
      <c r="BA106" s="275" t="str">
        <f t="shared" si="65"/>
        <v/>
      </c>
      <c r="BB106" s="275" t="str">
        <f t="shared" si="65"/>
        <v/>
      </c>
      <c r="BC106" s="275" t="str">
        <f t="shared" si="65"/>
        <v/>
      </c>
      <c r="BD106" s="275" t="str">
        <f t="shared" si="65"/>
        <v/>
      </c>
      <c r="BE106" s="275" t="str">
        <f t="shared" si="65"/>
        <v/>
      </c>
      <c r="BF106" s="275" t="str">
        <f t="shared" si="65"/>
        <v/>
      </c>
      <c r="BG106" s="275" t="str">
        <f t="shared" si="65"/>
        <v/>
      </c>
      <c r="BH106" s="275" t="str">
        <f t="shared" si="65"/>
        <v/>
      </c>
      <c r="BI106" s="275" t="str">
        <f t="shared" si="65"/>
        <v/>
      </c>
      <c r="BJ106" s="275" t="str">
        <f t="shared" si="65"/>
        <v/>
      </c>
      <c r="BK106" s="275" t="str">
        <f t="shared" si="65"/>
        <v/>
      </c>
      <c r="BL106" s="275" t="str">
        <f t="shared" si="65"/>
        <v/>
      </c>
      <c r="BM106" s="275" t="str">
        <f t="shared" si="65"/>
        <v/>
      </c>
      <c r="BN106" s="275" t="str">
        <f t="shared" si="65"/>
        <v/>
      </c>
      <c r="BO106" s="275" t="str">
        <f t="shared" si="65"/>
        <v/>
      </c>
      <c r="BP106" s="275" t="str">
        <f t="shared" si="64"/>
        <v/>
      </c>
      <c r="BQ106" s="275" t="str">
        <f t="shared" si="64"/>
        <v/>
      </c>
      <c r="BR106" s="275" t="str">
        <f t="shared" si="64"/>
        <v/>
      </c>
      <c r="BS106" s="275" t="str">
        <f t="shared" si="64"/>
        <v/>
      </c>
      <c r="BT106" s="275" t="str">
        <f t="shared" si="64"/>
        <v/>
      </c>
      <c r="BU106" s="275" t="str">
        <f t="shared" si="64"/>
        <v/>
      </c>
      <c r="BV106" s="275" t="str">
        <f t="shared" si="64"/>
        <v/>
      </c>
      <c r="BW106" s="275" t="str">
        <f t="shared" si="64"/>
        <v/>
      </c>
      <c r="BX106" s="275" t="str">
        <f t="shared" si="64"/>
        <v/>
      </c>
      <c r="BY106" s="275" t="str">
        <f t="shared" si="64"/>
        <v/>
      </c>
      <c r="BZ106" s="275" t="str">
        <f t="shared" si="64"/>
        <v/>
      </c>
      <c r="CA106" s="275" t="str">
        <f t="shared" si="64"/>
        <v/>
      </c>
      <c r="CB106" s="275" t="str">
        <f t="shared" si="64"/>
        <v/>
      </c>
      <c r="CC106" s="275" t="str">
        <f t="shared" si="64"/>
        <v/>
      </c>
      <c r="CD106" s="275" t="str">
        <f t="shared" si="64"/>
        <v/>
      </c>
      <c r="CE106" s="275" t="str">
        <f t="shared" si="64"/>
        <v/>
      </c>
      <c r="CF106" s="275" t="str">
        <f t="shared" si="64"/>
        <v/>
      </c>
      <c r="CG106" s="275" t="str">
        <f t="shared" si="64"/>
        <v/>
      </c>
      <c r="CH106" s="275" t="str">
        <f t="shared" si="64"/>
        <v/>
      </c>
      <c r="CI106" s="275" t="str">
        <f t="shared" si="64"/>
        <v/>
      </c>
      <c r="CJ106" s="275" t="str">
        <f t="shared" si="64"/>
        <v/>
      </c>
      <c r="CK106" s="275" t="str">
        <f t="shared" si="64"/>
        <v/>
      </c>
      <c r="CL106" s="275" t="str">
        <f t="shared" si="64"/>
        <v/>
      </c>
      <c r="CM106" s="275" t="str">
        <f t="shared" si="64"/>
        <v/>
      </c>
      <c r="CN106" s="275" t="str">
        <f t="shared" si="64"/>
        <v/>
      </c>
      <c r="CO106" s="275" t="str">
        <f t="shared" si="64"/>
        <v/>
      </c>
      <c r="CP106" s="275" t="str">
        <f t="shared" si="64"/>
        <v/>
      </c>
      <c r="CQ106" s="275" t="str">
        <f t="shared" si="64"/>
        <v/>
      </c>
      <c r="CR106" s="275" t="str">
        <f t="shared" si="64"/>
        <v/>
      </c>
      <c r="CS106" s="275" t="str">
        <f t="shared" si="64"/>
        <v/>
      </c>
      <c r="CT106" s="275" t="str">
        <f t="shared" si="64"/>
        <v/>
      </c>
      <c r="CU106" s="275" t="str">
        <f t="shared" si="64"/>
        <v/>
      </c>
      <c r="CV106" s="275" t="str">
        <f t="shared" si="64"/>
        <v/>
      </c>
      <c r="CW106" s="275" t="str">
        <f t="shared" si="64"/>
        <v/>
      </c>
      <c r="CX106" s="275" t="str">
        <f t="shared" si="64"/>
        <v/>
      </c>
      <c r="CY106" s="275" t="str">
        <f t="shared" si="64"/>
        <v/>
      </c>
    </row>
    <row r="107" spans="1:103" x14ac:dyDescent="0.2">
      <c r="A107">
        <f t="shared" si="43"/>
        <v>96</v>
      </c>
      <c r="B107" s="272">
        <f t="shared" si="44"/>
        <v>2.5729999999999999E-2</v>
      </c>
      <c r="D107" s="275" t="str">
        <f t="shared" si="65"/>
        <v/>
      </c>
      <c r="E107" s="275" t="str">
        <f t="shared" si="65"/>
        <v/>
      </c>
      <c r="F107" s="275" t="str">
        <f t="shared" si="65"/>
        <v/>
      </c>
      <c r="G107" s="275" t="str">
        <f t="shared" si="65"/>
        <v/>
      </c>
      <c r="H107" s="275" t="str">
        <f t="shared" si="65"/>
        <v/>
      </c>
      <c r="I107" s="275" t="str">
        <f t="shared" si="65"/>
        <v/>
      </c>
      <c r="J107" s="275" t="str">
        <f t="shared" si="65"/>
        <v/>
      </c>
      <c r="K107" s="275" t="str">
        <f t="shared" si="65"/>
        <v/>
      </c>
      <c r="L107" s="275" t="str">
        <f t="shared" si="65"/>
        <v/>
      </c>
      <c r="M107" s="275" t="str">
        <f t="shared" si="65"/>
        <v/>
      </c>
      <c r="N107" s="275" t="str">
        <f t="shared" si="65"/>
        <v/>
      </c>
      <c r="O107" s="275" t="str">
        <f t="shared" si="65"/>
        <v/>
      </c>
      <c r="P107" s="275" t="str">
        <f t="shared" si="65"/>
        <v/>
      </c>
      <c r="Q107" s="275" t="str">
        <f t="shared" si="65"/>
        <v/>
      </c>
      <c r="R107" s="275" t="str">
        <f t="shared" si="65"/>
        <v/>
      </c>
      <c r="S107" s="275" t="str">
        <f t="shared" si="65"/>
        <v/>
      </c>
      <c r="T107" s="275" t="str">
        <f t="shared" si="65"/>
        <v/>
      </c>
      <c r="U107" s="275" t="str">
        <f t="shared" si="65"/>
        <v/>
      </c>
      <c r="V107" s="275" t="str">
        <f t="shared" si="65"/>
        <v/>
      </c>
      <c r="W107" s="275" t="str">
        <f t="shared" si="65"/>
        <v/>
      </c>
      <c r="X107" s="275" t="str">
        <f t="shared" si="65"/>
        <v/>
      </c>
      <c r="Y107" s="275" t="str">
        <f t="shared" si="65"/>
        <v/>
      </c>
      <c r="Z107" s="275" t="str">
        <f t="shared" si="65"/>
        <v/>
      </c>
      <c r="AA107" s="275" t="str">
        <f t="shared" si="65"/>
        <v/>
      </c>
      <c r="AB107" s="275" t="str">
        <f t="shared" si="65"/>
        <v/>
      </c>
      <c r="AC107" s="275" t="str">
        <f t="shared" si="65"/>
        <v/>
      </c>
      <c r="AD107" s="275" t="str">
        <f t="shared" si="65"/>
        <v/>
      </c>
      <c r="AE107" s="275" t="str">
        <f t="shared" si="65"/>
        <v/>
      </c>
      <c r="AF107" s="275" t="str">
        <f t="shared" si="65"/>
        <v/>
      </c>
      <c r="AG107" s="275" t="str">
        <f t="shared" si="65"/>
        <v/>
      </c>
      <c r="AH107" s="275" t="str">
        <f t="shared" si="65"/>
        <v/>
      </c>
      <c r="AI107" s="275" t="str">
        <f t="shared" si="65"/>
        <v/>
      </c>
      <c r="AJ107" s="275" t="str">
        <f t="shared" si="65"/>
        <v/>
      </c>
      <c r="AK107" s="275" t="str">
        <f t="shared" si="65"/>
        <v/>
      </c>
      <c r="AL107" s="275" t="str">
        <f t="shared" si="65"/>
        <v/>
      </c>
      <c r="AM107" s="275" t="str">
        <f t="shared" si="65"/>
        <v/>
      </c>
      <c r="AN107" s="275" t="str">
        <f t="shared" si="65"/>
        <v/>
      </c>
      <c r="AO107" s="275" t="str">
        <f t="shared" si="65"/>
        <v/>
      </c>
      <c r="AP107" s="275" t="str">
        <f t="shared" si="65"/>
        <v/>
      </c>
      <c r="AQ107" s="275" t="str">
        <f t="shared" si="65"/>
        <v/>
      </c>
      <c r="AR107" s="275" t="str">
        <f t="shared" si="65"/>
        <v/>
      </c>
      <c r="AS107" s="275" t="str">
        <f t="shared" si="65"/>
        <v/>
      </c>
      <c r="AT107" s="275" t="str">
        <f t="shared" si="65"/>
        <v/>
      </c>
      <c r="AU107" s="275" t="str">
        <f t="shared" si="65"/>
        <v/>
      </c>
      <c r="AV107" s="275" t="str">
        <f t="shared" si="65"/>
        <v/>
      </c>
      <c r="AW107" s="275" t="str">
        <f t="shared" si="65"/>
        <v/>
      </c>
      <c r="AX107" s="275" t="str">
        <f t="shared" si="65"/>
        <v/>
      </c>
      <c r="AY107" s="275" t="str">
        <f t="shared" si="65"/>
        <v/>
      </c>
      <c r="AZ107" s="275" t="str">
        <f t="shared" si="65"/>
        <v/>
      </c>
      <c r="BA107" s="275" t="str">
        <f t="shared" si="65"/>
        <v/>
      </c>
      <c r="BB107" s="275" t="str">
        <f t="shared" si="65"/>
        <v/>
      </c>
      <c r="BC107" s="275" t="str">
        <f t="shared" si="65"/>
        <v/>
      </c>
      <c r="BD107" s="275" t="str">
        <f t="shared" si="65"/>
        <v/>
      </c>
      <c r="BE107" s="275" t="str">
        <f t="shared" si="65"/>
        <v/>
      </c>
      <c r="BF107" s="275" t="str">
        <f t="shared" si="65"/>
        <v/>
      </c>
      <c r="BG107" s="275" t="str">
        <f t="shared" si="65"/>
        <v/>
      </c>
      <c r="BH107" s="275" t="str">
        <f t="shared" si="65"/>
        <v/>
      </c>
      <c r="BI107" s="275" t="str">
        <f t="shared" si="65"/>
        <v/>
      </c>
      <c r="BJ107" s="275" t="str">
        <f t="shared" si="65"/>
        <v/>
      </c>
      <c r="BK107" s="275" t="str">
        <f t="shared" si="65"/>
        <v/>
      </c>
      <c r="BL107" s="275" t="str">
        <f t="shared" si="65"/>
        <v/>
      </c>
      <c r="BM107" s="275" t="str">
        <f t="shared" si="65"/>
        <v/>
      </c>
      <c r="BN107" s="275" t="str">
        <f t="shared" si="65"/>
        <v/>
      </c>
      <c r="BO107" s="275" t="str">
        <f t="shared" si="65"/>
        <v/>
      </c>
      <c r="BP107" s="275" t="str">
        <f t="shared" si="64"/>
        <v/>
      </c>
      <c r="BQ107" s="275" t="str">
        <f t="shared" si="64"/>
        <v/>
      </c>
      <c r="BR107" s="275" t="str">
        <f t="shared" si="64"/>
        <v/>
      </c>
      <c r="BS107" s="275" t="str">
        <f t="shared" si="64"/>
        <v/>
      </c>
      <c r="BT107" s="275" t="str">
        <f t="shared" si="64"/>
        <v/>
      </c>
      <c r="BU107" s="275" t="str">
        <f t="shared" si="64"/>
        <v/>
      </c>
      <c r="BV107" s="275" t="str">
        <f t="shared" si="64"/>
        <v/>
      </c>
      <c r="BW107" s="275" t="str">
        <f t="shared" si="64"/>
        <v/>
      </c>
      <c r="BX107" s="275" t="str">
        <f t="shared" si="64"/>
        <v/>
      </c>
      <c r="BY107" s="275" t="str">
        <f t="shared" si="64"/>
        <v/>
      </c>
      <c r="BZ107" s="275" t="str">
        <f t="shared" si="64"/>
        <v/>
      </c>
      <c r="CA107" s="275" t="str">
        <f t="shared" si="64"/>
        <v/>
      </c>
      <c r="CB107" s="275" t="str">
        <f t="shared" si="64"/>
        <v/>
      </c>
      <c r="CC107" s="275" t="str">
        <f t="shared" si="64"/>
        <v/>
      </c>
      <c r="CD107" s="275" t="str">
        <f t="shared" si="64"/>
        <v/>
      </c>
      <c r="CE107" s="275" t="str">
        <f t="shared" si="64"/>
        <v/>
      </c>
      <c r="CF107" s="275" t="str">
        <f t="shared" si="64"/>
        <v/>
      </c>
      <c r="CG107" s="275" t="str">
        <f t="shared" si="64"/>
        <v/>
      </c>
      <c r="CH107" s="275" t="str">
        <f t="shared" si="64"/>
        <v/>
      </c>
      <c r="CI107" s="275" t="str">
        <f t="shared" si="64"/>
        <v/>
      </c>
      <c r="CJ107" s="275" t="str">
        <f t="shared" si="64"/>
        <v/>
      </c>
      <c r="CK107" s="275" t="str">
        <f t="shared" si="64"/>
        <v/>
      </c>
      <c r="CL107" s="275" t="str">
        <f t="shared" si="64"/>
        <v/>
      </c>
      <c r="CM107" s="275" t="str">
        <f t="shared" si="64"/>
        <v/>
      </c>
      <c r="CN107" s="275" t="str">
        <f t="shared" si="64"/>
        <v/>
      </c>
      <c r="CO107" s="275" t="str">
        <f t="shared" si="64"/>
        <v/>
      </c>
      <c r="CP107" s="275" t="str">
        <f t="shared" si="64"/>
        <v/>
      </c>
      <c r="CQ107" s="275" t="str">
        <f t="shared" si="64"/>
        <v/>
      </c>
      <c r="CR107" s="275" t="str">
        <f t="shared" si="64"/>
        <v/>
      </c>
      <c r="CS107" s="275" t="str">
        <f t="shared" si="64"/>
        <v/>
      </c>
      <c r="CT107" s="275" t="str">
        <f t="shared" si="64"/>
        <v/>
      </c>
      <c r="CU107" s="275" t="str">
        <f t="shared" si="64"/>
        <v/>
      </c>
      <c r="CV107" s="275" t="str">
        <f t="shared" si="64"/>
        <v/>
      </c>
      <c r="CW107" s="275" t="str">
        <f t="shared" si="64"/>
        <v/>
      </c>
      <c r="CX107" s="275" t="str">
        <f t="shared" si="64"/>
        <v/>
      </c>
      <c r="CY107" s="275" t="str">
        <f t="shared" si="64"/>
        <v/>
      </c>
    </row>
    <row r="108" spans="1:103" x14ac:dyDescent="0.2">
      <c r="A108">
        <f t="shared" si="43"/>
        <v>97</v>
      </c>
      <c r="B108" s="272">
        <f t="shared" si="44"/>
        <v>2.9879999999999997E-2</v>
      </c>
      <c r="D108" s="275" t="str">
        <f t="shared" si="65"/>
        <v/>
      </c>
      <c r="E108" s="275" t="str">
        <f t="shared" si="65"/>
        <v/>
      </c>
      <c r="F108" s="275" t="str">
        <f t="shared" si="65"/>
        <v/>
      </c>
      <c r="G108" s="275" t="str">
        <f t="shared" si="65"/>
        <v/>
      </c>
      <c r="H108" s="275" t="str">
        <f t="shared" si="65"/>
        <v/>
      </c>
      <c r="I108" s="275" t="str">
        <f t="shared" si="65"/>
        <v/>
      </c>
      <c r="J108" s="275" t="str">
        <f t="shared" si="65"/>
        <v/>
      </c>
      <c r="K108" s="275" t="str">
        <f t="shared" si="65"/>
        <v/>
      </c>
      <c r="L108" s="275" t="str">
        <f t="shared" si="65"/>
        <v/>
      </c>
      <c r="M108" s="275" t="str">
        <f t="shared" si="65"/>
        <v/>
      </c>
      <c r="N108" s="275" t="str">
        <f t="shared" si="65"/>
        <v/>
      </c>
      <c r="O108" s="275" t="str">
        <f t="shared" si="65"/>
        <v/>
      </c>
      <c r="P108" s="275" t="str">
        <f t="shared" si="65"/>
        <v/>
      </c>
      <c r="Q108" s="275" t="str">
        <f t="shared" si="65"/>
        <v/>
      </c>
      <c r="R108" s="275" t="str">
        <f t="shared" si="65"/>
        <v/>
      </c>
      <c r="S108" s="275" t="str">
        <f t="shared" si="65"/>
        <v/>
      </c>
      <c r="T108" s="275" t="str">
        <f t="shared" si="65"/>
        <v/>
      </c>
      <c r="U108" s="275" t="str">
        <f t="shared" si="65"/>
        <v/>
      </c>
      <c r="V108" s="275" t="str">
        <f t="shared" si="65"/>
        <v/>
      </c>
      <c r="W108" s="275" t="str">
        <f t="shared" si="65"/>
        <v/>
      </c>
      <c r="X108" s="275" t="str">
        <f t="shared" si="65"/>
        <v/>
      </c>
      <c r="Y108" s="275" t="str">
        <f t="shared" si="65"/>
        <v/>
      </c>
      <c r="Z108" s="275" t="str">
        <f t="shared" si="65"/>
        <v/>
      </c>
      <c r="AA108" s="275" t="str">
        <f t="shared" si="65"/>
        <v/>
      </c>
      <c r="AB108" s="275" t="str">
        <f t="shared" si="65"/>
        <v/>
      </c>
      <c r="AC108" s="275" t="str">
        <f t="shared" si="65"/>
        <v/>
      </c>
      <c r="AD108" s="275" t="str">
        <f t="shared" si="65"/>
        <v/>
      </c>
      <c r="AE108" s="275" t="str">
        <f t="shared" si="65"/>
        <v/>
      </c>
      <c r="AF108" s="275" t="str">
        <f t="shared" si="65"/>
        <v/>
      </c>
      <c r="AG108" s="275" t="str">
        <f t="shared" si="65"/>
        <v/>
      </c>
      <c r="AH108" s="275" t="str">
        <f t="shared" si="65"/>
        <v/>
      </c>
      <c r="AI108" s="275" t="str">
        <f t="shared" si="65"/>
        <v/>
      </c>
      <c r="AJ108" s="275" t="str">
        <f t="shared" si="65"/>
        <v/>
      </c>
      <c r="AK108" s="275" t="str">
        <f t="shared" si="65"/>
        <v/>
      </c>
      <c r="AL108" s="275" t="str">
        <f t="shared" si="65"/>
        <v/>
      </c>
      <c r="AM108" s="275" t="str">
        <f t="shared" si="65"/>
        <v/>
      </c>
      <c r="AN108" s="275" t="str">
        <f t="shared" si="65"/>
        <v/>
      </c>
      <c r="AO108" s="275" t="str">
        <f t="shared" si="65"/>
        <v/>
      </c>
      <c r="AP108" s="275" t="str">
        <f t="shared" si="65"/>
        <v/>
      </c>
      <c r="AQ108" s="275" t="str">
        <f t="shared" si="65"/>
        <v/>
      </c>
      <c r="AR108" s="275" t="str">
        <f t="shared" si="65"/>
        <v/>
      </c>
      <c r="AS108" s="275" t="str">
        <f t="shared" si="65"/>
        <v/>
      </c>
      <c r="AT108" s="275" t="str">
        <f t="shared" si="65"/>
        <v/>
      </c>
      <c r="AU108" s="275" t="str">
        <f t="shared" si="65"/>
        <v/>
      </c>
      <c r="AV108" s="275" t="str">
        <f t="shared" si="65"/>
        <v/>
      </c>
      <c r="AW108" s="275" t="str">
        <f t="shared" si="65"/>
        <v/>
      </c>
      <c r="AX108" s="275" t="str">
        <f t="shared" si="65"/>
        <v/>
      </c>
      <c r="AY108" s="275" t="str">
        <f t="shared" si="65"/>
        <v/>
      </c>
      <c r="AZ108" s="275" t="str">
        <f t="shared" si="65"/>
        <v/>
      </c>
      <c r="BA108" s="275" t="str">
        <f t="shared" si="65"/>
        <v/>
      </c>
      <c r="BB108" s="275" t="str">
        <f t="shared" si="65"/>
        <v/>
      </c>
      <c r="BC108" s="275" t="str">
        <f t="shared" si="65"/>
        <v/>
      </c>
      <c r="BD108" s="275" t="str">
        <f t="shared" si="65"/>
        <v/>
      </c>
      <c r="BE108" s="275" t="str">
        <f t="shared" si="65"/>
        <v/>
      </c>
      <c r="BF108" s="275" t="str">
        <f t="shared" si="65"/>
        <v/>
      </c>
      <c r="BG108" s="275" t="str">
        <f t="shared" si="65"/>
        <v/>
      </c>
      <c r="BH108" s="275" t="str">
        <f t="shared" si="65"/>
        <v/>
      </c>
      <c r="BI108" s="275" t="str">
        <f t="shared" si="65"/>
        <v/>
      </c>
      <c r="BJ108" s="275" t="str">
        <f t="shared" si="65"/>
        <v/>
      </c>
      <c r="BK108" s="275" t="str">
        <f t="shared" si="65"/>
        <v/>
      </c>
      <c r="BL108" s="275" t="str">
        <f t="shared" si="65"/>
        <v/>
      </c>
      <c r="BM108" s="275" t="str">
        <f t="shared" si="65"/>
        <v/>
      </c>
      <c r="BN108" s="275" t="str">
        <f t="shared" si="65"/>
        <v/>
      </c>
      <c r="BO108" s="275" t="str">
        <f t="shared" ref="BO108:CY111" si="66">IF(AND($A108&gt;=BO$3,$A108&lt;=BO$4),$B108,"")</f>
        <v/>
      </c>
      <c r="BP108" s="275" t="str">
        <f t="shared" si="66"/>
        <v/>
      </c>
      <c r="BQ108" s="275" t="str">
        <f t="shared" si="66"/>
        <v/>
      </c>
      <c r="BR108" s="275" t="str">
        <f t="shared" si="66"/>
        <v/>
      </c>
      <c r="BS108" s="275" t="str">
        <f t="shared" si="66"/>
        <v/>
      </c>
      <c r="BT108" s="275" t="str">
        <f t="shared" si="66"/>
        <v/>
      </c>
      <c r="BU108" s="275" t="str">
        <f t="shared" si="66"/>
        <v/>
      </c>
      <c r="BV108" s="275" t="str">
        <f t="shared" si="66"/>
        <v/>
      </c>
      <c r="BW108" s="275" t="str">
        <f t="shared" si="66"/>
        <v/>
      </c>
      <c r="BX108" s="275" t="str">
        <f t="shared" si="66"/>
        <v/>
      </c>
      <c r="BY108" s="275" t="str">
        <f t="shared" si="66"/>
        <v/>
      </c>
      <c r="BZ108" s="275" t="str">
        <f t="shared" si="66"/>
        <v/>
      </c>
      <c r="CA108" s="275" t="str">
        <f t="shared" si="66"/>
        <v/>
      </c>
      <c r="CB108" s="275" t="str">
        <f t="shared" si="66"/>
        <v/>
      </c>
      <c r="CC108" s="275" t="str">
        <f t="shared" si="66"/>
        <v/>
      </c>
      <c r="CD108" s="275" t="str">
        <f t="shared" si="66"/>
        <v/>
      </c>
      <c r="CE108" s="275" t="str">
        <f t="shared" si="66"/>
        <v/>
      </c>
      <c r="CF108" s="275" t="str">
        <f t="shared" si="66"/>
        <v/>
      </c>
      <c r="CG108" s="275" t="str">
        <f t="shared" si="66"/>
        <v/>
      </c>
      <c r="CH108" s="275" t="str">
        <f t="shared" si="66"/>
        <v/>
      </c>
      <c r="CI108" s="275" t="str">
        <f t="shared" si="66"/>
        <v/>
      </c>
      <c r="CJ108" s="275" t="str">
        <f t="shared" si="66"/>
        <v/>
      </c>
      <c r="CK108" s="275" t="str">
        <f t="shared" si="66"/>
        <v/>
      </c>
      <c r="CL108" s="275" t="str">
        <f t="shared" si="66"/>
        <v/>
      </c>
      <c r="CM108" s="275" t="str">
        <f t="shared" si="66"/>
        <v/>
      </c>
      <c r="CN108" s="275" t="str">
        <f t="shared" si="66"/>
        <v/>
      </c>
      <c r="CO108" s="275" t="str">
        <f t="shared" si="66"/>
        <v/>
      </c>
      <c r="CP108" s="275" t="str">
        <f t="shared" si="66"/>
        <v/>
      </c>
      <c r="CQ108" s="275" t="str">
        <f t="shared" si="66"/>
        <v/>
      </c>
      <c r="CR108" s="275" t="str">
        <f t="shared" si="66"/>
        <v/>
      </c>
      <c r="CS108" s="275" t="str">
        <f t="shared" si="66"/>
        <v/>
      </c>
      <c r="CT108" s="275" t="str">
        <f t="shared" si="66"/>
        <v/>
      </c>
      <c r="CU108" s="275" t="str">
        <f t="shared" si="66"/>
        <v/>
      </c>
      <c r="CV108" s="275" t="str">
        <f t="shared" si="66"/>
        <v/>
      </c>
      <c r="CW108" s="275" t="str">
        <f t="shared" si="66"/>
        <v/>
      </c>
      <c r="CX108" s="275" t="str">
        <f t="shared" si="66"/>
        <v/>
      </c>
      <c r="CY108" s="275" t="str">
        <f t="shared" si="66"/>
        <v/>
      </c>
    </row>
    <row r="109" spans="1:103" x14ac:dyDescent="0.2">
      <c r="A109">
        <f t="shared" si="43"/>
        <v>98</v>
      </c>
      <c r="B109" s="272">
        <f t="shared" si="44"/>
        <v>3.4029999999999998E-2</v>
      </c>
      <c r="D109" s="275" t="str">
        <f t="shared" ref="D109:BO112" si="67">IF(AND($A109&gt;=D$3,$A109&lt;=D$4),$B109,"")</f>
        <v/>
      </c>
      <c r="E109" s="275" t="str">
        <f t="shared" si="67"/>
        <v/>
      </c>
      <c r="F109" s="275" t="str">
        <f t="shared" si="67"/>
        <v/>
      </c>
      <c r="G109" s="275" t="str">
        <f t="shared" si="67"/>
        <v/>
      </c>
      <c r="H109" s="275" t="str">
        <f t="shared" si="67"/>
        <v/>
      </c>
      <c r="I109" s="275" t="str">
        <f t="shared" si="67"/>
        <v/>
      </c>
      <c r="J109" s="275" t="str">
        <f t="shared" si="67"/>
        <v/>
      </c>
      <c r="K109" s="275" t="str">
        <f t="shared" si="67"/>
        <v/>
      </c>
      <c r="L109" s="275" t="str">
        <f t="shared" si="67"/>
        <v/>
      </c>
      <c r="M109" s="275" t="str">
        <f t="shared" si="67"/>
        <v/>
      </c>
      <c r="N109" s="275" t="str">
        <f t="shared" si="67"/>
        <v/>
      </c>
      <c r="O109" s="275" t="str">
        <f t="shared" si="67"/>
        <v/>
      </c>
      <c r="P109" s="275" t="str">
        <f t="shared" si="67"/>
        <v/>
      </c>
      <c r="Q109" s="275" t="str">
        <f t="shared" si="67"/>
        <v/>
      </c>
      <c r="R109" s="275" t="str">
        <f t="shared" si="67"/>
        <v/>
      </c>
      <c r="S109" s="275" t="str">
        <f t="shared" si="67"/>
        <v/>
      </c>
      <c r="T109" s="275" t="str">
        <f t="shared" si="67"/>
        <v/>
      </c>
      <c r="U109" s="275" t="str">
        <f t="shared" si="67"/>
        <v/>
      </c>
      <c r="V109" s="275" t="str">
        <f t="shared" si="67"/>
        <v/>
      </c>
      <c r="W109" s="275" t="str">
        <f t="shared" si="67"/>
        <v/>
      </c>
      <c r="X109" s="275" t="str">
        <f t="shared" si="67"/>
        <v/>
      </c>
      <c r="Y109" s="275" t="str">
        <f t="shared" si="67"/>
        <v/>
      </c>
      <c r="Z109" s="275" t="str">
        <f t="shared" si="67"/>
        <v/>
      </c>
      <c r="AA109" s="275" t="str">
        <f t="shared" si="67"/>
        <v/>
      </c>
      <c r="AB109" s="275" t="str">
        <f t="shared" si="67"/>
        <v/>
      </c>
      <c r="AC109" s="275" t="str">
        <f t="shared" si="67"/>
        <v/>
      </c>
      <c r="AD109" s="275" t="str">
        <f t="shared" si="67"/>
        <v/>
      </c>
      <c r="AE109" s="275" t="str">
        <f t="shared" si="67"/>
        <v/>
      </c>
      <c r="AF109" s="275" t="str">
        <f t="shared" si="67"/>
        <v/>
      </c>
      <c r="AG109" s="275" t="str">
        <f t="shared" si="67"/>
        <v/>
      </c>
      <c r="AH109" s="275" t="str">
        <f t="shared" si="67"/>
        <v/>
      </c>
      <c r="AI109" s="275" t="str">
        <f t="shared" si="67"/>
        <v/>
      </c>
      <c r="AJ109" s="275" t="str">
        <f t="shared" si="67"/>
        <v/>
      </c>
      <c r="AK109" s="275" t="str">
        <f t="shared" si="67"/>
        <v/>
      </c>
      <c r="AL109" s="275" t="str">
        <f t="shared" si="67"/>
        <v/>
      </c>
      <c r="AM109" s="275" t="str">
        <f t="shared" si="67"/>
        <v/>
      </c>
      <c r="AN109" s="275" t="str">
        <f t="shared" si="67"/>
        <v/>
      </c>
      <c r="AO109" s="275" t="str">
        <f t="shared" si="67"/>
        <v/>
      </c>
      <c r="AP109" s="275" t="str">
        <f t="shared" si="67"/>
        <v/>
      </c>
      <c r="AQ109" s="275" t="str">
        <f t="shared" si="67"/>
        <v/>
      </c>
      <c r="AR109" s="275" t="str">
        <f t="shared" si="67"/>
        <v/>
      </c>
      <c r="AS109" s="275" t="str">
        <f t="shared" si="67"/>
        <v/>
      </c>
      <c r="AT109" s="275" t="str">
        <f t="shared" si="67"/>
        <v/>
      </c>
      <c r="AU109" s="275" t="str">
        <f t="shared" si="67"/>
        <v/>
      </c>
      <c r="AV109" s="275" t="str">
        <f t="shared" si="67"/>
        <v/>
      </c>
      <c r="AW109" s="275" t="str">
        <f t="shared" si="67"/>
        <v/>
      </c>
      <c r="AX109" s="275" t="str">
        <f t="shared" si="67"/>
        <v/>
      </c>
      <c r="AY109" s="275" t="str">
        <f t="shared" si="67"/>
        <v/>
      </c>
      <c r="AZ109" s="275" t="str">
        <f t="shared" si="67"/>
        <v/>
      </c>
      <c r="BA109" s="275" t="str">
        <f t="shared" si="67"/>
        <v/>
      </c>
      <c r="BB109" s="275" t="str">
        <f t="shared" si="67"/>
        <v/>
      </c>
      <c r="BC109" s="275" t="str">
        <f t="shared" si="67"/>
        <v/>
      </c>
      <c r="BD109" s="275" t="str">
        <f t="shared" si="67"/>
        <v/>
      </c>
      <c r="BE109" s="275" t="str">
        <f t="shared" si="67"/>
        <v/>
      </c>
      <c r="BF109" s="275" t="str">
        <f t="shared" si="67"/>
        <v/>
      </c>
      <c r="BG109" s="275" t="str">
        <f t="shared" si="67"/>
        <v/>
      </c>
      <c r="BH109" s="275" t="str">
        <f t="shared" si="67"/>
        <v/>
      </c>
      <c r="BI109" s="275" t="str">
        <f t="shared" si="67"/>
        <v/>
      </c>
      <c r="BJ109" s="275" t="str">
        <f t="shared" si="67"/>
        <v/>
      </c>
      <c r="BK109" s="275" t="str">
        <f t="shared" si="67"/>
        <v/>
      </c>
      <c r="BL109" s="275" t="str">
        <f t="shared" si="67"/>
        <v/>
      </c>
      <c r="BM109" s="275" t="str">
        <f t="shared" si="67"/>
        <v/>
      </c>
      <c r="BN109" s="275" t="str">
        <f t="shared" si="67"/>
        <v/>
      </c>
      <c r="BO109" s="275" t="str">
        <f t="shared" si="67"/>
        <v/>
      </c>
      <c r="BP109" s="275" t="str">
        <f t="shared" si="66"/>
        <v/>
      </c>
      <c r="BQ109" s="275" t="str">
        <f t="shared" si="66"/>
        <v/>
      </c>
      <c r="BR109" s="275" t="str">
        <f t="shared" si="66"/>
        <v/>
      </c>
      <c r="BS109" s="275" t="str">
        <f t="shared" si="66"/>
        <v/>
      </c>
      <c r="BT109" s="275" t="str">
        <f t="shared" si="66"/>
        <v/>
      </c>
      <c r="BU109" s="275" t="str">
        <f t="shared" si="66"/>
        <v/>
      </c>
      <c r="BV109" s="275" t="str">
        <f t="shared" si="66"/>
        <v/>
      </c>
      <c r="BW109" s="275" t="str">
        <f t="shared" si="66"/>
        <v/>
      </c>
      <c r="BX109" s="275" t="str">
        <f t="shared" si="66"/>
        <v/>
      </c>
      <c r="BY109" s="275" t="str">
        <f t="shared" si="66"/>
        <v/>
      </c>
      <c r="BZ109" s="275" t="str">
        <f t="shared" si="66"/>
        <v/>
      </c>
      <c r="CA109" s="275" t="str">
        <f t="shared" si="66"/>
        <v/>
      </c>
      <c r="CB109" s="275" t="str">
        <f t="shared" si="66"/>
        <v/>
      </c>
      <c r="CC109" s="275" t="str">
        <f t="shared" si="66"/>
        <v/>
      </c>
      <c r="CD109" s="275" t="str">
        <f t="shared" si="66"/>
        <v/>
      </c>
      <c r="CE109" s="275" t="str">
        <f t="shared" si="66"/>
        <v/>
      </c>
      <c r="CF109" s="275" t="str">
        <f t="shared" si="66"/>
        <v/>
      </c>
      <c r="CG109" s="275" t="str">
        <f t="shared" si="66"/>
        <v/>
      </c>
      <c r="CH109" s="275" t="str">
        <f t="shared" si="66"/>
        <v/>
      </c>
      <c r="CI109" s="275" t="str">
        <f t="shared" si="66"/>
        <v/>
      </c>
      <c r="CJ109" s="275" t="str">
        <f t="shared" si="66"/>
        <v/>
      </c>
      <c r="CK109" s="275" t="str">
        <f t="shared" si="66"/>
        <v/>
      </c>
      <c r="CL109" s="275" t="str">
        <f t="shared" si="66"/>
        <v/>
      </c>
      <c r="CM109" s="275" t="str">
        <f t="shared" si="66"/>
        <v/>
      </c>
      <c r="CN109" s="275" t="str">
        <f t="shared" si="66"/>
        <v/>
      </c>
      <c r="CO109" s="275" t="str">
        <f t="shared" si="66"/>
        <v/>
      </c>
      <c r="CP109" s="275" t="str">
        <f t="shared" si="66"/>
        <v/>
      </c>
      <c r="CQ109" s="275" t="str">
        <f t="shared" si="66"/>
        <v/>
      </c>
      <c r="CR109" s="275" t="str">
        <f t="shared" si="66"/>
        <v/>
      </c>
      <c r="CS109" s="275" t="str">
        <f t="shared" si="66"/>
        <v/>
      </c>
      <c r="CT109" s="275" t="str">
        <f t="shared" si="66"/>
        <v/>
      </c>
      <c r="CU109" s="275" t="str">
        <f t="shared" si="66"/>
        <v/>
      </c>
      <c r="CV109" s="275" t="str">
        <f t="shared" si="66"/>
        <v/>
      </c>
      <c r="CW109" s="275" t="str">
        <f t="shared" si="66"/>
        <v/>
      </c>
      <c r="CX109" s="275" t="str">
        <f t="shared" si="66"/>
        <v/>
      </c>
      <c r="CY109" s="275" t="str">
        <f t="shared" si="66"/>
        <v/>
      </c>
    </row>
    <row r="110" spans="1:103" x14ac:dyDescent="0.2">
      <c r="A110">
        <f t="shared" si="43"/>
        <v>99</v>
      </c>
      <c r="B110" s="272">
        <f t="shared" si="44"/>
        <v>3.8179999999999999E-2</v>
      </c>
      <c r="D110" s="275" t="str">
        <f t="shared" si="67"/>
        <v/>
      </c>
      <c r="E110" s="275" t="str">
        <f t="shared" si="67"/>
        <v/>
      </c>
      <c r="F110" s="275" t="str">
        <f t="shared" si="67"/>
        <v/>
      </c>
      <c r="G110" s="275" t="str">
        <f t="shared" si="67"/>
        <v/>
      </c>
      <c r="H110" s="275" t="str">
        <f t="shared" si="67"/>
        <v/>
      </c>
      <c r="I110" s="275" t="str">
        <f t="shared" si="67"/>
        <v/>
      </c>
      <c r="J110" s="275" t="str">
        <f t="shared" si="67"/>
        <v/>
      </c>
      <c r="K110" s="275" t="str">
        <f t="shared" si="67"/>
        <v/>
      </c>
      <c r="L110" s="275" t="str">
        <f t="shared" si="67"/>
        <v/>
      </c>
      <c r="M110" s="275" t="str">
        <f t="shared" si="67"/>
        <v/>
      </c>
      <c r="N110" s="275" t="str">
        <f t="shared" si="67"/>
        <v/>
      </c>
      <c r="O110" s="275" t="str">
        <f t="shared" si="67"/>
        <v/>
      </c>
      <c r="P110" s="275" t="str">
        <f t="shared" si="67"/>
        <v/>
      </c>
      <c r="Q110" s="275" t="str">
        <f t="shared" si="67"/>
        <v/>
      </c>
      <c r="R110" s="275" t="str">
        <f t="shared" si="67"/>
        <v/>
      </c>
      <c r="S110" s="275" t="str">
        <f t="shared" si="67"/>
        <v/>
      </c>
      <c r="T110" s="275" t="str">
        <f t="shared" si="67"/>
        <v/>
      </c>
      <c r="U110" s="275" t="str">
        <f t="shared" si="67"/>
        <v/>
      </c>
      <c r="V110" s="275" t="str">
        <f t="shared" si="67"/>
        <v/>
      </c>
      <c r="W110" s="275" t="str">
        <f t="shared" si="67"/>
        <v/>
      </c>
      <c r="X110" s="275" t="str">
        <f t="shared" si="67"/>
        <v/>
      </c>
      <c r="Y110" s="275" t="str">
        <f t="shared" si="67"/>
        <v/>
      </c>
      <c r="Z110" s="275" t="str">
        <f t="shared" si="67"/>
        <v/>
      </c>
      <c r="AA110" s="275" t="str">
        <f t="shared" si="67"/>
        <v/>
      </c>
      <c r="AB110" s="275" t="str">
        <f t="shared" si="67"/>
        <v/>
      </c>
      <c r="AC110" s="275" t="str">
        <f t="shared" si="67"/>
        <v/>
      </c>
      <c r="AD110" s="275" t="str">
        <f t="shared" si="67"/>
        <v/>
      </c>
      <c r="AE110" s="275" t="str">
        <f t="shared" si="67"/>
        <v/>
      </c>
      <c r="AF110" s="275" t="str">
        <f t="shared" si="67"/>
        <v/>
      </c>
      <c r="AG110" s="275" t="str">
        <f t="shared" si="67"/>
        <v/>
      </c>
      <c r="AH110" s="275" t="str">
        <f t="shared" si="67"/>
        <v/>
      </c>
      <c r="AI110" s="275" t="str">
        <f t="shared" si="67"/>
        <v/>
      </c>
      <c r="AJ110" s="275" t="str">
        <f t="shared" si="67"/>
        <v/>
      </c>
      <c r="AK110" s="275" t="str">
        <f t="shared" si="67"/>
        <v/>
      </c>
      <c r="AL110" s="275" t="str">
        <f t="shared" si="67"/>
        <v/>
      </c>
      <c r="AM110" s="275" t="str">
        <f t="shared" si="67"/>
        <v/>
      </c>
      <c r="AN110" s="275" t="str">
        <f t="shared" si="67"/>
        <v/>
      </c>
      <c r="AO110" s="275" t="str">
        <f t="shared" si="67"/>
        <v/>
      </c>
      <c r="AP110" s="275" t="str">
        <f t="shared" si="67"/>
        <v/>
      </c>
      <c r="AQ110" s="275" t="str">
        <f t="shared" si="67"/>
        <v/>
      </c>
      <c r="AR110" s="275" t="str">
        <f t="shared" si="67"/>
        <v/>
      </c>
      <c r="AS110" s="275" t="str">
        <f t="shared" si="67"/>
        <v/>
      </c>
      <c r="AT110" s="275" t="str">
        <f t="shared" si="67"/>
        <v/>
      </c>
      <c r="AU110" s="275" t="str">
        <f t="shared" si="67"/>
        <v/>
      </c>
      <c r="AV110" s="275" t="str">
        <f t="shared" si="67"/>
        <v/>
      </c>
      <c r="AW110" s="275" t="str">
        <f t="shared" si="67"/>
        <v/>
      </c>
      <c r="AX110" s="275" t="str">
        <f t="shared" si="67"/>
        <v/>
      </c>
      <c r="AY110" s="275" t="str">
        <f t="shared" si="67"/>
        <v/>
      </c>
      <c r="AZ110" s="275" t="str">
        <f t="shared" si="67"/>
        <v/>
      </c>
      <c r="BA110" s="275" t="str">
        <f t="shared" si="67"/>
        <v/>
      </c>
      <c r="BB110" s="275" t="str">
        <f t="shared" si="67"/>
        <v/>
      </c>
      <c r="BC110" s="275" t="str">
        <f t="shared" si="67"/>
        <v/>
      </c>
      <c r="BD110" s="275" t="str">
        <f t="shared" si="67"/>
        <v/>
      </c>
      <c r="BE110" s="275" t="str">
        <f t="shared" si="67"/>
        <v/>
      </c>
      <c r="BF110" s="275" t="str">
        <f t="shared" si="67"/>
        <v/>
      </c>
      <c r="BG110" s="275" t="str">
        <f t="shared" si="67"/>
        <v/>
      </c>
      <c r="BH110" s="275" t="str">
        <f t="shared" si="67"/>
        <v/>
      </c>
      <c r="BI110" s="275" t="str">
        <f t="shared" si="67"/>
        <v/>
      </c>
      <c r="BJ110" s="275" t="str">
        <f t="shared" si="67"/>
        <v/>
      </c>
      <c r="BK110" s="275" t="str">
        <f t="shared" si="67"/>
        <v/>
      </c>
      <c r="BL110" s="275" t="str">
        <f t="shared" si="67"/>
        <v/>
      </c>
      <c r="BM110" s="275" t="str">
        <f t="shared" si="67"/>
        <v/>
      </c>
      <c r="BN110" s="275" t="str">
        <f t="shared" si="67"/>
        <v/>
      </c>
      <c r="BO110" s="275" t="str">
        <f t="shared" si="67"/>
        <v/>
      </c>
      <c r="BP110" s="275" t="str">
        <f t="shared" si="66"/>
        <v/>
      </c>
      <c r="BQ110" s="275" t="str">
        <f t="shared" si="66"/>
        <v/>
      </c>
      <c r="BR110" s="275" t="str">
        <f t="shared" si="66"/>
        <v/>
      </c>
      <c r="BS110" s="275" t="str">
        <f t="shared" si="66"/>
        <v/>
      </c>
      <c r="BT110" s="275" t="str">
        <f t="shared" si="66"/>
        <v/>
      </c>
      <c r="BU110" s="275" t="str">
        <f t="shared" si="66"/>
        <v/>
      </c>
      <c r="BV110" s="275" t="str">
        <f t="shared" si="66"/>
        <v/>
      </c>
      <c r="BW110" s="275" t="str">
        <f t="shared" si="66"/>
        <v/>
      </c>
      <c r="BX110" s="275" t="str">
        <f t="shared" si="66"/>
        <v/>
      </c>
      <c r="BY110" s="275" t="str">
        <f t="shared" si="66"/>
        <v/>
      </c>
      <c r="BZ110" s="275" t="str">
        <f t="shared" si="66"/>
        <v/>
      </c>
      <c r="CA110" s="275" t="str">
        <f t="shared" si="66"/>
        <v/>
      </c>
      <c r="CB110" s="275" t="str">
        <f t="shared" si="66"/>
        <v/>
      </c>
      <c r="CC110" s="275" t="str">
        <f t="shared" si="66"/>
        <v/>
      </c>
      <c r="CD110" s="275" t="str">
        <f t="shared" si="66"/>
        <v/>
      </c>
      <c r="CE110" s="275" t="str">
        <f t="shared" si="66"/>
        <v/>
      </c>
      <c r="CF110" s="275" t="str">
        <f t="shared" si="66"/>
        <v/>
      </c>
      <c r="CG110" s="275" t="str">
        <f t="shared" si="66"/>
        <v/>
      </c>
      <c r="CH110" s="275" t="str">
        <f t="shared" si="66"/>
        <v/>
      </c>
      <c r="CI110" s="275" t="str">
        <f t="shared" si="66"/>
        <v/>
      </c>
      <c r="CJ110" s="275" t="str">
        <f t="shared" si="66"/>
        <v/>
      </c>
      <c r="CK110" s="275" t="str">
        <f t="shared" si="66"/>
        <v/>
      </c>
      <c r="CL110" s="275" t="str">
        <f t="shared" si="66"/>
        <v/>
      </c>
      <c r="CM110" s="275" t="str">
        <f t="shared" si="66"/>
        <v/>
      </c>
      <c r="CN110" s="275" t="str">
        <f t="shared" si="66"/>
        <v/>
      </c>
      <c r="CO110" s="275" t="str">
        <f t="shared" si="66"/>
        <v/>
      </c>
      <c r="CP110" s="275" t="str">
        <f t="shared" si="66"/>
        <v/>
      </c>
      <c r="CQ110" s="275" t="str">
        <f t="shared" si="66"/>
        <v/>
      </c>
      <c r="CR110" s="275" t="str">
        <f t="shared" si="66"/>
        <v/>
      </c>
      <c r="CS110" s="275" t="str">
        <f t="shared" si="66"/>
        <v/>
      </c>
      <c r="CT110" s="275" t="str">
        <f t="shared" si="66"/>
        <v/>
      </c>
      <c r="CU110" s="275" t="str">
        <f t="shared" si="66"/>
        <v/>
      </c>
      <c r="CV110" s="275" t="str">
        <f t="shared" si="66"/>
        <v/>
      </c>
      <c r="CW110" s="275" t="str">
        <f t="shared" si="66"/>
        <v/>
      </c>
      <c r="CX110" s="275" t="str">
        <f t="shared" si="66"/>
        <v/>
      </c>
      <c r="CY110" s="275" t="str">
        <f t="shared" si="66"/>
        <v/>
      </c>
    </row>
    <row r="111" spans="1:103" x14ac:dyDescent="0.2">
      <c r="A111">
        <f t="shared" si="43"/>
        <v>100</v>
      </c>
      <c r="B111" s="272">
        <f t="shared" si="44"/>
        <v>4.0669999999999998E-2</v>
      </c>
      <c r="D111" s="275" t="str">
        <f t="shared" si="67"/>
        <v/>
      </c>
      <c r="E111" s="275" t="str">
        <f t="shared" si="67"/>
        <v/>
      </c>
      <c r="F111" s="275" t="str">
        <f t="shared" si="67"/>
        <v/>
      </c>
      <c r="G111" s="275" t="str">
        <f t="shared" si="67"/>
        <v/>
      </c>
      <c r="H111" s="275" t="str">
        <f t="shared" si="67"/>
        <v/>
      </c>
      <c r="I111" s="275" t="str">
        <f t="shared" si="67"/>
        <v/>
      </c>
      <c r="J111" s="275" t="str">
        <f t="shared" si="67"/>
        <v/>
      </c>
      <c r="K111" s="275" t="str">
        <f t="shared" si="67"/>
        <v/>
      </c>
      <c r="L111" s="275" t="str">
        <f t="shared" si="67"/>
        <v/>
      </c>
      <c r="M111" s="275" t="str">
        <f t="shared" si="67"/>
        <v/>
      </c>
      <c r="N111" s="275" t="str">
        <f t="shared" si="67"/>
        <v/>
      </c>
      <c r="O111" s="275" t="str">
        <f t="shared" si="67"/>
        <v/>
      </c>
      <c r="P111" s="275" t="str">
        <f t="shared" si="67"/>
        <v/>
      </c>
      <c r="Q111" s="275" t="str">
        <f t="shared" si="67"/>
        <v/>
      </c>
      <c r="R111" s="275" t="str">
        <f t="shared" si="67"/>
        <v/>
      </c>
      <c r="S111" s="275" t="str">
        <f t="shared" si="67"/>
        <v/>
      </c>
      <c r="T111" s="275" t="str">
        <f t="shared" si="67"/>
        <v/>
      </c>
      <c r="U111" s="275" t="str">
        <f t="shared" si="67"/>
        <v/>
      </c>
      <c r="V111" s="275" t="str">
        <f t="shared" si="67"/>
        <v/>
      </c>
      <c r="W111" s="275" t="str">
        <f t="shared" si="67"/>
        <v/>
      </c>
      <c r="X111" s="275" t="str">
        <f t="shared" si="67"/>
        <v/>
      </c>
      <c r="Y111" s="275" t="str">
        <f t="shared" si="67"/>
        <v/>
      </c>
      <c r="Z111" s="275" t="str">
        <f t="shared" si="67"/>
        <v/>
      </c>
      <c r="AA111" s="275" t="str">
        <f t="shared" si="67"/>
        <v/>
      </c>
      <c r="AB111" s="275" t="str">
        <f t="shared" si="67"/>
        <v/>
      </c>
      <c r="AC111" s="275" t="str">
        <f t="shared" si="67"/>
        <v/>
      </c>
      <c r="AD111" s="275" t="str">
        <f t="shared" si="67"/>
        <v/>
      </c>
      <c r="AE111" s="275" t="str">
        <f t="shared" si="67"/>
        <v/>
      </c>
      <c r="AF111" s="275" t="str">
        <f t="shared" si="67"/>
        <v/>
      </c>
      <c r="AG111" s="275" t="str">
        <f t="shared" si="67"/>
        <v/>
      </c>
      <c r="AH111" s="275" t="str">
        <f t="shared" si="67"/>
        <v/>
      </c>
      <c r="AI111" s="275" t="str">
        <f t="shared" si="67"/>
        <v/>
      </c>
      <c r="AJ111" s="275" t="str">
        <f t="shared" si="67"/>
        <v/>
      </c>
      <c r="AK111" s="275" t="str">
        <f t="shared" si="67"/>
        <v/>
      </c>
      <c r="AL111" s="275" t="str">
        <f t="shared" si="67"/>
        <v/>
      </c>
      <c r="AM111" s="275" t="str">
        <f t="shared" si="67"/>
        <v/>
      </c>
      <c r="AN111" s="275" t="str">
        <f t="shared" si="67"/>
        <v/>
      </c>
      <c r="AO111" s="275" t="str">
        <f t="shared" si="67"/>
        <v/>
      </c>
      <c r="AP111" s="275" t="str">
        <f t="shared" si="67"/>
        <v/>
      </c>
      <c r="AQ111" s="275" t="str">
        <f t="shared" si="67"/>
        <v/>
      </c>
      <c r="AR111" s="275" t="str">
        <f t="shared" si="67"/>
        <v/>
      </c>
      <c r="AS111" s="275" t="str">
        <f t="shared" si="67"/>
        <v/>
      </c>
      <c r="AT111" s="275" t="str">
        <f t="shared" si="67"/>
        <v/>
      </c>
      <c r="AU111" s="275" t="str">
        <f t="shared" si="67"/>
        <v/>
      </c>
      <c r="AV111" s="275" t="str">
        <f t="shared" si="67"/>
        <v/>
      </c>
      <c r="AW111" s="275" t="str">
        <f t="shared" si="67"/>
        <v/>
      </c>
      <c r="AX111" s="275" t="str">
        <f t="shared" si="67"/>
        <v/>
      </c>
      <c r="AY111" s="275" t="str">
        <f t="shared" si="67"/>
        <v/>
      </c>
      <c r="AZ111" s="275" t="str">
        <f t="shared" si="67"/>
        <v/>
      </c>
      <c r="BA111" s="275" t="str">
        <f t="shared" si="67"/>
        <v/>
      </c>
      <c r="BB111" s="275" t="str">
        <f t="shared" si="67"/>
        <v/>
      </c>
      <c r="BC111" s="275" t="str">
        <f t="shared" si="67"/>
        <v/>
      </c>
      <c r="BD111" s="275" t="str">
        <f t="shared" si="67"/>
        <v/>
      </c>
      <c r="BE111" s="275" t="str">
        <f t="shared" si="67"/>
        <v/>
      </c>
      <c r="BF111" s="275" t="str">
        <f t="shared" si="67"/>
        <v/>
      </c>
      <c r="BG111" s="275" t="str">
        <f t="shared" si="67"/>
        <v/>
      </c>
      <c r="BH111" s="275" t="str">
        <f t="shared" si="67"/>
        <v/>
      </c>
      <c r="BI111" s="275" t="str">
        <f t="shared" si="67"/>
        <v/>
      </c>
      <c r="BJ111" s="275" t="str">
        <f t="shared" si="67"/>
        <v/>
      </c>
      <c r="BK111" s="275" t="str">
        <f t="shared" si="67"/>
        <v/>
      </c>
      <c r="BL111" s="275" t="str">
        <f t="shared" si="67"/>
        <v/>
      </c>
      <c r="BM111" s="275" t="str">
        <f t="shared" si="67"/>
        <v/>
      </c>
      <c r="BN111" s="275" t="str">
        <f t="shared" si="67"/>
        <v/>
      </c>
      <c r="BO111" s="275" t="str">
        <f t="shared" si="67"/>
        <v/>
      </c>
      <c r="BP111" s="275" t="str">
        <f t="shared" si="66"/>
        <v/>
      </c>
      <c r="BQ111" s="275" t="str">
        <f t="shared" si="66"/>
        <v/>
      </c>
      <c r="BR111" s="275" t="str">
        <f t="shared" si="66"/>
        <v/>
      </c>
      <c r="BS111" s="275" t="str">
        <f t="shared" si="66"/>
        <v/>
      </c>
      <c r="BT111" s="275" t="str">
        <f t="shared" si="66"/>
        <v/>
      </c>
      <c r="BU111" s="275" t="str">
        <f t="shared" si="66"/>
        <v/>
      </c>
      <c r="BV111" s="275" t="str">
        <f t="shared" si="66"/>
        <v/>
      </c>
      <c r="BW111" s="275" t="str">
        <f t="shared" si="66"/>
        <v/>
      </c>
      <c r="BX111" s="275" t="str">
        <f t="shared" si="66"/>
        <v/>
      </c>
      <c r="BY111" s="275" t="str">
        <f t="shared" si="66"/>
        <v/>
      </c>
      <c r="BZ111" s="275" t="str">
        <f t="shared" si="66"/>
        <v/>
      </c>
      <c r="CA111" s="275" t="str">
        <f t="shared" si="66"/>
        <v/>
      </c>
      <c r="CB111" s="275" t="str">
        <f t="shared" si="66"/>
        <v/>
      </c>
      <c r="CC111" s="275" t="str">
        <f t="shared" si="66"/>
        <v/>
      </c>
      <c r="CD111" s="275" t="str">
        <f t="shared" si="66"/>
        <v/>
      </c>
      <c r="CE111" s="275" t="str">
        <f t="shared" si="66"/>
        <v/>
      </c>
      <c r="CF111" s="275" t="str">
        <f t="shared" si="66"/>
        <v/>
      </c>
      <c r="CG111" s="275" t="str">
        <f t="shared" si="66"/>
        <v/>
      </c>
      <c r="CH111" s="275" t="str">
        <f t="shared" si="66"/>
        <v/>
      </c>
      <c r="CI111" s="275" t="str">
        <f t="shared" si="66"/>
        <v/>
      </c>
      <c r="CJ111" s="275" t="str">
        <f t="shared" si="66"/>
        <v/>
      </c>
      <c r="CK111" s="275" t="str">
        <f t="shared" si="66"/>
        <v/>
      </c>
      <c r="CL111" s="275" t="str">
        <f t="shared" si="66"/>
        <v/>
      </c>
      <c r="CM111" s="275" t="str">
        <f t="shared" si="66"/>
        <v/>
      </c>
      <c r="CN111" s="275" t="str">
        <f t="shared" si="66"/>
        <v/>
      </c>
      <c r="CO111" s="275" t="str">
        <f t="shared" si="66"/>
        <v/>
      </c>
      <c r="CP111" s="275" t="str">
        <f t="shared" si="66"/>
        <v/>
      </c>
      <c r="CQ111" s="275" t="str">
        <f t="shared" si="66"/>
        <v/>
      </c>
      <c r="CR111" s="275" t="str">
        <f t="shared" si="66"/>
        <v/>
      </c>
      <c r="CS111" s="275" t="str">
        <f t="shared" si="66"/>
        <v/>
      </c>
      <c r="CT111" s="275" t="str">
        <f t="shared" si="66"/>
        <v/>
      </c>
      <c r="CU111" s="275" t="str">
        <f t="shared" si="66"/>
        <v/>
      </c>
      <c r="CV111" s="275" t="str">
        <f t="shared" si="66"/>
        <v/>
      </c>
      <c r="CW111" s="275" t="str">
        <f t="shared" si="66"/>
        <v/>
      </c>
      <c r="CX111" s="275" t="str">
        <f t="shared" si="66"/>
        <v/>
      </c>
      <c r="CY111" s="275" t="str">
        <f t="shared" si="66"/>
        <v/>
      </c>
    </row>
    <row r="112" spans="1:103" x14ac:dyDescent="0.2">
      <c r="A112">
        <f t="shared" si="43"/>
        <v>101</v>
      </c>
      <c r="B112" s="272">
        <f t="shared" si="44"/>
        <v>4.3159999999999997E-2</v>
      </c>
      <c r="D112" s="275" t="str">
        <f t="shared" si="67"/>
        <v/>
      </c>
      <c r="E112" s="275" t="str">
        <f t="shared" si="67"/>
        <v/>
      </c>
      <c r="F112" s="275" t="str">
        <f t="shared" si="67"/>
        <v/>
      </c>
      <c r="G112" s="275" t="str">
        <f t="shared" si="67"/>
        <v/>
      </c>
      <c r="H112" s="275" t="str">
        <f t="shared" si="67"/>
        <v/>
      </c>
      <c r="I112" s="275" t="str">
        <f t="shared" si="67"/>
        <v/>
      </c>
      <c r="J112" s="275" t="str">
        <f t="shared" si="67"/>
        <v/>
      </c>
      <c r="K112" s="275" t="str">
        <f t="shared" si="67"/>
        <v/>
      </c>
      <c r="L112" s="275" t="str">
        <f t="shared" si="67"/>
        <v/>
      </c>
      <c r="M112" s="275" t="str">
        <f t="shared" si="67"/>
        <v/>
      </c>
      <c r="N112" s="275" t="str">
        <f t="shared" si="67"/>
        <v/>
      </c>
      <c r="O112" s="275" t="str">
        <f t="shared" si="67"/>
        <v/>
      </c>
      <c r="P112" s="275" t="str">
        <f t="shared" si="67"/>
        <v/>
      </c>
      <c r="Q112" s="275" t="str">
        <f t="shared" si="67"/>
        <v/>
      </c>
      <c r="R112" s="275" t="str">
        <f t="shared" si="67"/>
        <v/>
      </c>
      <c r="S112" s="275" t="str">
        <f t="shared" si="67"/>
        <v/>
      </c>
      <c r="T112" s="275" t="str">
        <f t="shared" si="67"/>
        <v/>
      </c>
      <c r="U112" s="275" t="str">
        <f t="shared" si="67"/>
        <v/>
      </c>
      <c r="V112" s="275" t="str">
        <f t="shared" si="67"/>
        <v/>
      </c>
      <c r="W112" s="275" t="str">
        <f t="shared" si="67"/>
        <v/>
      </c>
      <c r="X112" s="275" t="str">
        <f t="shared" si="67"/>
        <v/>
      </c>
      <c r="Y112" s="275" t="str">
        <f t="shared" si="67"/>
        <v/>
      </c>
      <c r="Z112" s="275" t="str">
        <f t="shared" si="67"/>
        <v/>
      </c>
      <c r="AA112" s="275" t="str">
        <f t="shared" si="67"/>
        <v/>
      </c>
      <c r="AB112" s="275" t="str">
        <f t="shared" si="67"/>
        <v/>
      </c>
      <c r="AC112" s="275" t="str">
        <f t="shared" si="67"/>
        <v/>
      </c>
      <c r="AD112" s="275" t="str">
        <f t="shared" si="67"/>
        <v/>
      </c>
      <c r="AE112" s="275" t="str">
        <f t="shared" si="67"/>
        <v/>
      </c>
      <c r="AF112" s="275" t="str">
        <f t="shared" si="67"/>
        <v/>
      </c>
      <c r="AG112" s="275" t="str">
        <f t="shared" si="67"/>
        <v/>
      </c>
      <c r="AH112" s="275" t="str">
        <f t="shared" si="67"/>
        <v/>
      </c>
      <c r="AI112" s="275" t="str">
        <f t="shared" si="67"/>
        <v/>
      </c>
      <c r="AJ112" s="275" t="str">
        <f t="shared" si="67"/>
        <v/>
      </c>
      <c r="AK112" s="275" t="str">
        <f t="shared" si="67"/>
        <v/>
      </c>
      <c r="AL112" s="275" t="str">
        <f t="shared" si="67"/>
        <v/>
      </c>
      <c r="AM112" s="275" t="str">
        <f t="shared" si="67"/>
        <v/>
      </c>
      <c r="AN112" s="275" t="str">
        <f t="shared" si="67"/>
        <v/>
      </c>
      <c r="AO112" s="275" t="str">
        <f t="shared" si="67"/>
        <v/>
      </c>
      <c r="AP112" s="275" t="str">
        <f t="shared" si="67"/>
        <v/>
      </c>
      <c r="AQ112" s="275" t="str">
        <f t="shared" si="67"/>
        <v/>
      </c>
      <c r="AR112" s="275" t="str">
        <f t="shared" si="67"/>
        <v/>
      </c>
      <c r="AS112" s="275" t="str">
        <f t="shared" si="67"/>
        <v/>
      </c>
      <c r="AT112" s="275" t="str">
        <f t="shared" si="67"/>
        <v/>
      </c>
      <c r="AU112" s="275" t="str">
        <f t="shared" si="67"/>
        <v/>
      </c>
      <c r="AV112" s="275" t="str">
        <f t="shared" si="67"/>
        <v/>
      </c>
      <c r="AW112" s="275" t="str">
        <f t="shared" si="67"/>
        <v/>
      </c>
      <c r="AX112" s="275" t="str">
        <f t="shared" si="67"/>
        <v/>
      </c>
      <c r="AY112" s="275" t="str">
        <f t="shared" si="67"/>
        <v/>
      </c>
      <c r="AZ112" s="275" t="str">
        <f t="shared" si="67"/>
        <v/>
      </c>
      <c r="BA112" s="275" t="str">
        <f t="shared" si="67"/>
        <v/>
      </c>
      <c r="BB112" s="275" t="str">
        <f t="shared" si="67"/>
        <v/>
      </c>
      <c r="BC112" s="275" t="str">
        <f t="shared" si="67"/>
        <v/>
      </c>
      <c r="BD112" s="275" t="str">
        <f t="shared" si="67"/>
        <v/>
      </c>
      <c r="BE112" s="275" t="str">
        <f t="shared" si="67"/>
        <v/>
      </c>
      <c r="BF112" s="275" t="str">
        <f t="shared" si="67"/>
        <v/>
      </c>
      <c r="BG112" s="275" t="str">
        <f t="shared" si="67"/>
        <v/>
      </c>
      <c r="BH112" s="275" t="str">
        <f t="shared" si="67"/>
        <v/>
      </c>
      <c r="BI112" s="275" t="str">
        <f t="shared" si="67"/>
        <v/>
      </c>
      <c r="BJ112" s="275" t="str">
        <f t="shared" si="67"/>
        <v/>
      </c>
      <c r="BK112" s="275" t="str">
        <f t="shared" si="67"/>
        <v/>
      </c>
      <c r="BL112" s="275" t="str">
        <f t="shared" si="67"/>
        <v/>
      </c>
      <c r="BM112" s="275" t="str">
        <f t="shared" si="67"/>
        <v/>
      </c>
      <c r="BN112" s="275" t="str">
        <f t="shared" si="67"/>
        <v/>
      </c>
      <c r="BO112" s="275" t="str">
        <f t="shared" ref="BO112:CY115" si="68">IF(AND($A112&gt;=BO$3,$A112&lt;=BO$4),$B112,"")</f>
        <v/>
      </c>
      <c r="BP112" s="275" t="str">
        <f t="shared" si="68"/>
        <v/>
      </c>
      <c r="BQ112" s="275" t="str">
        <f t="shared" si="68"/>
        <v/>
      </c>
      <c r="BR112" s="275" t="str">
        <f t="shared" si="68"/>
        <v/>
      </c>
      <c r="BS112" s="275" t="str">
        <f t="shared" si="68"/>
        <v/>
      </c>
      <c r="BT112" s="275" t="str">
        <f t="shared" si="68"/>
        <v/>
      </c>
      <c r="BU112" s="275" t="str">
        <f t="shared" si="68"/>
        <v/>
      </c>
      <c r="BV112" s="275" t="str">
        <f t="shared" si="68"/>
        <v/>
      </c>
      <c r="BW112" s="275" t="str">
        <f t="shared" si="68"/>
        <v/>
      </c>
      <c r="BX112" s="275" t="str">
        <f t="shared" si="68"/>
        <v/>
      </c>
      <c r="BY112" s="275" t="str">
        <f t="shared" si="68"/>
        <v/>
      </c>
      <c r="BZ112" s="275" t="str">
        <f t="shared" si="68"/>
        <v/>
      </c>
      <c r="CA112" s="275" t="str">
        <f t="shared" si="68"/>
        <v/>
      </c>
      <c r="CB112" s="275" t="str">
        <f t="shared" si="68"/>
        <v/>
      </c>
      <c r="CC112" s="275" t="str">
        <f t="shared" si="68"/>
        <v/>
      </c>
      <c r="CD112" s="275" t="str">
        <f t="shared" si="68"/>
        <v/>
      </c>
      <c r="CE112" s="275" t="str">
        <f t="shared" si="68"/>
        <v/>
      </c>
      <c r="CF112" s="275" t="str">
        <f t="shared" si="68"/>
        <v/>
      </c>
      <c r="CG112" s="275" t="str">
        <f t="shared" si="68"/>
        <v/>
      </c>
      <c r="CH112" s="275" t="str">
        <f t="shared" si="68"/>
        <v/>
      </c>
      <c r="CI112" s="275" t="str">
        <f t="shared" si="68"/>
        <v/>
      </c>
      <c r="CJ112" s="275" t="str">
        <f t="shared" si="68"/>
        <v/>
      </c>
      <c r="CK112" s="275" t="str">
        <f t="shared" si="68"/>
        <v/>
      </c>
      <c r="CL112" s="275" t="str">
        <f t="shared" si="68"/>
        <v/>
      </c>
      <c r="CM112" s="275" t="str">
        <f t="shared" si="68"/>
        <v/>
      </c>
      <c r="CN112" s="275" t="str">
        <f t="shared" si="68"/>
        <v/>
      </c>
      <c r="CO112" s="275" t="str">
        <f t="shared" si="68"/>
        <v/>
      </c>
      <c r="CP112" s="275" t="str">
        <f t="shared" si="68"/>
        <v/>
      </c>
      <c r="CQ112" s="275" t="str">
        <f t="shared" si="68"/>
        <v/>
      </c>
      <c r="CR112" s="275" t="str">
        <f t="shared" si="68"/>
        <v/>
      </c>
      <c r="CS112" s="275" t="str">
        <f t="shared" si="68"/>
        <v/>
      </c>
      <c r="CT112" s="275" t="str">
        <f t="shared" si="68"/>
        <v/>
      </c>
      <c r="CU112" s="275" t="str">
        <f t="shared" si="68"/>
        <v/>
      </c>
      <c r="CV112" s="275" t="str">
        <f t="shared" si="68"/>
        <v/>
      </c>
      <c r="CW112" s="275" t="str">
        <f t="shared" si="68"/>
        <v/>
      </c>
      <c r="CX112" s="275" t="str">
        <f t="shared" si="68"/>
        <v/>
      </c>
      <c r="CY112" s="275" t="str">
        <f t="shared" si="68"/>
        <v/>
      </c>
    </row>
    <row r="113" spans="1:103" x14ac:dyDescent="0.2">
      <c r="A113">
        <f t="shared" si="43"/>
        <v>102</v>
      </c>
      <c r="B113" s="272">
        <f t="shared" si="44"/>
        <v>4.3989999999999994E-2</v>
      </c>
      <c r="D113" s="275" t="str">
        <f t="shared" ref="D113:BO116" si="69">IF(AND($A113&gt;=D$3,$A113&lt;=D$4),$B113,"")</f>
        <v/>
      </c>
      <c r="E113" s="275" t="str">
        <f t="shared" si="69"/>
        <v/>
      </c>
      <c r="F113" s="275" t="str">
        <f t="shared" si="69"/>
        <v/>
      </c>
      <c r="G113" s="275" t="str">
        <f t="shared" si="69"/>
        <v/>
      </c>
      <c r="H113" s="275" t="str">
        <f t="shared" si="69"/>
        <v/>
      </c>
      <c r="I113" s="275" t="str">
        <f t="shared" si="69"/>
        <v/>
      </c>
      <c r="J113" s="275" t="str">
        <f t="shared" si="69"/>
        <v/>
      </c>
      <c r="K113" s="275" t="str">
        <f t="shared" si="69"/>
        <v/>
      </c>
      <c r="L113" s="275" t="str">
        <f t="shared" si="69"/>
        <v/>
      </c>
      <c r="M113" s="275" t="str">
        <f t="shared" si="69"/>
        <v/>
      </c>
      <c r="N113" s="275" t="str">
        <f t="shared" si="69"/>
        <v/>
      </c>
      <c r="O113" s="275" t="str">
        <f t="shared" si="69"/>
        <v/>
      </c>
      <c r="P113" s="275" t="str">
        <f t="shared" si="69"/>
        <v/>
      </c>
      <c r="Q113" s="275" t="str">
        <f t="shared" si="69"/>
        <v/>
      </c>
      <c r="R113" s="275" t="str">
        <f t="shared" si="69"/>
        <v/>
      </c>
      <c r="S113" s="275" t="str">
        <f t="shared" si="69"/>
        <v/>
      </c>
      <c r="T113" s="275" t="str">
        <f t="shared" si="69"/>
        <v/>
      </c>
      <c r="U113" s="275" t="str">
        <f t="shared" si="69"/>
        <v/>
      </c>
      <c r="V113" s="275" t="str">
        <f t="shared" si="69"/>
        <v/>
      </c>
      <c r="W113" s="275" t="str">
        <f t="shared" si="69"/>
        <v/>
      </c>
      <c r="X113" s="275" t="str">
        <f t="shared" si="69"/>
        <v/>
      </c>
      <c r="Y113" s="275" t="str">
        <f t="shared" si="69"/>
        <v/>
      </c>
      <c r="Z113" s="275" t="str">
        <f t="shared" si="69"/>
        <v/>
      </c>
      <c r="AA113" s="275" t="str">
        <f t="shared" si="69"/>
        <v/>
      </c>
      <c r="AB113" s="275" t="str">
        <f t="shared" si="69"/>
        <v/>
      </c>
      <c r="AC113" s="275" t="str">
        <f t="shared" si="69"/>
        <v/>
      </c>
      <c r="AD113" s="275" t="str">
        <f t="shared" si="69"/>
        <v/>
      </c>
      <c r="AE113" s="275" t="str">
        <f t="shared" si="69"/>
        <v/>
      </c>
      <c r="AF113" s="275" t="str">
        <f t="shared" si="69"/>
        <v/>
      </c>
      <c r="AG113" s="275" t="str">
        <f t="shared" si="69"/>
        <v/>
      </c>
      <c r="AH113" s="275" t="str">
        <f t="shared" si="69"/>
        <v/>
      </c>
      <c r="AI113" s="275" t="str">
        <f t="shared" si="69"/>
        <v/>
      </c>
      <c r="AJ113" s="275" t="str">
        <f t="shared" si="69"/>
        <v/>
      </c>
      <c r="AK113" s="275" t="str">
        <f t="shared" si="69"/>
        <v/>
      </c>
      <c r="AL113" s="275" t="str">
        <f t="shared" si="69"/>
        <v/>
      </c>
      <c r="AM113" s="275" t="str">
        <f t="shared" si="69"/>
        <v/>
      </c>
      <c r="AN113" s="275" t="str">
        <f t="shared" si="69"/>
        <v/>
      </c>
      <c r="AO113" s="275" t="str">
        <f t="shared" si="69"/>
        <v/>
      </c>
      <c r="AP113" s="275" t="str">
        <f t="shared" si="69"/>
        <v/>
      </c>
      <c r="AQ113" s="275" t="str">
        <f t="shared" si="69"/>
        <v/>
      </c>
      <c r="AR113" s="275" t="str">
        <f t="shared" si="69"/>
        <v/>
      </c>
      <c r="AS113" s="275" t="str">
        <f t="shared" si="69"/>
        <v/>
      </c>
      <c r="AT113" s="275" t="str">
        <f t="shared" si="69"/>
        <v/>
      </c>
      <c r="AU113" s="275" t="str">
        <f t="shared" si="69"/>
        <v/>
      </c>
      <c r="AV113" s="275" t="str">
        <f t="shared" si="69"/>
        <v/>
      </c>
      <c r="AW113" s="275" t="str">
        <f t="shared" si="69"/>
        <v/>
      </c>
      <c r="AX113" s="275" t="str">
        <f t="shared" si="69"/>
        <v/>
      </c>
      <c r="AY113" s="275" t="str">
        <f t="shared" si="69"/>
        <v/>
      </c>
      <c r="AZ113" s="275" t="str">
        <f t="shared" si="69"/>
        <v/>
      </c>
      <c r="BA113" s="275" t="str">
        <f t="shared" si="69"/>
        <v/>
      </c>
      <c r="BB113" s="275" t="str">
        <f t="shared" si="69"/>
        <v/>
      </c>
      <c r="BC113" s="275" t="str">
        <f t="shared" si="69"/>
        <v/>
      </c>
      <c r="BD113" s="275" t="str">
        <f t="shared" si="69"/>
        <v/>
      </c>
      <c r="BE113" s="275" t="str">
        <f t="shared" si="69"/>
        <v/>
      </c>
      <c r="BF113" s="275" t="str">
        <f t="shared" si="69"/>
        <v/>
      </c>
      <c r="BG113" s="275" t="str">
        <f t="shared" si="69"/>
        <v/>
      </c>
      <c r="BH113" s="275" t="str">
        <f t="shared" si="69"/>
        <v/>
      </c>
      <c r="BI113" s="275" t="str">
        <f t="shared" si="69"/>
        <v/>
      </c>
      <c r="BJ113" s="275" t="str">
        <f t="shared" si="69"/>
        <v/>
      </c>
      <c r="BK113" s="275" t="str">
        <f t="shared" si="69"/>
        <v/>
      </c>
      <c r="BL113" s="275" t="str">
        <f t="shared" si="69"/>
        <v/>
      </c>
      <c r="BM113" s="275" t="str">
        <f t="shared" si="69"/>
        <v/>
      </c>
      <c r="BN113" s="275" t="str">
        <f t="shared" si="69"/>
        <v/>
      </c>
      <c r="BO113" s="275" t="str">
        <f t="shared" si="69"/>
        <v/>
      </c>
      <c r="BP113" s="275" t="str">
        <f t="shared" si="68"/>
        <v/>
      </c>
      <c r="BQ113" s="275" t="str">
        <f t="shared" si="68"/>
        <v/>
      </c>
      <c r="BR113" s="275" t="str">
        <f t="shared" si="68"/>
        <v/>
      </c>
      <c r="BS113" s="275" t="str">
        <f t="shared" si="68"/>
        <v/>
      </c>
      <c r="BT113" s="275" t="str">
        <f t="shared" si="68"/>
        <v/>
      </c>
      <c r="BU113" s="275" t="str">
        <f t="shared" si="68"/>
        <v/>
      </c>
      <c r="BV113" s="275" t="str">
        <f t="shared" si="68"/>
        <v/>
      </c>
      <c r="BW113" s="275" t="str">
        <f t="shared" si="68"/>
        <v/>
      </c>
      <c r="BX113" s="275" t="str">
        <f t="shared" si="68"/>
        <v/>
      </c>
      <c r="BY113" s="275" t="str">
        <f t="shared" si="68"/>
        <v/>
      </c>
      <c r="BZ113" s="275" t="str">
        <f t="shared" si="68"/>
        <v/>
      </c>
      <c r="CA113" s="275" t="str">
        <f t="shared" si="68"/>
        <v/>
      </c>
      <c r="CB113" s="275" t="str">
        <f t="shared" si="68"/>
        <v/>
      </c>
      <c r="CC113" s="275" t="str">
        <f t="shared" si="68"/>
        <v/>
      </c>
      <c r="CD113" s="275" t="str">
        <f t="shared" si="68"/>
        <v/>
      </c>
      <c r="CE113" s="275" t="str">
        <f t="shared" si="68"/>
        <v/>
      </c>
      <c r="CF113" s="275" t="str">
        <f t="shared" si="68"/>
        <v/>
      </c>
      <c r="CG113" s="275" t="str">
        <f t="shared" si="68"/>
        <v/>
      </c>
      <c r="CH113" s="275" t="str">
        <f t="shared" si="68"/>
        <v/>
      </c>
      <c r="CI113" s="275" t="str">
        <f t="shared" si="68"/>
        <v/>
      </c>
      <c r="CJ113" s="275" t="str">
        <f t="shared" si="68"/>
        <v/>
      </c>
      <c r="CK113" s="275" t="str">
        <f t="shared" si="68"/>
        <v/>
      </c>
      <c r="CL113" s="275" t="str">
        <f t="shared" si="68"/>
        <v/>
      </c>
      <c r="CM113" s="275" t="str">
        <f t="shared" si="68"/>
        <v/>
      </c>
      <c r="CN113" s="275" t="str">
        <f t="shared" si="68"/>
        <v/>
      </c>
      <c r="CO113" s="275" t="str">
        <f t="shared" si="68"/>
        <v/>
      </c>
      <c r="CP113" s="275" t="str">
        <f t="shared" si="68"/>
        <v/>
      </c>
      <c r="CQ113" s="275" t="str">
        <f t="shared" si="68"/>
        <v/>
      </c>
      <c r="CR113" s="275" t="str">
        <f t="shared" si="68"/>
        <v/>
      </c>
      <c r="CS113" s="275" t="str">
        <f t="shared" si="68"/>
        <v/>
      </c>
      <c r="CT113" s="275" t="str">
        <f t="shared" si="68"/>
        <v/>
      </c>
      <c r="CU113" s="275" t="str">
        <f t="shared" si="68"/>
        <v/>
      </c>
      <c r="CV113" s="275" t="str">
        <f t="shared" si="68"/>
        <v/>
      </c>
      <c r="CW113" s="275" t="str">
        <f t="shared" si="68"/>
        <v/>
      </c>
      <c r="CX113" s="275" t="str">
        <f t="shared" si="68"/>
        <v/>
      </c>
      <c r="CY113" s="275" t="str">
        <f t="shared" si="68"/>
        <v/>
      </c>
    </row>
    <row r="114" spans="1:103" x14ac:dyDescent="0.2">
      <c r="A114">
        <f t="shared" si="43"/>
        <v>103</v>
      </c>
      <c r="B114" s="272">
        <f t="shared" si="44"/>
        <v>4.4819999999999999E-2</v>
      </c>
      <c r="D114" s="275" t="str">
        <f t="shared" si="69"/>
        <v/>
      </c>
      <c r="E114" s="275" t="str">
        <f t="shared" si="69"/>
        <v/>
      </c>
      <c r="F114" s="275" t="str">
        <f t="shared" si="69"/>
        <v/>
      </c>
      <c r="G114" s="275" t="str">
        <f t="shared" si="69"/>
        <v/>
      </c>
      <c r="H114" s="275" t="str">
        <f t="shared" si="69"/>
        <v/>
      </c>
      <c r="I114" s="275" t="str">
        <f t="shared" si="69"/>
        <v/>
      </c>
      <c r="J114" s="275" t="str">
        <f t="shared" si="69"/>
        <v/>
      </c>
      <c r="K114" s="275" t="str">
        <f t="shared" si="69"/>
        <v/>
      </c>
      <c r="L114" s="275" t="str">
        <f t="shared" si="69"/>
        <v/>
      </c>
      <c r="M114" s="275" t="str">
        <f t="shared" si="69"/>
        <v/>
      </c>
      <c r="N114" s="275" t="str">
        <f t="shared" si="69"/>
        <v/>
      </c>
      <c r="O114" s="275" t="str">
        <f t="shared" si="69"/>
        <v/>
      </c>
      <c r="P114" s="275" t="str">
        <f t="shared" si="69"/>
        <v/>
      </c>
      <c r="Q114" s="275" t="str">
        <f t="shared" si="69"/>
        <v/>
      </c>
      <c r="R114" s="275" t="str">
        <f t="shared" si="69"/>
        <v/>
      </c>
      <c r="S114" s="275" t="str">
        <f t="shared" si="69"/>
        <v/>
      </c>
      <c r="T114" s="275" t="str">
        <f t="shared" si="69"/>
        <v/>
      </c>
      <c r="U114" s="275" t="str">
        <f t="shared" si="69"/>
        <v/>
      </c>
      <c r="V114" s="275" t="str">
        <f t="shared" si="69"/>
        <v/>
      </c>
      <c r="W114" s="275" t="str">
        <f t="shared" si="69"/>
        <v/>
      </c>
      <c r="X114" s="275" t="str">
        <f t="shared" si="69"/>
        <v/>
      </c>
      <c r="Y114" s="275" t="str">
        <f t="shared" si="69"/>
        <v/>
      </c>
      <c r="Z114" s="275" t="str">
        <f t="shared" si="69"/>
        <v/>
      </c>
      <c r="AA114" s="275" t="str">
        <f t="shared" si="69"/>
        <v/>
      </c>
      <c r="AB114" s="275" t="str">
        <f t="shared" si="69"/>
        <v/>
      </c>
      <c r="AC114" s="275" t="str">
        <f t="shared" si="69"/>
        <v/>
      </c>
      <c r="AD114" s="275" t="str">
        <f t="shared" si="69"/>
        <v/>
      </c>
      <c r="AE114" s="275" t="str">
        <f t="shared" si="69"/>
        <v/>
      </c>
      <c r="AF114" s="275" t="str">
        <f t="shared" si="69"/>
        <v/>
      </c>
      <c r="AG114" s="275" t="str">
        <f t="shared" si="69"/>
        <v/>
      </c>
      <c r="AH114" s="275" t="str">
        <f t="shared" si="69"/>
        <v/>
      </c>
      <c r="AI114" s="275" t="str">
        <f t="shared" si="69"/>
        <v/>
      </c>
      <c r="AJ114" s="275" t="str">
        <f t="shared" si="69"/>
        <v/>
      </c>
      <c r="AK114" s="275" t="str">
        <f t="shared" si="69"/>
        <v/>
      </c>
      <c r="AL114" s="275" t="str">
        <f t="shared" si="69"/>
        <v/>
      </c>
      <c r="AM114" s="275" t="str">
        <f t="shared" si="69"/>
        <v/>
      </c>
      <c r="AN114" s="275" t="str">
        <f t="shared" si="69"/>
        <v/>
      </c>
      <c r="AO114" s="275" t="str">
        <f t="shared" si="69"/>
        <v/>
      </c>
      <c r="AP114" s="275" t="str">
        <f t="shared" si="69"/>
        <v/>
      </c>
      <c r="AQ114" s="275" t="str">
        <f t="shared" si="69"/>
        <v/>
      </c>
      <c r="AR114" s="275" t="str">
        <f t="shared" si="69"/>
        <v/>
      </c>
      <c r="AS114" s="275" t="str">
        <f t="shared" si="69"/>
        <v/>
      </c>
      <c r="AT114" s="275" t="str">
        <f t="shared" si="69"/>
        <v/>
      </c>
      <c r="AU114" s="275" t="str">
        <f t="shared" si="69"/>
        <v/>
      </c>
      <c r="AV114" s="275" t="str">
        <f t="shared" si="69"/>
        <v/>
      </c>
      <c r="AW114" s="275" t="str">
        <f t="shared" si="69"/>
        <v/>
      </c>
      <c r="AX114" s="275" t="str">
        <f t="shared" si="69"/>
        <v/>
      </c>
      <c r="AY114" s="275" t="str">
        <f t="shared" si="69"/>
        <v/>
      </c>
      <c r="AZ114" s="275" t="str">
        <f t="shared" si="69"/>
        <v/>
      </c>
      <c r="BA114" s="275" t="str">
        <f t="shared" si="69"/>
        <v/>
      </c>
      <c r="BB114" s="275" t="str">
        <f t="shared" si="69"/>
        <v/>
      </c>
      <c r="BC114" s="275" t="str">
        <f t="shared" si="69"/>
        <v/>
      </c>
      <c r="BD114" s="275" t="str">
        <f t="shared" si="69"/>
        <v/>
      </c>
      <c r="BE114" s="275" t="str">
        <f t="shared" si="69"/>
        <v/>
      </c>
      <c r="BF114" s="275" t="str">
        <f t="shared" si="69"/>
        <v/>
      </c>
      <c r="BG114" s="275" t="str">
        <f t="shared" si="69"/>
        <v/>
      </c>
      <c r="BH114" s="275" t="str">
        <f t="shared" si="69"/>
        <v/>
      </c>
      <c r="BI114" s="275" t="str">
        <f t="shared" si="69"/>
        <v/>
      </c>
      <c r="BJ114" s="275" t="str">
        <f t="shared" si="69"/>
        <v/>
      </c>
      <c r="BK114" s="275" t="str">
        <f t="shared" si="69"/>
        <v/>
      </c>
      <c r="BL114" s="275" t="str">
        <f t="shared" si="69"/>
        <v/>
      </c>
      <c r="BM114" s="275" t="str">
        <f t="shared" si="69"/>
        <v/>
      </c>
      <c r="BN114" s="275" t="str">
        <f t="shared" si="69"/>
        <v/>
      </c>
      <c r="BO114" s="275" t="str">
        <f t="shared" si="69"/>
        <v/>
      </c>
      <c r="BP114" s="275" t="str">
        <f t="shared" si="68"/>
        <v/>
      </c>
      <c r="BQ114" s="275" t="str">
        <f t="shared" si="68"/>
        <v/>
      </c>
      <c r="BR114" s="275" t="str">
        <f t="shared" si="68"/>
        <v/>
      </c>
      <c r="BS114" s="275" t="str">
        <f t="shared" si="68"/>
        <v/>
      </c>
      <c r="BT114" s="275" t="str">
        <f t="shared" si="68"/>
        <v/>
      </c>
      <c r="BU114" s="275" t="str">
        <f t="shared" si="68"/>
        <v/>
      </c>
      <c r="BV114" s="275" t="str">
        <f t="shared" si="68"/>
        <v/>
      </c>
      <c r="BW114" s="275" t="str">
        <f t="shared" si="68"/>
        <v/>
      </c>
      <c r="BX114" s="275" t="str">
        <f t="shared" si="68"/>
        <v/>
      </c>
      <c r="BY114" s="275" t="str">
        <f t="shared" si="68"/>
        <v/>
      </c>
      <c r="BZ114" s="275" t="str">
        <f t="shared" si="68"/>
        <v/>
      </c>
      <c r="CA114" s="275" t="str">
        <f t="shared" si="68"/>
        <v/>
      </c>
      <c r="CB114" s="275" t="str">
        <f t="shared" si="68"/>
        <v/>
      </c>
      <c r="CC114" s="275" t="str">
        <f t="shared" si="68"/>
        <v/>
      </c>
      <c r="CD114" s="275" t="str">
        <f t="shared" si="68"/>
        <v/>
      </c>
      <c r="CE114" s="275" t="str">
        <f t="shared" si="68"/>
        <v/>
      </c>
      <c r="CF114" s="275" t="str">
        <f t="shared" si="68"/>
        <v/>
      </c>
      <c r="CG114" s="275" t="str">
        <f t="shared" si="68"/>
        <v/>
      </c>
      <c r="CH114" s="275" t="str">
        <f t="shared" si="68"/>
        <v/>
      </c>
      <c r="CI114" s="275" t="str">
        <f t="shared" si="68"/>
        <v/>
      </c>
      <c r="CJ114" s="275" t="str">
        <f t="shared" si="68"/>
        <v/>
      </c>
      <c r="CK114" s="275" t="str">
        <f t="shared" si="68"/>
        <v/>
      </c>
      <c r="CL114" s="275" t="str">
        <f t="shared" si="68"/>
        <v/>
      </c>
      <c r="CM114" s="275" t="str">
        <f t="shared" si="68"/>
        <v/>
      </c>
      <c r="CN114" s="275" t="str">
        <f t="shared" si="68"/>
        <v/>
      </c>
      <c r="CO114" s="275" t="str">
        <f t="shared" si="68"/>
        <v/>
      </c>
      <c r="CP114" s="275" t="str">
        <f t="shared" si="68"/>
        <v/>
      </c>
      <c r="CQ114" s="275" t="str">
        <f t="shared" si="68"/>
        <v/>
      </c>
      <c r="CR114" s="275" t="str">
        <f t="shared" si="68"/>
        <v/>
      </c>
      <c r="CS114" s="275" t="str">
        <f t="shared" si="68"/>
        <v/>
      </c>
      <c r="CT114" s="275" t="str">
        <f t="shared" si="68"/>
        <v/>
      </c>
      <c r="CU114" s="275" t="str">
        <f t="shared" si="68"/>
        <v/>
      </c>
      <c r="CV114" s="275" t="str">
        <f t="shared" si="68"/>
        <v/>
      </c>
      <c r="CW114" s="275" t="str">
        <f t="shared" si="68"/>
        <v/>
      </c>
      <c r="CX114" s="275" t="str">
        <f t="shared" si="68"/>
        <v/>
      </c>
      <c r="CY114" s="275" t="str">
        <f t="shared" si="68"/>
        <v/>
      </c>
    </row>
    <row r="115" spans="1:103" x14ac:dyDescent="0.2">
      <c r="A115">
        <f t="shared" si="43"/>
        <v>104</v>
      </c>
      <c r="B115" s="272">
        <f t="shared" si="44"/>
        <v>4.4999999999999998E-2</v>
      </c>
      <c r="D115" s="275" t="str">
        <f t="shared" si="69"/>
        <v/>
      </c>
      <c r="E115" s="275" t="str">
        <f t="shared" si="69"/>
        <v/>
      </c>
      <c r="F115" s="275" t="str">
        <f t="shared" si="69"/>
        <v/>
      </c>
      <c r="G115" s="275" t="str">
        <f t="shared" si="69"/>
        <v/>
      </c>
      <c r="H115" s="275" t="str">
        <f t="shared" si="69"/>
        <v/>
      </c>
      <c r="I115" s="275" t="str">
        <f t="shared" si="69"/>
        <v/>
      </c>
      <c r="J115" s="275" t="str">
        <f t="shared" si="69"/>
        <v/>
      </c>
      <c r="K115" s="275" t="str">
        <f t="shared" si="69"/>
        <v/>
      </c>
      <c r="L115" s="275" t="str">
        <f t="shared" si="69"/>
        <v/>
      </c>
      <c r="M115" s="275" t="str">
        <f t="shared" si="69"/>
        <v/>
      </c>
      <c r="N115" s="275" t="str">
        <f t="shared" si="69"/>
        <v/>
      </c>
      <c r="O115" s="275" t="str">
        <f t="shared" si="69"/>
        <v/>
      </c>
      <c r="P115" s="275" t="str">
        <f t="shared" si="69"/>
        <v/>
      </c>
      <c r="Q115" s="275" t="str">
        <f t="shared" si="69"/>
        <v/>
      </c>
      <c r="R115" s="275" t="str">
        <f t="shared" si="69"/>
        <v/>
      </c>
      <c r="S115" s="275" t="str">
        <f t="shared" si="69"/>
        <v/>
      </c>
      <c r="T115" s="275" t="str">
        <f t="shared" si="69"/>
        <v/>
      </c>
      <c r="U115" s="275" t="str">
        <f t="shared" si="69"/>
        <v/>
      </c>
      <c r="V115" s="275" t="str">
        <f t="shared" si="69"/>
        <v/>
      </c>
      <c r="W115" s="275" t="str">
        <f t="shared" si="69"/>
        <v/>
      </c>
      <c r="X115" s="275" t="str">
        <f t="shared" si="69"/>
        <v/>
      </c>
      <c r="Y115" s="275" t="str">
        <f t="shared" si="69"/>
        <v/>
      </c>
      <c r="Z115" s="275" t="str">
        <f t="shared" si="69"/>
        <v/>
      </c>
      <c r="AA115" s="275" t="str">
        <f t="shared" si="69"/>
        <v/>
      </c>
      <c r="AB115" s="275" t="str">
        <f t="shared" si="69"/>
        <v/>
      </c>
      <c r="AC115" s="275" t="str">
        <f t="shared" si="69"/>
        <v/>
      </c>
      <c r="AD115" s="275" t="str">
        <f t="shared" si="69"/>
        <v/>
      </c>
      <c r="AE115" s="275" t="str">
        <f t="shared" si="69"/>
        <v/>
      </c>
      <c r="AF115" s="275" t="str">
        <f t="shared" si="69"/>
        <v/>
      </c>
      <c r="AG115" s="275" t="str">
        <f t="shared" si="69"/>
        <v/>
      </c>
      <c r="AH115" s="275" t="str">
        <f t="shared" si="69"/>
        <v/>
      </c>
      <c r="AI115" s="275" t="str">
        <f t="shared" si="69"/>
        <v/>
      </c>
      <c r="AJ115" s="275" t="str">
        <f t="shared" si="69"/>
        <v/>
      </c>
      <c r="AK115" s="275" t="str">
        <f t="shared" si="69"/>
        <v/>
      </c>
      <c r="AL115" s="275" t="str">
        <f t="shared" si="69"/>
        <v/>
      </c>
      <c r="AM115" s="275" t="str">
        <f t="shared" si="69"/>
        <v/>
      </c>
      <c r="AN115" s="275" t="str">
        <f t="shared" si="69"/>
        <v/>
      </c>
      <c r="AO115" s="275" t="str">
        <f t="shared" si="69"/>
        <v/>
      </c>
      <c r="AP115" s="275" t="str">
        <f t="shared" si="69"/>
        <v/>
      </c>
      <c r="AQ115" s="275" t="str">
        <f t="shared" si="69"/>
        <v/>
      </c>
      <c r="AR115" s="275" t="str">
        <f t="shared" si="69"/>
        <v/>
      </c>
      <c r="AS115" s="275" t="str">
        <f t="shared" si="69"/>
        <v/>
      </c>
      <c r="AT115" s="275" t="str">
        <f t="shared" si="69"/>
        <v/>
      </c>
      <c r="AU115" s="275" t="str">
        <f t="shared" si="69"/>
        <v/>
      </c>
      <c r="AV115" s="275" t="str">
        <f t="shared" si="69"/>
        <v/>
      </c>
      <c r="AW115" s="275" t="str">
        <f t="shared" si="69"/>
        <v/>
      </c>
      <c r="AX115" s="275" t="str">
        <f t="shared" si="69"/>
        <v/>
      </c>
      <c r="AY115" s="275" t="str">
        <f t="shared" si="69"/>
        <v/>
      </c>
      <c r="AZ115" s="275" t="str">
        <f t="shared" si="69"/>
        <v/>
      </c>
      <c r="BA115" s="275" t="str">
        <f t="shared" si="69"/>
        <v/>
      </c>
      <c r="BB115" s="275" t="str">
        <f t="shared" si="69"/>
        <v/>
      </c>
      <c r="BC115" s="275" t="str">
        <f t="shared" si="69"/>
        <v/>
      </c>
      <c r="BD115" s="275" t="str">
        <f t="shared" si="69"/>
        <v/>
      </c>
      <c r="BE115" s="275" t="str">
        <f t="shared" si="69"/>
        <v/>
      </c>
      <c r="BF115" s="275" t="str">
        <f t="shared" si="69"/>
        <v/>
      </c>
      <c r="BG115" s="275" t="str">
        <f t="shared" si="69"/>
        <v/>
      </c>
      <c r="BH115" s="275" t="str">
        <f t="shared" si="69"/>
        <v/>
      </c>
      <c r="BI115" s="275" t="str">
        <f t="shared" si="69"/>
        <v/>
      </c>
      <c r="BJ115" s="275" t="str">
        <f t="shared" si="69"/>
        <v/>
      </c>
      <c r="BK115" s="275" t="str">
        <f t="shared" si="69"/>
        <v/>
      </c>
      <c r="BL115" s="275" t="str">
        <f t="shared" si="69"/>
        <v/>
      </c>
      <c r="BM115" s="275" t="str">
        <f t="shared" si="69"/>
        <v/>
      </c>
      <c r="BN115" s="275" t="str">
        <f t="shared" si="69"/>
        <v/>
      </c>
      <c r="BO115" s="275" t="str">
        <f t="shared" si="69"/>
        <v/>
      </c>
      <c r="BP115" s="275" t="str">
        <f t="shared" si="68"/>
        <v/>
      </c>
      <c r="BQ115" s="275" t="str">
        <f t="shared" si="68"/>
        <v/>
      </c>
      <c r="BR115" s="275" t="str">
        <f t="shared" si="68"/>
        <v/>
      </c>
      <c r="BS115" s="275" t="str">
        <f t="shared" si="68"/>
        <v/>
      </c>
      <c r="BT115" s="275" t="str">
        <f t="shared" si="68"/>
        <v/>
      </c>
      <c r="BU115" s="275" t="str">
        <f t="shared" si="68"/>
        <v/>
      </c>
      <c r="BV115" s="275" t="str">
        <f t="shared" si="68"/>
        <v/>
      </c>
      <c r="BW115" s="275" t="str">
        <f t="shared" si="68"/>
        <v/>
      </c>
      <c r="BX115" s="275" t="str">
        <f t="shared" si="68"/>
        <v/>
      </c>
      <c r="BY115" s="275" t="str">
        <f t="shared" si="68"/>
        <v/>
      </c>
      <c r="BZ115" s="275" t="str">
        <f t="shared" si="68"/>
        <v/>
      </c>
      <c r="CA115" s="275" t="str">
        <f t="shared" si="68"/>
        <v/>
      </c>
      <c r="CB115" s="275" t="str">
        <f t="shared" si="68"/>
        <v/>
      </c>
      <c r="CC115" s="275" t="str">
        <f t="shared" si="68"/>
        <v/>
      </c>
      <c r="CD115" s="275" t="str">
        <f t="shared" si="68"/>
        <v/>
      </c>
      <c r="CE115" s="275" t="str">
        <f t="shared" si="68"/>
        <v/>
      </c>
      <c r="CF115" s="275" t="str">
        <f t="shared" si="68"/>
        <v/>
      </c>
      <c r="CG115" s="275" t="str">
        <f t="shared" si="68"/>
        <v/>
      </c>
      <c r="CH115" s="275" t="str">
        <f t="shared" si="68"/>
        <v/>
      </c>
      <c r="CI115" s="275" t="str">
        <f t="shared" si="68"/>
        <v/>
      </c>
      <c r="CJ115" s="275" t="str">
        <f t="shared" si="68"/>
        <v/>
      </c>
      <c r="CK115" s="275" t="str">
        <f t="shared" si="68"/>
        <v/>
      </c>
      <c r="CL115" s="275" t="str">
        <f t="shared" si="68"/>
        <v/>
      </c>
      <c r="CM115" s="275" t="str">
        <f t="shared" si="68"/>
        <v/>
      </c>
      <c r="CN115" s="275" t="str">
        <f t="shared" si="68"/>
        <v/>
      </c>
      <c r="CO115" s="275" t="str">
        <f t="shared" si="68"/>
        <v/>
      </c>
      <c r="CP115" s="275" t="str">
        <f t="shared" si="68"/>
        <v/>
      </c>
      <c r="CQ115" s="275" t="str">
        <f t="shared" si="68"/>
        <v/>
      </c>
      <c r="CR115" s="275" t="str">
        <f t="shared" si="68"/>
        <v/>
      </c>
      <c r="CS115" s="275" t="str">
        <f t="shared" si="68"/>
        <v/>
      </c>
      <c r="CT115" s="275" t="str">
        <f t="shared" si="68"/>
        <v/>
      </c>
      <c r="CU115" s="275" t="str">
        <f t="shared" si="68"/>
        <v/>
      </c>
      <c r="CV115" s="275" t="str">
        <f t="shared" si="68"/>
        <v/>
      </c>
      <c r="CW115" s="275" t="str">
        <f t="shared" si="68"/>
        <v/>
      </c>
      <c r="CX115" s="275" t="str">
        <f t="shared" si="68"/>
        <v/>
      </c>
      <c r="CY115" s="275" t="str">
        <f t="shared" si="68"/>
        <v/>
      </c>
    </row>
    <row r="116" spans="1:103" x14ac:dyDescent="0.2">
      <c r="A116">
        <f t="shared" si="43"/>
        <v>105</v>
      </c>
      <c r="B116" s="272">
        <f t="shared" si="44"/>
        <v>4.3989999999999994E-2</v>
      </c>
      <c r="D116" s="275" t="str">
        <f t="shared" si="69"/>
        <v/>
      </c>
      <c r="E116" s="275" t="str">
        <f t="shared" si="69"/>
        <v/>
      </c>
      <c r="F116" s="275" t="str">
        <f t="shared" si="69"/>
        <v/>
      </c>
      <c r="G116" s="275" t="str">
        <f t="shared" si="69"/>
        <v/>
      </c>
      <c r="H116" s="275" t="str">
        <f t="shared" si="69"/>
        <v/>
      </c>
      <c r="I116" s="275" t="str">
        <f t="shared" si="69"/>
        <v/>
      </c>
      <c r="J116" s="275" t="str">
        <f t="shared" si="69"/>
        <v/>
      </c>
      <c r="K116" s="275" t="str">
        <f t="shared" si="69"/>
        <v/>
      </c>
      <c r="L116" s="275" t="str">
        <f t="shared" si="69"/>
        <v/>
      </c>
      <c r="M116" s="275" t="str">
        <f t="shared" si="69"/>
        <v/>
      </c>
      <c r="N116" s="275" t="str">
        <f t="shared" si="69"/>
        <v/>
      </c>
      <c r="O116" s="275" t="str">
        <f t="shared" si="69"/>
        <v/>
      </c>
      <c r="P116" s="275" t="str">
        <f t="shared" si="69"/>
        <v/>
      </c>
      <c r="Q116" s="275" t="str">
        <f t="shared" si="69"/>
        <v/>
      </c>
      <c r="R116" s="275" t="str">
        <f t="shared" si="69"/>
        <v/>
      </c>
      <c r="S116" s="275" t="str">
        <f t="shared" si="69"/>
        <v/>
      </c>
      <c r="T116" s="275" t="str">
        <f t="shared" si="69"/>
        <v/>
      </c>
      <c r="U116" s="275" t="str">
        <f t="shared" si="69"/>
        <v/>
      </c>
      <c r="V116" s="275" t="str">
        <f t="shared" si="69"/>
        <v/>
      </c>
      <c r="W116" s="275" t="str">
        <f t="shared" si="69"/>
        <v/>
      </c>
      <c r="X116" s="275" t="str">
        <f t="shared" si="69"/>
        <v/>
      </c>
      <c r="Y116" s="275" t="str">
        <f t="shared" si="69"/>
        <v/>
      </c>
      <c r="Z116" s="275" t="str">
        <f t="shared" si="69"/>
        <v/>
      </c>
      <c r="AA116" s="275" t="str">
        <f t="shared" si="69"/>
        <v/>
      </c>
      <c r="AB116" s="275" t="str">
        <f t="shared" si="69"/>
        <v/>
      </c>
      <c r="AC116" s="275" t="str">
        <f t="shared" si="69"/>
        <v/>
      </c>
      <c r="AD116" s="275" t="str">
        <f t="shared" si="69"/>
        <v/>
      </c>
      <c r="AE116" s="275" t="str">
        <f t="shared" si="69"/>
        <v/>
      </c>
      <c r="AF116" s="275" t="str">
        <f t="shared" si="69"/>
        <v/>
      </c>
      <c r="AG116" s="275" t="str">
        <f t="shared" si="69"/>
        <v/>
      </c>
      <c r="AH116" s="275" t="str">
        <f t="shared" si="69"/>
        <v/>
      </c>
      <c r="AI116" s="275" t="str">
        <f t="shared" si="69"/>
        <v/>
      </c>
      <c r="AJ116" s="275" t="str">
        <f t="shared" si="69"/>
        <v/>
      </c>
      <c r="AK116" s="275" t="str">
        <f t="shared" si="69"/>
        <v/>
      </c>
      <c r="AL116" s="275" t="str">
        <f t="shared" si="69"/>
        <v/>
      </c>
      <c r="AM116" s="275" t="str">
        <f t="shared" si="69"/>
        <v/>
      </c>
      <c r="AN116" s="275" t="str">
        <f t="shared" si="69"/>
        <v/>
      </c>
      <c r="AO116" s="275" t="str">
        <f t="shared" si="69"/>
        <v/>
      </c>
      <c r="AP116" s="275" t="str">
        <f t="shared" si="69"/>
        <v/>
      </c>
      <c r="AQ116" s="275" t="str">
        <f t="shared" si="69"/>
        <v/>
      </c>
      <c r="AR116" s="275" t="str">
        <f t="shared" si="69"/>
        <v/>
      </c>
      <c r="AS116" s="275" t="str">
        <f t="shared" si="69"/>
        <v/>
      </c>
      <c r="AT116" s="275" t="str">
        <f t="shared" si="69"/>
        <v/>
      </c>
      <c r="AU116" s="275" t="str">
        <f t="shared" si="69"/>
        <v/>
      </c>
      <c r="AV116" s="275" t="str">
        <f t="shared" si="69"/>
        <v/>
      </c>
      <c r="AW116" s="275" t="str">
        <f t="shared" si="69"/>
        <v/>
      </c>
      <c r="AX116" s="275" t="str">
        <f t="shared" si="69"/>
        <v/>
      </c>
      <c r="AY116" s="275" t="str">
        <f t="shared" si="69"/>
        <v/>
      </c>
      <c r="AZ116" s="275" t="str">
        <f t="shared" si="69"/>
        <v/>
      </c>
      <c r="BA116" s="275" t="str">
        <f t="shared" si="69"/>
        <v/>
      </c>
      <c r="BB116" s="275" t="str">
        <f t="shared" si="69"/>
        <v/>
      </c>
      <c r="BC116" s="275" t="str">
        <f t="shared" si="69"/>
        <v/>
      </c>
      <c r="BD116" s="275" t="str">
        <f t="shared" si="69"/>
        <v/>
      </c>
      <c r="BE116" s="275" t="str">
        <f t="shared" si="69"/>
        <v/>
      </c>
      <c r="BF116" s="275" t="str">
        <f t="shared" si="69"/>
        <v/>
      </c>
      <c r="BG116" s="275" t="str">
        <f t="shared" si="69"/>
        <v/>
      </c>
      <c r="BH116" s="275" t="str">
        <f t="shared" si="69"/>
        <v/>
      </c>
      <c r="BI116" s="275" t="str">
        <f t="shared" si="69"/>
        <v/>
      </c>
      <c r="BJ116" s="275" t="str">
        <f t="shared" si="69"/>
        <v/>
      </c>
      <c r="BK116" s="275" t="str">
        <f t="shared" si="69"/>
        <v/>
      </c>
      <c r="BL116" s="275" t="str">
        <f t="shared" si="69"/>
        <v/>
      </c>
      <c r="BM116" s="275" t="str">
        <f t="shared" si="69"/>
        <v/>
      </c>
      <c r="BN116" s="275" t="str">
        <f t="shared" si="69"/>
        <v/>
      </c>
      <c r="BO116" s="275" t="str">
        <f t="shared" ref="BO116:CY119" si="70">IF(AND($A116&gt;=BO$3,$A116&lt;=BO$4),$B116,"")</f>
        <v/>
      </c>
      <c r="BP116" s="275" t="str">
        <f t="shared" si="70"/>
        <v/>
      </c>
      <c r="BQ116" s="275" t="str">
        <f t="shared" si="70"/>
        <v/>
      </c>
      <c r="BR116" s="275" t="str">
        <f t="shared" si="70"/>
        <v/>
      </c>
      <c r="BS116" s="275" t="str">
        <f t="shared" si="70"/>
        <v/>
      </c>
      <c r="BT116" s="275" t="str">
        <f t="shared" si="70"/>
        <v/>
      </c>
      <c r="BU116" s="275" t="str">
        <f t="shared" si="70"/>
        <v/>
      </c>
      <c r="BV116" s="275" t="str">
        <f t="shared" si="70"/>
        <v/>
      </c>
      <c r="BW116" s="275" t="str">
        <f t="shared" si="70"/>
        <v/>
      </c>
      <c r="BX116" s="275" t="str">
        <f t="shared" si="70"/>
        <v/>
      </c>
      <c r="BY116" s="275" t="str">
        <f t="shared" si="70"/>
        <v/>
      </c>
      <c r="BZ116" s="275" t="str">
        <f t="shared" si="70"/>
        <v/>
      </c>
      <c r="CA116" s="275" t="str">
        <f t="shared" si="70"/>
        <v/>
      </c>
      <c r="CB116" s="275" t="str">
        <f t="shared" si="70"/>
        <v/>
      </c>
      <c r="CC116" s="275" t="str">
        <f t="shared" si="70"/>
        <v/>
      </c>
      <c r="CD116" s="275" t="str">
        <f t="shared" si="70"/>
        <v/>
      </c>
      <c r="CE116" s="275" t="str">
        <f t="shared" si="70"/>
        <v/>
      </c>
      <c r="CF116" s="275" t="str">
        <f t="shared" si="70"/>
        <v/>
      </c>
      <c r="CG116" s="275" t="str">
        <f t="shared" si="70"/>
        <v/>
      </c>
      <c r="CH116" s="275" t="str">
        <f t="shared" si="70"/>
        <v/>
      </c>
      <c r="CI116" s="275" t="str">
        <f t="shared" si="70"/>
        <v/>
      </c>
      <c r="CJ116" s="275" t="str">
        <f t="shared" si="70"/>
        <v/>
      </c>
      <c r="CK116" s="275" t="str">
        <f t="shared" si="70"/>
        <v/>
      </c>
      <c r="CL116" s="275" t="str">
        <f t="shared" si="70"/>
        <v/>
      </c>
      <c r="CM116" s="275" t="str">
        <f t="shared" si="70"/>
        <v/>
      </c>
      <c r="CN116" s="275" t="str">
        <f t="shared" si="70"/>
        <v/>
      </c>
      <c r="CO116" s="275" t="str">
        <f t="shared" si="70"/>
        <v/>
      </c>
      <c r="CP116" s="275" t="str">
        <f t="shared" si="70"/>
        <v/>
      </c>
      <c r="CQ116" s="275" t="str">
        <f t="shared" si="70"/>
        <v/>
      </c>
      <c r="CR116" s="275" t="str">
        <f t="shared" si="70"/>
        <v/>
      </c>
      <c r="CS116" s="275" t="str">
        <f t="shared" si="70"/>
        <v/>
      </c>
      <c r="CT116" s="275" t="str">
        <f t="shared" si="70"/>
        <v/>
      </c>
      <c r="CU116" s="275" t="str">
        <f t="shared" si="70"/>
        <v/>
      </c>
      <c r="CV116" s="275" t="str">
        <f t="shared" si="70"/>
        <v/>
      </c>
      <c r="CW116" s="275" t="str">
        <f t="shared" si="70"/>
        <v/>
      </c>
      <c r="CX116" s="275" t="str">
        <f t="shared" si="70"/>
        <v/>
      </c>
      <c r="CY116" s="275" t="str">
        <f t="shared" si="70"/>
        <v/>
      </c>
    </row>
    <row r="117" spans="1:103" x14ac:dyDescent="0.2">
      <c r="A117">
        <f t="shared" si="43"/>
        <v>106</v>
      </c>
      <c r="B117" s="272">
        <f t="shared" si="44"/>
        <v>4.3159999999999997E-2</v>
      </c>
      <c r="D117" s="275" t="str">
        <f t="shared" ref="D117:BO120" si="71">IF(AND($A117&gt;=D$3,$A117&lt;=D$4),$B117,"")</f>
        <v/>
      </c>
      <c r="E117" s="275" t="str">
        <f t="shared" si="71"/>
        <v/>
      </c>
      <c r="F117" s="275" t="str">
        <f t="shared" si="71"/>
        <v/>
      </c>
      <c r="G117" s="275" t="str">
        <f t="shared" si="71"/>
        <v/>
      </c>
      <c r="H117" s="275" t="str">
        <f t="shared" si="71"/>
        <v/>
      </c>
      <c r="I117" s="275" t="str">
        <f t="shared" si="71"/>
        <v/>
      </c>
      <c r="J117" s="275" t="str">
        <f t="shared" si="71"/>
        <v/>
      </c>
      <c r="K117" s="275" t="str">
        <f t="shared" si="71"/>
        <v/>
      </c>
      <c r="L117" s="275" t="str">
        <f t="shared" si="71"/>
        <v/>
      </c>
      <c r="M117" s="275" t="str">
        <f t="shared" si="71"/>
        <v/>
      </c>
      <c r="N117" s="275" t="str">
        <f t="shared" si="71"/>
        <v/>
      </c>
      <c r="O117" s="275" t="str">
        <f t="shared" si="71"/>
        <v/>
      </c>
      <c r="P117" s="275" t="str">
        <f t="shared" si="71"/>
        <v/>
      </c>
      <c r="Q117" s="275" t="str">
        <f t="shared" si="71"/>
        <v/>
      </c>
      <c r="R117" s="275" t="str">
        <f t="shared" si="71"/>
        <v/>
      </c>
      <c r="S117" s="275" t="str">
        <f t="shared" si="71"/>
        <v/>
      </c>
      <c r="T117" s="275" t="str">
        <f t="shared" si="71"/>
        <v/>
      </c>
      <c r="U117" s="275" t="str">
        <f t="shared" si="71"/>
        <v/>
      </c>
      <c r="V117" s="275" t="str">
        <f t="shared" si="71"/>
        <v/>
      </c>
      <c r="W117" s="275" t="str">
        <f t="shared" si="71"/>
        <v/>
      </c>
      <c r="X117" s="275" t="str">
        <f t="shared" si="71"/>
        <v/>
      </c>
      <c r="Y117" s="275" t="str">
        <f t="shared" si="71"/>
        <v/>
      </c>
      <c r="Z117" s="275" t="str">
        <f t="shared" si="71"/>
        <v/>
      </c>
      <c r="AA117" s="275" t="str">
        <f t="shared" si="71"/>
        <v/>
      </c>
      <c r="AB117" s="275" t="str">
        <f t="shared" si="71"/>
        <v/>
      </c>
      <c r="AC117" s="275" t="str">
        <f t="shared" si="71"/>
        <v/>
      </c>
      <c r="AD117" s="275" t="str">
        <f t="shared" si="71"/>
        <v/>
      </c>
      <c r="AE117" s="275" t="str">
        <f t="shared" si="71"/>
        <v/>
      </c>
      <c r="AF117" s="275" t="str">
        <f t="shared" si="71"/>
        <v/>
      </c>
      <c r="AG117" s="275" t="str">
        <f t="shared" si="71"/>
        <v/>
      </c>
      <c r="AH117" s="275" t="str">
        <f t="shared" si="71"/>
        <v/>
      </c>
      <c r="AI117" s="275" t="str">
        <f t="shared" si="71"/>
        <v/>
      </c>
      <c r="AJ117" s="275" t="str">
        <f t="shared" si="71"/>
        <v/>
      </c>
      <c r="AK117" s="275" t="str">
        <f t="shared" si="71"/>
        <v/>
      </c>
      <c r="AL117" s="275" t="str">
        <f t="shared" si="71"/>
        <v/>
      </c>
      <c r="AM117" s="275" t="str">
        <f t="shared" si="71"/>
        <v/>
      </c>
      <c r="AN117" s="275" t="str">
        <f t="shared" si="71"/>
        <v/>
      </c>
      <c r="AO117" s="275" t="str">
        <f t="shared" si="71"/>
        <v/>
      </c>
      <c r="AP117" s="275" t="str">
        <f t="shared" si="71"/>
        <v/>
      </c>
      <c r="AQ117" s="275" t="str">
        <f t="shared" si="71"/>
        <v/>
      </c>
      <c r="AR117" s="275" t="str">
        <f t="shared" si="71"/>
        <v/>
      </c>
      <c r="AS117" s="275" t="str">
        <f t="shared" si="71"/>
        <v/>
      </c>
      <c r="AT117" s="275" t="str">
        <f t="shared" si="71"/>
        <v/>
      </c>
      <c r="AU117" s="275" t="str">
        <f t="shared" si="71"/>
        <v/>
      </c>
      <c r="AV117" s="275" t="str">
        <f t="shared" si="71"/>
        <v/>
      </c>
      <c r="AW117" s="275" t="str">
        <f t="shared" si="71"/>
        <v/>
      </c>
      <c r="AX117" s="275" t="str">
        <f t="shared" si="71"/>
        <v/>
      </c>
      <c r="AY117" s="275" t="str">
        <f t="shared" si="71"/>
        <v/>
      </c>
      <c r="AZ117" s="275" t="str">
        <f t="shared" si="71"/>
        <v/>
      </c>
      <c r="BA117" s="275" t="str">
        <f t="shared" si="71"/>
        <v/>
      </c>
      <c r="BB117" s="275" t="str">
        <f t="shared" si="71"/>
        <v/>
      </c>
      <c r="BC117" s="275" t="str">
        <f t="shared" si="71"/>
        <v/>
      </c>
      <c r="BD117" s="275" t="str">
        <f t="shared" si="71"/>
        <v/>
      </c>
      <c r="BE117" s="275" t="str">
        <f t="shared" si="71"/>
        <v/>
      </c>
      <c r="BF117" s="275" t="str">
        <f t="shared" si="71"/>
        <v/>
      </c>
      <c r="BG117" s="275" t="str">
        <f t="shared" si="71"/>
        <v/>
      </c>
      <c r="BH117" s="275" t="str">
        <f t="shared" si="71"/>
        <v/>
      </c>
      <c r="BI117" s="275" t="str">
        <f t="shared" si="71"/>
        <v/>
      </c>
      <c r="BJ117" s="275" t="str">
        <f t="shared" si="71"/>
        <v/>
      </c>
      <c r="BK117" s="275" t="str">
        <f t="shared" si="71"/>
        <v/>
      </c>
      <c r="BL117" s="275" t="str">
        <f t="shared" si="71"/>
        <v/>
      </c>
      <c r="BM117" s="275" t="str">
        <f t="shared" si="71"/>
        <v/>
      </c>
      <c r="BN117" s="275" t="str">
        <f t="shared" si="71"/>
        <v/>
      </c>
      <c r="BO117" s="275" t="str">
        <f t="shared" si="71"/>
        <v/>
      </c>
      <c r="BP117" s="275" t="str">
        <f t="shared" si="70"/>
        <v/>
      </c>
      <c r="BQ117" s="275" t="str">
        <f t="shared" si="70"/>
        <v/>
      </c>
      <c r="BR117" s="275" t="str">
        <f t="shared" si="70"/>
        <v/>
      </c>
      <c r="BS117" s="275" t="str">
        <f t="shared" si="70"/>
        <v/>
      </c>
      <c r="BT117" s="275" t="str">
        <f t="shared" si="70"/>
        <v/>
      </c>
      <c r="BU117" s="275" t="str">
        <f t="shared" si="70"/>
        <v/>
      </c>
      <c r="BV117" s="275" t="str">
        <f t="shared" si="70"/>
        <v/>
      </c>
      <c r="BW117" s="275" t="str">
        <f t="shared" si="70"/>
        <v/>
      </c>
      <c r="BX117" s="275" t="str">
        <f t="shared" si="70"/>
        <v/>
      </c>
      <c r="BY117" s="275" t="str">
        <f t="shared" si="70"/>
        <v/>
      </c>
      <c r="BZ117" s="275" t="str">
        <f t="shared" si="70"/>
        <v/>
      </c>
      <c r="CA117" s="275" t="str">
        <f t="shared" si="70"/>
        <v/>
      </c>
      <c r="CB117" s="275" t="str">
        <f t="shared" si="70"/>
        <v/>
      </c>
      <c r="CC117" s="275" t="str">
        <f t="shared" si="70"/>
        <v/>
      </c>
      <c r="CD117" s="275" t="str">
        <f t="shared" si="70"/>
        <v/>
      </c>
      <c r="CE117" s="275" t="str">
        <f t="shared" si="70"/>
        <v/>
      </c>
      <c r="CF117" s="275" t="str">
        <f t="shared" si="70"/>
        <v/>
      </c>
      <c r="CG117" s="275" t="str">
        <f t="shared" si="70"/>
        <v/>
      </c>
      <c r="CH117" s="275" t="str">
        <f t="shared" si="70"/>
        <v/>
      </c>
      <c r="CI117" s="275" t="str">
        <f t="shared" si="70"/>
        <v/>
      </c>
      <c r="CJ117" s="275" t="str">
        <f t="shared" si="70"/>
        <v/>
      </c>
      <c r="CK117" s="275" t="str">
        <f t="shared" si="70"/>
        <v/>
      </c>
      <c r="CL117" s="275" t="str">
        <f t="shared" si="70"/>
        <v/>
      </c>
      <c r="CM117" s="275" t="str">
        <f t="shared" si="70"/>
        <v/>
      </c>
      <c r="CN117" s="275" t="str">
        <f t="shared" si="70"/>
        <v/>
      </c>
      <c r="CO117" s="275" t="str">
        <f t="shared" si="70"/>
        <v/>
      </c>
      <c r="CP117" s="275" t="str">
        <f t="shared" si="70"/>
        <v/>
      </c>
      <c r="CQ117" s="275" t="str">
        <f t="shared" si="70"/>
        <v/>
      </c>
      <c r="CR117" s="275" t="str">
        <f t="shared" si="70"/>
        <v/>
      </c>
      <c r="CS117" s="275" t="str">
        <f t="shared" si="70"/>
        <v/>
      </c>
      <c r="CT117" s="275" t="str">
        <f t="shared" si="70"/>
        <v/>
      </c>
      <c r="CU117" s="275" t="str">
        <f t="shared" si="70"/>
        <v/>
      </c>
      <c r="CV117" s="275" t="str">
        <f t="shared" si="70"/>
        <v/>
      </c>
      <c r="CW117" s="275" t="str">
        <f t="shared" si="70"/>
        <v/>
      </c>
      <c r="CX117" s="275" t="str">
        <f t="shared" si="70"/>
        <v/>
      </c>
      <c r="CY117" s="275" t="str">
        <f t="shared" si="70"/>
        <v/>
      </c>
    </row>
    <row r="118" spans="1:103" x14ac:dyDescent="0.2">
      <c r="A118">
        <f t="shared" si="43"/>
        <v>107</v>
      </c>
      <c r="B118" s="272">
        <f t="shared" si="44"/>
        <v>4.1500000000000002E-2</v>
      </c>
      <c r="D118" s="275" t="str">
        <f t="shared" si="71"/>
        <v/>
      </c>
      <c r="E118" s="275" t="str">
        <f t="shared" si="71"/>
        <v/>
      </c>
      <c r="F118" s="275" t="str">
        <f t="shared" si="71"/>
        <v/>
      </c>
      <c r="G118" s="275" t="str">
        <f t="shared" si="71"/>
        <v/>
      </c>
      <c r="H118" s="275" t="str">
        <f t="shared" si="71"/>
        <v/>
      </c>
      <c r="I118" s="275" t="str">
        <f t="shared" si="71"/>
        <v/>
      </c>
      <c r="J118" s="275" t="str">
        <f t="shared" si="71"/>
        <v/>
      </c>
      <c r="K118" s="275" t="str">
        <f t="shared" si="71"/>
        <v/>
      </c>
      <c r="L118" s="275" t="str">
        <f t="shared" si="71"/>
        <v/>
      </c>
      <c r="M118" s="275" t="str">
        <f t="shared" si="71"/>
        <v/>
      </c>
      <c r="N118" s="275" t="str">
        <f t="shared" si="71"/>
        <v/>
      </c>
      <c r="O118" s="275" t="str">
        <f t="shared" si="71"/>
        <v/>
      </c>
      <c r="P118" s="275" t="str">
        <f t="shared" si="71"/>
        <v/>
      </c>
      <c r="Q118" s="275" t="str">
        <f t="shared" si="71"/>
        <v/>
      </c>
      <c r="R118" s="275" t="str">
        <f t="shared" si="71"/>
        <v/>
      </c>
      <c r="S118" s="275" t="str">
        <f t="shared" si="71"/>
        <v/>
      </c>
      <c r="T118" s="275" t="str">
        <f t="shared" si="71"/>
        <v/>
      </c>
      <c r="U118" s="275" t="str">
        <f t="shared" si="71"/>
        <v/>
      </c>
      <c r="V118" s="275" t="str">
        <f t="shared" si="71"/>
        <v/>
      </c>
      <c r="W118" s="275" t="str">
        <f t="shared" si="71"/>
        <v/>
      </c>
      <c r="X118" s="275" t="str">
        <f t="shared" si="71"/>
        <v/>
      </c>
      <c r="Y118" s="275" t="str">
        <f t="shared" si="71"/>
        <v/>
      </c>
      <c r="Z118" s="275" t="str">
        <f t="shared" si="71"/>
        <v/>
      </c>
      <c r="AA118" s="275" t="str">
        <f t="shared" si="71"/>
        <v/>
      </c>
      <c r="AB118" s="275" t="str">
        <f t="shared" si="71"/>
        <v/>
      </c>
      <c r="AC118" s="275" t="str">
        <f t="shared" si="71"/>
        <v/>
      </c>
      <c r="AD118" s="275" t="str">
        <f t="shared" si="71"/>
        <v/>
      </c>
      <c r="AE118" s="275" t="str">
        <f t="shared" si="71"/>
        <v/>
      </c>
      <c r="AF118" s="275" t="str">
        <f t="shared" si="71"/>
        <v/>
      </c>
      <c r="AG118" s="275" t="str">
        <f t="shared" si="71"/>
        <v/>
      </c>
      <c r="AH118" s="275" t="str">
        <f t="shared" si="71"/>
        <v/>
      </c>
      <c r="AI118" s="275" t="str">
        <f t="shared" si="71"/>
        <v/>
      </c>
      <c r="AJ118" s="275" t="str">
        <f t="shared" si="71"/>
        <v/>
      </c>
      <c r="AK118" s="275" t="str">
        <f t="shared" si="71"/>
        <v/>
      </c>
      <c r="AL118" s="275" t="str">
        <f t="shared" si="71"/>
        <v/>
      </c>
      <c r="AM118" s="275" t="str">
        <f t="shared" si="71"/>
        <v/>
      </c>
      <c r="AN118" s="275" t="str">
        <f t="shared" si="71"/>
        <v/>
      </c>
      <c r="AO118" s="275" t="str">
        <f t="shared" si="71"/>
        <v/>
      </c>
      <c r="AP118" s="275" t="str">
        <f t="shared" si="71"/>
        <v/>
      </c>
      <c r="AQ118" s="275" t="str">
        <f t="shared" si="71"/>
        <v/>
      </c>
      <c r="AR118" s="275" t="str">
        <f t="shared" si="71"/>
        <v/>
      </c>
      <c r="AS118" s="275" t="str">
        <f t="shared" si="71"/>
        <v/>
      </c>
      <c r="AT118" s="275" t="str">
        <f t="shared" si="71"/>
        <v/>
      </c>
      <c r="AU118" s="275" t="str">
        <f t="shared" si="71"/>
        <v/>
      </c>
      <c r="AV118" s="275" t="str">
        <f t="shared" si="71"/>
        <v/>
      </c>
      <c r="AW118" s="275" t="str">
        <f t="shared" si="71"/>
        <v/>
      </c>
      <c r="AX118" s="275" t="str">
        <f t="shared" si="71"/>
        <v/>
      </c>
      <c r="AY118" s="275" t="str">
        <f t="shared" si="71"/>
        <v/>
      </c>
      <c r="AZ118" s="275" t="str">
        <f t="shared" si="71"/>
        <v/>
      </c>
      <c r="BA118" s="275" t="str">
        <f t="shared" si="71"/>
        <v/>
      </c>
      <c r="BB118" s="275" t="str">
        <f t="shared" si="71"/>
        <v/>
      </c>
      <c r="BC118" s="275" t="str">
        <f t="shared" si="71"/>
        <v/>
      </c>
      <c r="BD118" s="275" t="str">
        <f t="shared" si="71"/>
        <v/>
      </c>
      <c r="BE118" s="275" t="str">
        <f t="shared" si="71"/>
        <v/>
      </c>
      <c r="BF118" s="275" t="str">
        <f t="shared" si="71"/>
        <v/>
      </c>
      <c r="BG118" s="275" t="str">
        <f t="shared" si="71"/>
        <v/>
      </c>
      <c r="BH118" s="275" t="str">
        <f t="shared" si="71"/>
        <v/>
      </c>
      <c r="BI118" s="275" t="str">
        <f t="shared" si="71"/>
        <v/>
      </c>
      <c r="BJ118" s="275" t="str">
        <f t="shared" si="71"/>
        <v/>
      </c>
      <c r="BK118" s="275" t="str">
        <f t="shared" si="71"/>
        <v/>
      </c>
      <c r="BL118" s="275" t="str">
        <f t="shared" si="71"/>
        <v/>
      </c>
      <c r="BM118" s="275" t="str">
        <f t="shared" si="71"/>
        <v/>
      </c>
      <c r="BN118" s="275" t="str">
        <f t="shared" si="71"/>
        <v/>
      </c>
      <c r="BO118" s="275" t="str">
        <f t="shared" si="71"/>
        <v/>
      </c>
      <c r="BP118" s="275" t="str">
        <f t="shared" si="70"/>
        <v/>
      </c>
      <c r="BQ118" s="275" t="str">
        <f t="shared" si="70"/>
        <v/>
      </c>
      <c r="BR118" s="275" t="str">
        <f t="shared" si="70"/>
        <v/>
      </c>
      <c r="BS118" s="275" t="str">
        <f t="shared" si="70"/>
        <v/>
      </c>
      <c r="BT118" s="275" t="str">
        <f t="shared" si="70"/>
        <v/>
      </c>
      <c r="BU118" s="275" t="str">
        <f t="shared" si="70"/>
        <v/>
      </c>
      <c r="BV118" s="275" t="str">
        <f t="shared" si="70"/>
        <v/>
      </c>
      <c r="BW118" s="275" t="str">
        <f t="shared" si="70"/>
        <v/>
      </c>
      <c r="BX118" s="275" t="str">
        <f t="shared" si="70"/>
        <v/>
      </c>
      <c r="BY118" s="275" t="str">
        <f t="shared" si="70"/>
        <v/>
      </c>
      <c r="BZ118" s="275" t="str">
        <f t="shared" si="70"/>
        <v/>
      </c>
      <c r="CA118" s="275" t="str">
        <f t="shared" si="70"/>
        <v/>
      </c>
      <c r="CB118" s="275" t="str">
        <f t="shared" si="70"/>
        <v/>
      </c>
      <c r="CC118" s="275" t="str">
        <f t="shared" si="70"/>
        <v/>
      </c>
      <c r="CD118" s="275" t="str">
        <f t="shared" si="70"/>
        <v/>
      </c>
      <c r="CE118" s="275" t="str">
        <f t="shared" si="70"/>
        <v/>
      </c>
      <c r="CF118" s="275" t="str">
        <f t="shared" si="70"/>
        <v/>
      </c>
      <c r="CG118" s="275" t="str">
        <f t="shared" si="70"/>
        <v/>
      </c>
      <c r="CH118" s="275" t="str">
        <f t="shared" si="70"/>
        <v/>
      </c>
      <c r="CI118" s="275" t="str">
        <f t="shared" si="70"/>
        <v/>
      </c>
      <c r="CJ118" s="275" t="str">
        <f t="shared" si="70"/>
        <v/>
      </c>
      <c r="CK118" s="275" t="str">
        <f t="shared" si="70"/>
        <v/>
      </c>
      <c r="CL118" s="275" t="str">
        <f t="shared" si="70"/>
        <v/>
      </c>
      <c r="CM118" s="275" t="str">
        <f t="shared" si="70"/>
        <v/>
      </c>
      <c r="CN118" s="275" t="str">
        <f t="shared" si="70"/>
        <v/>
      </c>
      <c r="CO118" s="275" t="str">
        <f t="shared" si="70"/>
        <v/>
      </c>
      <c r="CP118" s="275" t="str">
        <f t="shared" si="70"/>
        <v/>
      </c>
      <c r="CQ118" s="275" t="str">
        <f t="shared" si="70"/>
        <v/>
      </c>
      <c r="CR118" s="275" t="str">
        <f t="shared" si="70"/>
        <v/>
      </c>
      <c r="CS118" s="275" t="str">
        <f t="shared" si="70"/>
        <v/>
      </c>
      <c r="CT118" s="275" t="str">
        <f t="shared" si="70"/>
        <v/>
      </c>
      <c r="CU118" s="275" t="str">
        <f t="shared" si="70"/>
        <v/>
      </c>
      <c r="CV118" s="275" t="str">
        <f t="shared" si="70"/>
        <v/>
      </c>
      <c r="CW118" s="275" t="str">
        <f t="shared" si="70"/>
        <v/>
      </c>
      <c r="CX118" s="275" t="str">
        <f t="shared" si="70"/>
        <v/>
      </c>
      <c r="CY118" s="275" t="str">
        <f t="shared" si="70"/>
        <v/>
      </c>
    </row>
    <row r="119" spans="1:103" x14ac:dyDescent="0.2">
      <c r="A119">
        <f t="shared" si="43"/>
        <v>108</v>
      </c>
      <c r="B119" s="272">
        <f t="shared" si="44"/>
        <v>3.984E-2</v>
      </c>
      <c r="D119" s="275" t="str">
        <f t="shared" si="71"/>
        <v/>
      </c>
      <c r="E119" s="275" t="str">
        <f t="shared" si="71"/>
        <v/>
      </c>
      <c r="F119" s="275" t="str">
        <f t="shared" si="71"/>
        <v/>
      </c>
      <c r="G119" s="275" t="str">
        <f t="shared" si="71"/>
        <v/>
      </c>
      <c r="H119" s="275" t="str">
        <f t="shared" si="71"/>
        <v/>
      </c>
      <c r="I119" s="275" t="str">
        <f t="shared" si="71"/>
        <v/>
      </c>
      <c r="J119" s="275" t="str">
        <f t="shared" si="71"/>
        <v/>
      </c>
      <c r="K119" s="275" t="str">
        <f t="shared" si="71"/>
        <v/>
      </c>
      <c r="L119" s="275" t="str">
        <f t="shared" si="71"/>
        <v/>
      </c>
      <c r="M119" s="275" t="str">
        <f t="shared" si="71"/>
        <v/>
      </c>
      <c r="N119" s="275" t="str">
        <f t="shared" si="71"/>
        <v/>
      </c>
      <c r="O119" s="275" t="str">
        <f t="shared" si="71"/>
        <v/>
      </c>
      <c r="P119" s="275" t="str">
        <f t="shared" si="71"/>
        <v/>
      </c>
      <c r="Q119" s="275" t="str">
        <f t="shared" si="71"/>
        <v/>
      </c>
      <c r="R119" s="275" t="str">
        <f t="shared" si="71"/>
        <v/>
      </c>
      <c r="S119" s="275" t="str">
        <f t="shared" si="71"/>
        <v/>
      </c>
      <c r="T119" s="275" t="str">
        <f t="shared" si="71"/>
        <v/>
      </c>
      <c r="U119" s="275" t="str">
        <f t="shared" si="71"/>
        <v/>
      </c>
      <c r="V119" s="275" t="str">
        <f t="shared" si="71"/>
        <v/>
      </c>
      <c r="W119" s="275" t="str">
        <f t="shared" si="71"/>
        <v/>
      </c>
      <c r="X119" s="275" t="str">
        <f t="shared" si="71"/>
        <v/>
      </c>
      <c r="Y119" s="275" t="str">
        <f t="shared" si="71"/>
        <v/>
      </c>
      <c r="Z119" s="275" t="str">
        <f t="shared" si="71"/>
        <v/>
      </c>
      <c r="AA119" s="275" t="str">
        <f t="shared" si="71"/>
        <v/>
      </c>
      <c r="AB119" s="275" t="str">
        <f t="shared" si="71"/>
        <v/>
      </c>
      <c r="AC119" s="275" t="str">
        <f t="shared" si="71"/>
        <v/>
      </c>
      <c r="AD119" s="275" t="str">
        <f t="shared" si="71"/>
        <v/>
      </c>
      <c r="AE119" s="275" t="str">
        <f t="shared" si="71"/>
        <v/>
      </c>
      <c r="AF119" s="275" t="str">
        <f t="shared" si="71"/>
        <v/>
      </c>
      <c r="AG119" s="275" t="str">
        <f t="shared" si="71"/>
        <v/>
      </c>
      <c r="AH119" s="275" t="str">
        <f t="shared" si="71"/>
        <v/>
      </c>
      <c r="AI119" s="275" t="str">
        <f t="shared" si="71"/>
        <v/>
      </c>
      <c r="AJ119" s="275" t="str">
        <f t="shared" si="71"/>
        <v/>
      </c>
      <c r="AK119" s="275" t="str">
        <f t="shared" si="71"/>
        <v/>
      </c>
      <c r="AL119" s="275" t="str">
        <f t="shared" si="71"/>
        <v/>
      </c>
      <c r="AM119" s="275" t="str">
        <f t="shared" si="71"/>
        <v/>
      </c>
      <c r="AN119" s="275" t="str">
        <f t="shared" si="71"/>
        <v/>
      </c>
      <c r="AO119" s="275" t="str">
        <f t="shared" si="71"/>
        <v/>
      </c>
      <c r="AP119" s="275" t="str">
        <f t="shared" si="71"/>
        <v/>
      </c>
      <c r="AQ119" s="275" t="str">
        <f t="shared" si="71"/>
        <v/>
      </c>
      <c r="AR119" s="275" t="str">
        <f t="shared" si="71"/>
        <v/>
      </c>
      <c r="AS119" s="275" t="str">
        <f t="shared" si="71"/>
        <v/>
      </c>
      <c r="AT119" s="275" t="str">
        <f t="shared" si="71"/>
        <v/>
      </c>
      <c r="AU119" s="275" t="str">
        <f t="shared" si="71"/>
        <v/>
      </c>
      <c r="AV119" s="275" t="str">
        <f t="shared" si="71"/>
        <v/>
      </c>
      <c r="AW119" s="275" t="str">
        <f t="shared" si="71"/>
        <v/>
      </c>
      <c r="AX119" s="275" t="str">
        <f t="shared" si="71"/>
        <v/>
      </c>
      <c r="AY119" s="275" t="str">
        <f t="shared" si="71"/>
        <v/>
      </c>
      <c r="AZ119" s="275" t="str">
        <f t="shared" si="71"/>
        <v/>
      </c>
      <c r="BA119" s="275" t="str">
        <f t="shared" si="71"/>
        <v/>
      </c>
      <c r="BB119" s="275" t="str">
        <f t="shared" si="71"/>
        <v/>
      </c>
      <c r="BC119" s="275" t="str">
        <f t="shared" si="71"/>
        <v/>
      </c>
      <c r="BD119" s="275" t="str">
        <f t="shared" si="71"/>
        <v/>
      </c>
      <c r="BE119" s="275" t="str">
        <f t="shared" si="71"/>
        <v/>
      </c>
      <c r="BF119" s="275" t="str">
        <f t="shared" si="71"/>
        <v/>
      </c>
      <c r="BG119" s="275" t="str">
        <f t="shared" si="71"/>
        <v/>
      </c>
      <c r="BH119" s="275" t="str">
        <f t="shared" si="71"/>
        <v/>
      </c>
      <c r="BI119" s="275" t="str">
        <f t="shared" si="71"/>
        <v/>
      </c>
      <c r="BJ119" s="275" t="str">
        <f t="shared" si="71"/>
        <v/>
      </c>
      <c r="BK119" s="275" t="str">
        <f t="shared" si="71"/>
        <v/>
      </c>
      <c r="BL119" s="275" t="str">
        <f t="shared" si="71"/>
        <v/>
      </c>
      <c r="BM119" s="275" t="str">
        <f t="shared" si="71"/>
        <v/>
      </c>
      <c r="BN119" s="275" t="str">
        <f t="shared" si="71"/>
        <v/>
      </c>
      <c r="BO119" s="275" t="str">
        <f t="shared" si="71"/>
        <v/>
      </c>
      <c r="BP119" s="275" t="str">
        <f t="shared" si="70"/>
        <v/>
      </c>
      <c r="BQ119" s="275" t="str">
        <f t="shared" si="70"/>
        <v/>
      </c>
      <c r="BR119" s="275" t="str">
        <f t="shared" si="70"/>
        <v/>
      </c>
      <c r="BS119" s="275" t="str">
        <f t="shared" si="70"/>
        <v/>
      </c>
      <c r="BT119" s="275" t="str">
        <f t="shared" si="70"/>
        <v/>
      </c>
      <c r="BU119" s="275" t="str">
        <f t="shared" si="70"/>
        <v/>
      </c>
      <c r="BV119" s="275" t="str">
        <f t="shared" si="70"/>
        <v/>
      </c>
      <c r="BW119" s="275" t="str">
        <f t="shared" si="70"/>
        <v/>
      </c>
      <c r="BX119" s="275" t="str">
        <f t="shared" si="70"/>
        <v/>
      </c>
      <c r="BY119" s="275" t="str">
        <f t="shared" si="70"/>
        <v/>
      </c>
      <c r="BZ119" s="275" t="str">
        <f t="shared" si="70"/>
        <v/>
      </c>
      <c r="CA119" s="275" t="str">
        <f t="shared" si="70"/>
        <v/>
      </c>
      <c r="CB119" s="275" t="str">
        <f t="shared" si="70"/>
        <v/>
      </c>
      <c r="CC119" s="275" t="str">
        <f t="shared" si="70"/>
        <v/>
      </c>
      <c r="CD119" s="275" t="str">
        <f t="shared" si="70"/>
        <v/>
      </c>
      <c r="CE119" s="275" t="str">
        <f t="shared" si="70"/>
        <v/>
      </c>
      <c r="CF119" s="275" t="str">
        <f t="shared" si="70"/>
        <v/>
      </c>
      <c r="CG119" s="275" t="str">
        <f t="shared" si="70"/>
        <v/>
      </c>
      <c r="CH119" s="275" t="str">
        <f t="shared" si="70"/>
        <v/>
      </c>
      <c r="CI119" s="275" t="str">
        <f t="shared" si="70"/>
        <v/>
      </c>
      <c r="CJ119" s="275" t="str">
        <f t="shared" si="70"/>
        <v/>
      </c>
      <c r="CK119" s="275" t="str">
        <f t="shared" si="70"/>
        <v/>
      </c>
      <c r="CL119" s="275" t="str">
        <f t="shared" si="70"/>
        <v/>
      </c>
      <c r="CM119" s="275" t="str">
        <f t="shared" si="70"/>
        <v/>
      </c>
      <c r="CN119" s="275" t="str">
        <f t="shared" si="70"/>
        <v/>
      </c>
      <c r="CO119" s="275" t="str">
        <f t="shared" si="70"/>
        <v/>
      </c>
      <c r="CP119" s="275" t="str">
        <f t="shared" si="70"/>
        <v/>
      </c>
      <c r="CQ119" s="275" t="str">
        <f t="shared" si="70"/>
        <v/>
      </c>
      <c r="CR119" s="275" t="str">
        <f t="shared" si="70"/>
        <v/>
      </c>
      <c r="CS119" s="275" t="str">
        <f t="shared" si="70"/>
        <v/>
      </c>
      <c r="CT119" s="275" t="str">
        <f t="shared" si="70"/>
        <v/>
      </c>
      <c r="CU119" s="275" t="str">
        <f t="shared" si="70"/>
        <v/>
      </c>
      <c r="CV119" s="275" t="str">
        <f t="shared" si="70"/>
        <v/>
      </c>
      <c r="CW119" s="275" t="str">
        <f t="shared" si="70"/>
        <v/>
      </c>
      <c r="CX119" s="275" t="str">
        <f t="shared" si="70"/>
        <v/>
      </c>
      <c r="CY119" s="275" t="str">
        <f t="shared" si="70"/>
        <v/>
      </c>
    </row>
    <row r="120" spans="1:103" x14ac:dyDescent="0.2">
      <c r="A120">
        <f t="shared" si="43"/>
        <v>109</v>
      </c>
      <c r="B120" s="272">
        <f t="shared" si="44"/>
        <v>3.8179999999999999E-2</v>
      </c>
      <c r="D120" s="275" t="str">
        <f t="shared" si="71"/>
        <v/>
      </c>
      <c r="E120" s="275" t="str">
        <f t="shared" si="71"/>
        <v/>
      </c>
      <c r="F120" s="275" t="str">
        <f t="shared" si="71"/>
        <v/>
      </c>
      <c r="G120" s="275" t="str">
        <f t="shared" si="71"/>
        <v/>
      </c>
      <c r="H120" s="275" t="str">
        <f t="shared" si="71"/>
        <v/>
      </c>
      <c r="I120" s="275" t="str">
        <f t="shared" si="71"/>
        <v/>
      </c>
      <c r="J120" s="275" t="str">
        <f t="shared" si="71"/>
        <v/>
      </c>
      <c r="K120" s="275" t="str">
        <f t="shared" si="71"/>
        <v/>
      </c>
      <c r="L120" s="275" t="str">
        <f t="shared" si="71"/>
        <v/>
      </c>
      <c r="M120" s="275" t="str">
        <f t="shared" si="71"/>
        <v/>
      </c>
      <c r="N120" s="275" t="str">
        <f t="shared" si="71"/>
        <v/>
      </c>
      <c r="O120" s="275" t="str">
        <f t="shared" si="71"/>
        <v/>
      </c>
      <c r="P120" s="275" t="str">
        <f t="shared" si="71"/>
        <v/>
      </c>
      <c r="Q120" s="275" t="str">
        <f t="shared" si="71"/>
        <v/>
      </c>
      <c r="R120" s="275" t="str">
        <f t="shared" si="71"/>
        <v/>
      </c>
      <c r="S120" s="275" t="str">
        <f t="shared" si="71"/>
        <v/>
      </c>
      <c r="T120" s="275" t="str">
        <f t="shared" si="71"/>
        <v/>
      </c>
      <c r="U120" s="275" t="str">
        <f t="shared" si="71"/>
        <v/>
      </c>
      <c r="V120" s="275" t="str">
        <f t="shared" si="71"/>
        <v/>
      </c>
      <c r="W120" s="275" t="str">
        <f t="shared" si="71"/>
        <v/>
      </c>
      <c r="X120" s="275" t="str">
        <f t="shared" si="71"/>
        <v/>
      </c>
      <c r="Y120" s="275" t="str">
        <f t="shared" si="71"/>
        <v/>
      </c>
      <c r="Z120" s="275" t="str">
        <f t="shared" si="71"/>
        <v/>
      </c>
      <c r="AA120" s="275" t="str">
        <f t="shared" si="71"/>
        <v/>
      </c>
      <c r="AB120" s="275" t="str">
        <f t="shared" si="71"/>
        <v/>
      </c>
      <c r="AC120" s="275" t="str">
        <f t="shared" si="71"/>
        <v/>
      </c>
      <c r="AD120" s="275" t="str">
        <f t="shared" si="71"/>
        <v/>
      </c>
      <c r="AE120" s="275" t="str">
        <f t="shared" si="71"/>
        <v/>
      </c>
      <c r="AF120" s="275" t="str">
        <f t="shared" si="71"/>
        <v/>
      </c>
      <c r="AG120" s="275" t="str">
        <f t="shared" si="71"/>
        <v/>
      </c>
      <c r="AH120" s="275" t="str">
        <f t="shared" si="71"/>
        <v/>
      </c>
      <c r="AI120" s="275" t="str">
        <f t="shared" si="71"/>
        <v/>
      </c>
      <c r="AJ120" s="275" t="str">
        <f t="shared" si="71"/>
        <v/>
      </c>
      <c r="AK120" s="275" t="str">
        <f t="shared" si="71"/>
        <v/>
      </c>
      <c r="AL120" s="275" t="str">
        <f t="shared" si="71"/>
        <v/>
      </c>
      <c r="AM120" s="275" t="str">
        <f t="shared" si="71"/>
        <v/>
      </c>
      <c r="AN120" s="275" t="str">
        <f t="shared" si="71"/>
        <v/>
      </c>
      <c r="AO120" s="275" t="str">
        <f t="shared" si="71"/>
        <v/>
      </c>
      <c r="AP120" s="275" t="str">
        <f t="shared" si="71"/>
        <v/>
      </c>
      <c r="AQ120" s="275" t="str">
        <f t="shared" si="71"/>
        <v/>
      </c>
      <c r="AR120" s="275" t="str">
        <f t="shared" si="71"/>
        <v/>
      </c>
      <c r="AS120" s="275" t="str">
        <f t="shared" si="71"/>
        <v/>
      </c>
      <c r="AT120" s="275" t="str">
        <f t="shared" si="71"/>
        <v/>
      </c>
      <c r="AU120" s="275" t="str">
        <f t="shared" si="71"/>
        <v/>
      </c>
      <c r="AV120" s="275" t="str">
        <f t="shared" si="71"/>
        <v/>
      </c>
      <c r="AW120" s="275" t="str">
        <f t="shared" si="71"/>
        <v/>
      </c>
      <c r="AX120" s="275" t="str">
        <f t="shared" si="71"/>
        <v/>
      </c>
      <c r="AY120" s="275" t="str">
        <f t="shared" si="71"/>
        <v/>
      </c>
      <c r="AZ120" s="275" t="str">
        <f t="shared" si="71"/>
        <v/>
      </c>
      <c r="BA120" s="275" t="str">
        <f t="shared" si="71"/>
        <v/>
      </c>
      <c r="BB120" s="275" t="str">
        <f t="shared" si="71"/>
        <v/>
      </c>
      <c r="BC120" s="275" t="str">
        <f t="shared" si="71"/>
        <v/>
      </c>
      <c r="BD120" s="275" t="str">
        <f t="shared" si="71"/>
        <v/>
      </c>
      <c r="BE120" s="275" t="str">
        <f t="shared" si="71"/>
        <v/>
      </c>
      <c r="BF120" s="275" t="str">
        <f t="shared" si="71"/>
        <v/>
      </c>
      <c r="BG120" s="275" t="str">
        <f t="shared" si="71"/>
        <v/>
      </c>
      <c r="BH120" s="275" t="str">
        <f t="shared" si="71"/>
        <v/>
      </c>
      <c r="BI120" s="275" t="str">
        <f t="shared" si="71"/>
        <v/>
      </c>
      <c r="BJ120" s="275" t="str">
        <f t="shared" si="71"/>
        <v/>
      </c>
      <c r="BK120" s="275" t="str">
        <f t="shared" si="71"/>
        <v/>
      </c>
      <c r="BL120" s="275" t="str">
        <f t="shared" si="71"/>
        <v/>
      </c>
      <c r="BM120" s="275" t="str">
        <f t="shared" si="71"/>
        <v/>
      </c>
      <c r="BN120" s="275" t="str">
        <f t="shared" si="71"/>
        <v/>
      </c>
      <c r="BO120" s="275" t="str">
        <f t="shared" ref="BO120:CY123" si="72">IF(AND($A120&gt;=BO$3,$A120&lt;=BO$4),$B120,"")</f>
        <v/>
      </c>
      <c r="BP120" s="275" t="str">
        <f t="shared" si="72"/>
        <v/>
      </c>
      <c r="BQ120" s="275" t="str">
        <f t="shared" si="72"/>
        <v/>
      </c>
      <c r="BR120" s="275" t="str">
        <f t="shared" si="72"/>
        <v/>
      </c>
      <c r="BS120" s="275" t="str">
        <f t="shared" si="72"/>
        <v/>
      </c>
      <c r="BT120" s="275" t="str">
        <f t="shared" si="72"/>
        <v/>
      </c>
      <c r="BU120" s="275" t="str">
        <f t="shared" si="72"/>
        <v/>
      </c>
      <c r="BV120" s="275" t="str">
        <f t="shared" si="72"/>
        <v/>
      </c>
      <c r="BW120" s="275" t="str">
        <f t="shared" si="72"/>
        <v/>
      </c>
      <c r="BX120" s="275" t="str">
        <f t="shared" si="72"/>
        <v/>
      </c>
      <c r="BY120" s="275" t="str">
        <f t="shared" si="72"/>
        <v/>
      </c>
      <c r="BZ120" s="275" t="str">
        <f t="shared" si="72"/>
        <v/>
      </c>
      <c r="CA120" s="275" t="str">
        <f t="shared" si="72"/>
        <v/>
      </c>
      <c r="CB120" s="275" t="str">
        <f t="shared" si="72"/>
        <v/>
      </c>
      <c r="CC120" s="275" t="str">
        <f t="shared" si="72"/>
        <v/>
      </c>
      <c r="CD120" s="275" t="str">
        <f t="shared" si="72"/>
        <v/>
      </c>
      <c r="CE120" s="275" t="str">
        <f t="shared" si="72"/>
        <v/>
      </c>
      <c r="CF120" s="275" t="str">
        <f t="shared" si="72"/>
        <v/>
      </c>
      <c r="CG120" s="275" t="str">
        <f t="shared" si="72"/>
        <v/>
      </c>
      <c r="CH120" s="275" t="str">
        <f t="shared" si="72"/>
        <v/>
      </c>
      <c r="CI120" s="275" t="str">
        <f t="shared" si="72"/>
        <v/>
      </c>
      <c r="CJ120" s="275" t="str">
        <f t="shared" si="72"/>
        <v/>
      </c>
      <c r="CK120" s="275" t="str">
        <f t="shared" si="72"/>
        <v/>
      </c>
      <c r="CL120" s="275" t="str">
        <f t="shared" si="72"/>
        <v/>
      </c>
      <c r="CM120" s="275" t="str">
        <f t="shared" si="72"/>
        <v/>
      </c>
      <c r="CN120" s="275" t="str">
        <f t="shared" si="72"/>
        <v/>
      </c>
      <c r="CO120" s="275" t="str">
        <f t="shared" si="72"/>
        <v/>
      </c>
      <c r="CP120" s="275" t="str">
        <f t="shared" si="72"/>
        <v/>
      </c>
      <c r="CQ120" s="275" t="str">
        <f t="shared" si="72"/>
        <v/>
      </c>
      <c r="CR120" s="275" t="str">
        <f t="shared" si="72"/>
        <v/>
      </c>
      <c r="CS120" s="275" t="str">
        <f t="shared" si="72"/>
        <v/>
      </c>
      <c r="CT120" s="275" t="str">
        <f t="shared" si="72"/>
        <v/>
      </c>
      <c r="CU120" s="275" t="str">
        <f t="shared" si="72"/>
        <v/>
      </c>
      <c r="CV120" s="275" t="str">
        <f t="shared" si="72"/>
        <v/>
      </c>
      <c r="CW120" s="275" t="str">
        <f t="shared" si="72"/>
        <v/>
      </c>
      <c r="CX120" s="275" t="str">
        <f t="shared" si="72"/>
        <v/>
      </c>
      <c r="CY120" s="275" t="str">
        <f t="shared" si="72"/>
        <v/>
      </c>
    </row>
    <row r="121" spans="1:103" x14ac:dyDescent="0.2">
      <c r="A121">
        <f t="shared" si="43"/>
        <v>110</v>
      </c>
      <c r="B121" s="272">
        <f t="shared" si="44"/>
        <v>3.6519999999999997E-2</v>
      </c>
      <c r="D121" s="275" t="str">
        <f t="shared" ref="D121:BO124" si="73">IF(AND($A121&gt;=D$3,$A121&lt;=D$4),$B121,"")</f>
        <v/>
      </c>
      <c r="E121" s="275" t="str">
        <f t="shared" si="73"/>
        <v/>
      </c>
      <c r="F121" s="275" t="str">
        <f t="shared" si="73"/>
        <v/>
      </c>
      <c r="G121" s="275" t="str">
        <f t="shared" si="73"/>
        <v/>
      </c>
      <c r="H121" s="275" t="str">
        <f t="shared" si="73"/>
        <v/>
      </c>
      <c r="I121" s="275" t="str">
        <f t="shared" si="73"/>
        <v/>
      </c>
      <c r="J121" s="275" t="str">
        <f t="shared" si="73"/>
        <v/>
      </c>
      <c r="K121" s="275" t="str">
        <f t="shared" si="73"/>
        <v/>
      </c>
      <c r="L121" s="275" t="str">
        <f t="shared" si="73"/>
        <v/>
      </c>
      <c r="M121" s="275" t="str">
        <f t="shared" si="73"/>
        <v/>
      </c>
      <c r="N121" s="275" t="str">
        <f t="shared" si="73"/>
        <v/>
      </c>
      <c r="O121" s="275" t="str">
        <f t="shared" si="73"/>
        <v/>
      </c>
      <c r="P121" s="275" t="str">
        <f t="shared" si="73"/>
        <v/>
      </c>
      <c r="Q121" s="275" t="str">
        <f t="shared" si="73"/>
        <v/>
      </c>
      <c r="R121" s="275" t="str">
        <f t="shared" si="73"/>
        <v/>
      </c>
      <c r="S121" s="275" t="str">
        <f t="shared" si="73"/>
        <v/>
      </c>
      <c r="T121" s="275" t="str">
        <f t="shared" si="73"/>
        <v/>
      </c>
      <c r="U121" s="275" t="str">
        <f t="shared" si="73"/>
        <v/>
      </c>
      <c r="V121" s="275" t="str">
        <f t="shared" si="73"/>
        <v/>
      </c>
      <c r="W121" s="275" t="str">
        <f t="shared" si="73"/>
        <v/>
      </c>
      <c r="X121" s="275" t="str">
        <f t="shared" si="73"/>
        <v/>
      </c>
      <c r="Y121" s="275" t="str">
        <f t="shared" si="73"/>
        <v/>
      </c>
      <c r="Z121" s="275" t="str">
        <f t="shared" si="73"/>
        <v/>
      </c>
      <c r="AA121" s="275" t="str">
        <f t="shared" si="73"/>
        <v/>
      </c>
      <c r="AB121" s="275" t="str">
        <f t="shared" si="73"/>
        <v/>
      </c>
      <c r="AC121" s="275" t="str">
        <f t="shared" si="73"/>
        <v/>
      </c>
      <c r="AD121" s="275" t="str">
        <f t="shared" si="73"/>
        <v/>
      </c>
      <c r="AE121" s="275" t="str">
        <f t="shared" si="73"/>
        <v/>
      </c>
      <c r="AF121" s="275" t="str">
        <f t="shared" si="73"/>
        <v/>
      </c>
      <c r="AG121" s="275" t="str">
        <f t="shared" si="73"/>
        <v/>
      </c>
      <c r="AH121" s="275" t="str">
        <f t="shared" si="73"/>
        <v/>
      </c>
      <c r="AI121" s="275" t="str">
        <f t="shared" si="73"/>
        <v/>
      </c>
      <c r="AJ121" s="275" t="str">
        <f t="shared" si="73"/>
        <v/>
      </c>
      <c r="AK121" s="275" t="str">
        <f t="shared" si="73"/>
        <v/>
      </c>
      <c r="AL121" s="275" t="str">
        <f t="shared" si="73"/>
        <v/>
      </c>
      <c r="AM121" s="275" t="str">
        <f t="shared" si="73"/>
        <v/>
      </c>
      <c r="AN121" s="275" t="str">
        <f t="shared" si="73"/>
        <v/>
      </c>
      <c r="AO121" s="275" t="str">
        <f t="shared" si="73"/>
        <v/>
      </c>
      <c r="AP121" s="275" t="str">
        <f t="shared" si="73"/>
        <v/>
      </c>
      <c r="AQ121" s="275" t="str">
        <f t="shared" si="73"/>
        <v/>
      </c>
      <c r="AR121" s="275" t="str">
        <f t="shared" si="73"/>
        <v/>
      </c>
      <c r="AS121" s="275" t="str">
        <f t="shared" si="73"/>
        <v/>
      </c>
      <c r="AT121" s="275" t="str">
        <f t="shared" si="73"/>
        <v/>
      </c>
      <c r="AU121" s="275" t="str">
        <f t="shared" si="73"/>
        <v/>
      </c>
      <c r="AV121" s="275" t="str">
        <f t="shared" si="73"/>
        <v/>
      </c>
      <c r="AW121" s="275" t="str">
        <f t="shared" si="73"/>
        <v/>
      </c>
      <c r="AX121" s="275" t="str">
        <f t="shared" si="73"/>
        <v/>
      </c>
      <c r="AY121" s="275" t="str">
        <f t="shared" si="73"/>
        <v/>
      </c>
      <c r="AZ121" s="275" t="str">
        <f t="shared" si="73"/>
        <v/>
      </c>
      <c r="BA121" s="275" t="str">
        <f t="shared" si="73"/>
        <v/>
      </c>
      <c r="BB121" s="275" t="str">
        <f t="shared" si="73"/>
        <v/>
      </c>
      <c r="BC121" s="275" t="str">
        <f t="shared" si="73"/>
        <v/>
      </c>
      <c r="BD121" s="275" t="str">
        <f t="shared" si="73"/>
        <v/>
      </c>
      <c r="BE121" s="275" t="str">
        <f t="shared" si="73"/>
        <v/>
      </c>
      <c r="BF121" s="275" t="str">
        <f t="shared" si="73"/>
        <v/>
      </c>
      <c r="BG121" s="275" t="str">
        <f t="shared" si="73"/>
        <v/>
      </c>
      <c r="BH121" s="275" t="str">
        <f t="shared" si="73"/>
        <v/>
      </c>
      <c r="BI121" s="275" t="str">
        <f t="shared" si="73"/>
        <v/>
      </c>
      <c r="BJ121" s="275" t="str">
        <f t="shared" si="73"/>
        <v/>
      </c>
      <c r="BK121" s="275" t="str">
        <f t="shared" si="73"/>
        <v/>
      </c>
      <c r="BL121" s="275" t="str">
        <f t="shared" si="73"/>
        <v/>
      </c>
      <c r="BM121" s="275" t="str">
        <f t="shared" si="73"/>
        <v/>
      </c>
      <c r="BN121" s="275" t="str">
        <f t="shared" si="73"/>
        <v/>
      </c>
      <c r="BO121" s="275" t="str">
        <f t="shared" si="73"/>
        <v/>
      </c>
      <c r="BP121" s="275" t="str">
        <f t="shared" si="72"/>
        <v/>
      </c>
      <c r="BQ121" s="275" t="str">
        <f t="shared" si="72"/>
        <v/>
      </c>
      <c r="BR121" s="275" t="str">
        <f t="shared" si="72"/>
        <v/>
      </c>
      <c r="BS121" s="275" t="str">
        <f t="shared" si="72"/>
        <v/>
      </c>
      <c r="BT121" s="275" t="str">
        <f t="shared" si="72"/>
        <v/>
      </c>
      <c r="BU121" s="275" t="str">
        <f t="shared" si="72"/>
        <v/>
      </c>
      <c r="BV121" s="275" t="str">
        <f t="shared" si="72"/>
        <v/>
      </c>
      <c r="BW121" s="275" t="str">
        <f t="shared" si="72"/>
        <v/>
      </c>
      <c r="BX121" s="275" t="str">
        <f t="shared" si="72"/>
        <v/>
      </c>
      <c r="BY121" s="275" t="str">
        <f t="shared" si="72"/>
        <v/>
      </c>
      <c r="BZ121" s="275" t="str">
        <f t="shared" si="72"/>
        <v/>
      </c>
      <c r="CA121" s="275" t="str">
        <f t="shared" si="72"/>
        <v/>
      </c>
      <c r="CB121" s="275" t="str">
        <f t="shared" si="72"/>
        <v/>
      </c>
      <c r="CC121" s="275" t="str">
        <f t="shared" si="72"/>
        <v/>
      </c>
      <c r="CD121" s="275" t="str">
        <f t="shared" si="72"/>
        <v/>
      </c>
      <c r="CE121" s="275" t="str">
        <f t="shared" si="72"/>
        <v/>
      </c>
      <c r="CF121" s="275" t="str">
        <f t="shared" si="72"/>
        <v/>
      </c>
      <c r="CG121" s="275" t="str">
        <f t="shared" si="72"/>
        <v/>
      </c>
      <c r="CH121" s="275" t="str">
        <f t="shared" si="72"/>
        <v/>
      </c>
      <c r="CI121" s="275" t="str">
        <f t="shared" si="72"/>
        <v/>
      </c>
      <c r="CJ121" s="275" t="str">
        <f t="shared" si="72"/>
        <v/>
      </c>
      <c r="CK121" s="275" t="str">
        <f t="shared" si="72"/>
        <v/>
      </c>
      <c r="CL121" s="275" t="str">
        <f t="shared" si="72"/>
        <v/>
      </c>
      <c r="CM121" s="275" t="str">
        <f t="shared" si="72"/>
        <v/>
      </c>
      <c r="CN121" s="275" t="str">
        <f t="shared" si="72"/>
        <v/>
      </c>
      <c r="CO121" s="275" t="str">
        <f t="shared" si="72"/>
        <v/>
      </c>
      <c r="CP121" s="275" t="str">
        <f t="shared" si="72"/>
        <v/>
      </c>
      <c r="CQ121" s="275" t="str">
        <f t="shared" si="72"/>
        <v/>
      </c>
      <c r="CR121" s="275" t="str">
        <f t="shared" si="72"/>
        <v/>
      </c>
      <c r="CS121" s="275" t="str">
        <f t="shared" si="72"/>
        <v/>
      </c>
      <c r="CT121" s="275" t="str">
        <f t="shared" si="72"/>
        <v/>
      </c>
      <c r="CU121" s="275" t="str">
        <f t="shared" si="72"/>
        <v/>
      </c>
      <c r="CV121" s="275" t="str">
        <f t="shared" si="72"/>
        <v/>
      </c>
      <c r="CW121" s="275" t="str">
        <f t="shared" si="72"/>
        <v/>
      </c>
      <c r="CX121" s="275" t="str">
        <f t="shared" si="72"/>
        <v/>
      </c>
      <c r="CY121" s="275" t="str">
        <f t="shared" si="72"/>
        <v/>
      </c>
    </row>
    <row r="122" spans="1:103" x14ac:dyDescent="0.2">
      <c r="A122">
        <f t="shared" si="43"/>
        <v>111</v>
      </c>
      <c r="B122" s="272">
        <f t="shared" si="44"/>
        <v>3.4860000000000002E-2</v>
      </c>
      <c r="D122" s="275" t="str">
        <f t="shared" si="73"/>
        <v/>
      </c>
      <c r="E122" s="275" t="str">
        <f t="shared" si="73"/>
        <v/>
      </c>
      <c r="F122" s="275" t="str">
        <f t="shared" si="73"/>
        <v/>
      </c>
      <c r="G122" s="275" t="str">
        <f t="shared" si="73"/>
        <v/>
      </c>
      <c r="H122" s="275" t="str">
        <f t="shared" si="73"/>
        <v/>
      </c>
      <c r="I122" s="275" t="str">
        <f t="shared" si="73"/>
        <v/>
      </c>
      <c r="J122" s="275" t="str">
        <f t="shared" si="73"/>
        <v/>
      </c>
      <c r="K122" s="275" t="str">
        <f t="shared" si="73"/>
        <v/>
      </c>
      <c r="L122" s="275" t="str">
        <f t="shared" si="73"/>
        <v/>
      </c>
      <c r="M122" s="275" t="str">
        <f t="shared" si="73"/>
        <v/>
      </c>
      <c r="N122" s="275" t="str">
        <f t="shared" si="73"/>
        <v/>
      </c>
      <c r="O122" s="275" t="str">
        <f t="shared" si="73"/>
        <v/>
      </c>
      <c r="P122" s="275" t="str">
        <f t="shared" si="73"/>
        <v/>
      </c>
      <c r="Q122" s="275" t="str">
        <f t="shared" si="73"/>
        <v/>
      </c>
      <c r="R122" s="275" t="str">
        <f t="shared" si="73"/>
        <v/>
      </c>
      <c r="S122" s="275" t="str">
        <f t="shared" si="73"/>
        <v/>
      </c>
      <c r="T122" s="275" t="str">
        <f t="shared" si="73"/>
        <v/>
      </c>
      <c r="U122" s="275" t="str">
        <f t="shared" si="73"/>
        <v/>
      </c>
      <c r="V122" s="275" t="str">
        <f t="shared" si="73"/>
        <v/>
      </c>
      <c r="W122" s="275" t="str">
        <f t="shared" si="73"/>
        <v/>
      </c>
      <c r="X122" s="275" t="str">
        <f t="shared" si="73"/>
        <v/>
      </c>
      <c r="Y122" s="275" t="str">
        <f t="shared" si="73"/>
        <v/>
      </c>
      <c r="Z122" s="275" t="str">
        <f t="shared" si="73"/>
        <v/>
      </c>
      <c r="AA122" s="275" t="str">
        <f t="shared" si="73"/>
        <v/>
      </c>
      <c r="AB122" s="275" t="str">
        <f t="shared" si="73"/>
        <v/>
      </c>
      <c r="AC122" s="275" t="str">
        <f t="shared" si="73"/>
        <v/>
      </c>
      <c r="AD122" s="275" t="str">
        <f t="shared" si="73"/>
        <v/>
      </c>
      <c r="AE122" s="275" t="str">
        <f t="shared" si="73"/>
        <v/>
      </c>
      <c r="AF122" s="275" t="str">
        <f t="shared" si="73"/>
        <v/>
      </c>
      <c r="AG122" s="275" t="str">
        <f t="shared" si="73"/>
        <v/>
      </c>
      <c r="AH122" s="275" t="str">
        <f t="shared" si="73"/>
        <v/>
      </c>
      <c r="AI122" s="275" t="str">
        <f t="shared" si="73"/>
        <v/>
      </c>
      <c r="AJ122" s="275" t="str">
        <f t="shared" si="73"/>
        <v/>
      </c>
      <c r="AK122" s="275" t="str">
        <f t="shared" si="73"/>
        <v/>
      </c>
      <c r="AL122" s="275" t="str">
        <f t="shared" si="73"/>
        <v/>
      </c>
      <c r="AM122" s="275" t="str">
        <f t="shared" si="73"/>
        <v/>
      </c>
      <c r="AN122" s="275" t="str">
        <f t="shared" si="73"/>
        <v/>
      </c>
      <c r="AO122" s="275" t="str">
        <f t="shared" si="73"/>
        <v/>
      </c>
      <c r="AP122" s="275" t="str">
        <f t="shared" si="73"/>
        <v/>
      </c>
      <c r="AQ122" s="275" t="str">
        <f t="shared" si="73"/>
        <v/>
      </c>
      <c r="AR122" s="275" t="str">
        <f t="shared" si="73"/>
        <v/>
      </c>
      <c r="AS122" s="275" t="str">
        <f t="shared" si="73"/>
        <v/>
      </c>
      <c r="AT122" s="275" t="str">
        <f t="shared" si="73"/>
        <v/>
      </c>
      <c r="AU122" s="275" t="str">
        <f t="shared" si="73"/>
        <v/>
      </c>
      <c r="AV122" s="275" t="str">
        <f t="shared" si="73"/>
        <v/>
      </c>
      <c r="AW122" s="275" t="str">
        <f t="shared" si="73"/>
        <v/>
      </c>
      <c r="AX122" s="275" t="str">
        <f t="shared" si="73"/>
        <v/>
      </c>
      <c r="AY122" s="275" t="str">
        <f t="shared" si="73"/>
        <v/>
      </c>
      <c r="AZ122" s="275" t="str">
        <f t="shared" si="73"/>
        <v/>
      </c>
      <c r="BA122" s="275" t="str">
        <f t="shared" si="73"/>
        <v/>
      </c>
      <c r="BB122" s="275" t="str">
        <f t="shared" si="73"/>
        <v/>
      </c>
      <c r="BC122" s="275" t="str">
        <f t="shared" si="73"/>
        <v/>
      </c>
      <c r="BD122" s="275" t="str">
        <f t="shared" si="73"/>
        <v/>
      </c>
      <c r="BE122" s="275" t="str">
        <f t="shared" si="73"/>
        <v/>
      </c>
      <c r="BF122" s="275" t="str">
        <f t="shared" si="73"/>
        <v/>
      </c>
      <c r="BG122" s="275" t="str">
        <f t="shared" si="73"/>
        <v/>
      </c>
      <c r="BH122" s="275" t="str">
        <f t="shared" si="73"/>
        <v/>
      </c>
      <c r="BI122" s="275" t="str">
        <f t="shared" si="73"/>
        <v/>
      </c>
      <c r="BJ122" s="275" t="str">
        <f t="shared" si="73"/>
        <v/>
      </c>
      <c r="BK122" s="275" t="str">
        <f t="shared" si="73"/>
        <v/>
      </c>
      <c r="BL122" s="275" t="str">
        <f t="shared" si="73"/>
        <v/>
      </c>
      <c r="BM122" s="275" t="str">
        <f t="shared" si="73"/>
        <v/>
      </c>
      <c r="BN122" s="275" t="str">
        <f t="shared" si="73"/>
        <v/>
      </c>
      <c r="BO122" s="275" t="str">
        <f t="shared" si="73"/>
        <v/>
      </c>
      <c r="BP122" s="275" t="str">
        <f t="shared" si="72"/>
        <v/>
      </c>
      <c r="BQ122" s="275" t="str">
        <f t="shared" si="72"/>
        <v/>
      </c>
      <c r="BR122" s="275" t="str">
        <f t="shared" si="72"/>
        <v/>
      </c>
      <c r="BS122" s="275" t="str">
        <f t="shared" si="72"/>
        <v/>
      </c>
      <c r="BT122" s="275" t="str">
        <f t="shared" si="72"/>
        <v/>
      </c>
      <c r="BU122" s="275" t="str">
        <f t="shared" si="72"/>
        <v/>
      </c>
      <c r="BV122" s="275" t="str">
        <f t="shared" si="72"/>
        <v/>
      </c>
      <c r="BW122" s="275" t="str">
        <f t="shared" si="72"/>
        <v/>
      </c>
      <c r="BX122" s="275" t="str">
        <f t="shared" si="72"/>
        <v/>
      </c>
      <c r="BY122" s="275" t="str">
        <f t="shared" si="72"/>
        <v/>
      </c>
      <c r="BZ122" s="275" t="str">
        <f t="shared" si="72"/>
        <v/>
      </c>
      <c r="CA122" s="275" t="str">
        <f t="shared" si="72"/>
        <v/>
      </c>
      <c r="CB122" s="275" t="str">
        <f t="shared" si="72"/>
        <v/>
      </c>
      <c r="CC122" s="275" t="str">
        <f t="shared" si="72"/>
        <v/>
      </c>
      <c r="CD122" s="275" t="str">
        <f t="shared" si="72"/>
        <v/>
      </c>
      <c r="CE122" s="275" t="str">
        <f t="shared" si="72"/>
        <v/>
      </c>
      <c r="CF122" s="275" t="str">
        <f t="shared" si="72"/>
        <v/>
      </c>
      <c r="CG122" s="275" t="str">
        <f t="shared" si="72"/>
        <v/>
      </c>
      <c r="CH122" s="275" t="str">
        <f t="shared" si="72"/>
        <v/>
      </c>
      <c r="CI122" s="275" t="str">
        <f t="shared" si="72"/>
        <v/>
      </c>
      <c r="CJ122" s="275" t="str">
        <f t="shared" si="72"/>
        <v/>
      </c>
      <c r="CK122" s="275" t="str">
        <f t="shared" si="72"/>
        <v/>
      </c>
      <c r="CL122" s="275" t="str">
        <f t="shared" si="72"/>
        <v/>
      </c>
      <c r="CM122" s="275" t="str">
        <f t="shared" si="72"/>
        <v/>
      </c>
      <c r="CN122" s="275" t="str">
        <f t="shared" si="72"/>
        <v/>
      </c>
      <c r="CO122" s="275" t="str">
        <f t="shared" si="72"/>
        <v/>
      </c>
      <c r="CP122" s="275" t="str">
        <f t="shared" si="72"/>
        <v/>
      </c>
      <c r="CQ122" s="275" t="str">
        <f t="shared" si="72"/>
        <v/>
      </c>
      <c r="CR122" s="275" t="str">
        <f t="shared" si="72"/>
        <v/>
      </c>
      <c r="CS122" s="275" t="str">
        <f t="shared" si="72"/>
        <v/>
      </c>
      <c r="CT122" s="275" t="str">
        <f t="shared" si="72"/>
        <v/>
      </c>
      <c r="CU122" s="275" t="str">
        <f t="shared" si="72"/>
        <v/>
      </c>
      <c r="CV122" s="275" t="str">
        <f t="shared" si="72"/>
        <v/>
      </c>
      <c r="CW122" s="275" t="str">
        <f t="shared" si="72"/>
        <v/>
      </c>
      <c r="CX122" s="275" t="str">
        <f t="shared" si="72"/>
        <v/>
      </c>
      <c r="CY122" s="275" t="str">
        <f t="shared" si="72"/>
        <v/>
      </c>
    </row>
    <row r="123" spans="1:103" x14ac:dyDescent="0.2">
      <c r="A123">
        <f t="shared" si="43"/>
        <v>112</v>
      </c>
      <c r="B123" s="272">
        <f t="shared" si="44"/>
        <v>3.32E-2</v>
      </c>
      <c r="D123" s="275" t="str">
        <f t="shared" si="73"/>
        <v/>
      </c>
      <c r="E123" s="275" t="str">
        <f t="shared" si="73"/>
        <v/>
      </c>
      <c r="F123" s="275" t="str">
        <f t="shared" si="73"/>
        <v/>
      </c>
      <c r="G123" s="275" t="str">
        <f t="shared" si="73"/>
        <v/>
      </c>
      <c r="H123" s="275" t="str">
        <f t="shared" si="73"/>
        <v/>
      </c>
      <c r="I123" s="275" t="str">
        <f t="shared" si="73"/>
        <v/>
      </c>
      <c r="J123" s="275" t="str">
        <f t="shared" si="73"/>
        <v/>
      </c>
      <c r="K123" s="275" t="str">
        <f t="shared" si="73"/>
        <v/>
      </c>
      <c r="L123" s="275" t="str">
        <f t="shared" si="73"/>
        <v/>
      </c>
      <c r="M123" s="275" t="str">
        <f t="shared" si="73"/>
        <v/>
      </c>
      <c r="N123" s="275" t="str">
        <f t="shared" si="73"/>
        <v/>
      </c>
      <c r="O123" s="275" t="str">
        <f t="shared" si="73"/>
        <v/>
      </c>
      <c r="P123" s="275" t="str">
        <f t="shared" si="73"/>
        <v/>
      </c>
      <c r="Q123" s="275" t="str">
        <f t="shared" si="73"/>
        <v/>
      </c>
      <c r="R123" s="275" t="str">
        <f t="shared" si="73"/>
        <v/>
      </c>
      <c r="S123" s="275" t="str">
        <f t="shared" si="73"/>
        <v/>
      </c>
      <c r="T123" s="275" t="str">
        <f t="shared" si="73"/>
        <v/>
      </c>
      <c r="U123" s="275" t="str">
        <f t="shared" si="73"/>
        <v/>
      </c>
      <c r="V123" s="275" t="str">
        <f t="shared" si="73"/>
        <v/>
      </c>
      <c r="W123" s="275" t="str">
        <f t="shared" si="73"/>
        <v/>
      </c>
      <c r="X123" s="275" t="str">
        <f t="shared" si="73"/>
        <v/>
      </c>
      <c r="Y123" s="275" t="str">
        <f t="shared" si="73"/>
        <v/>
      </c>
      <c r="Z123" s="275" t="str">
        <f t="shared" si="73"/>
        <v/>
      </c>
      <c r="AA123" s="275" t="str">
        <f t="shared" si="73"/>
        <v/>
      </c>
      <c r="AB123" s="275" t="str">
        <f t="shared" si="73"/>
        <v/>
      </c>
      <c r="AC123" s="275" t="str">
        <f t="shared" si="73"/>
        <v/>
      </c>
      <c r="AD123" s="275" t="str">
        <f t="shared" si="73"/>
        <v/>
      </c>
      <c r="AE123" s="275" t="str">
        <f t="shared" si="73"/>
        <v/>
      </c>
      <c r="AF123" s="275" t="str">
        <f t="shared" si="73"/>
        <v/>
      </c>
      <c r="AG123" s="275" t="str">
        <f t="shared" si="73"/>
        <v/>
      </c>
      <c r="AH123" s="275" t="str">
        <f t="shared" si="73"/>
        <v/>
      </c>
      <c r="AI123" s="275" t="str">
        <f t="shared" si="73"/>
        <v/>
      </c>
      <c r="AJ123" s="275" t="str">
        <f t="shared" si="73"/>
        <v/>
      </c>
      <c r="AK123" s="275" t="str">
        <f t="shared" si="73"/>
        <v/>
      </c>
      <c r="AL123" s="275" t="str">
        <f t="shared" si="73"/>
        <v/>
      </c>
      <c r="AM123" s="275" t="str">
        <f t="shared" si="73"/>
        <v/>
      </c>
      <c r="AN123" s="275" t="str">
        <f t="shared" si="73"/>
        <v/>
      </c>
      <c r="AO123" s="275" t="str">
        <f t="shared" si="73"/>
        <v/>
      </c>
      <c r="AP123" s="275" t="str">
        <f t="shared" si="73"/>
        <v/>
      </c>
      <c r="AQ123" s="275" t="str">
        <f t="shared" si="73"/>
        <v/>
      </c>
      <c r="AR123" s="275" t="str">
        <f t="shared" si="73"/>
        <v/>
      </c>
      <c r="AS123" s="275" t="str">
        <f t="shared" si="73"/>
        <v/>
      </c>
      <c r="AT123" s="275" t="str">
        <f t="shared" si="73"/>
        <v/>
      </c>
      <c r="AU123" s="275" t="str">
        <f t="shared" si="73"/>
        <v/>
      </c>
      <c r="AV123" s="275" t="str">
        <f t="shared" si="73"/>
        <v/>
      </c>
      <c r="AW123" s="275" t="str">
        <f t="shared" si="73"/>
        <v/>
      </c>
      <c r="AX123" s="275" t="str">
        <f t="shared" si="73"/>
        <v/>
      </c>
      <c r="AY123" s="275" t="str">
        <f t="shared" si="73"/>
        <v/>
      </c>
      <c r="AZ123" s="275" t="str">
        <f t="shared" si="73"/>
        <v/>
      </c>
      <c r="BA123" s="275" t="str">
        <f t="shared" si="73"/>
        <v/>
      </c>
      <c r="BB123" s="275" t="str">
        <f t="shared" si="73"/>
        <v/>
      </c>
      <c r="BC123" s="275" t="str">
        <f t="shared" si="73"/>
        <v/>
      </c>
      <c r="BD123" s="275" t="str">
        <f t="shared" si="73"/>
        <v/>
      </c>
      <c r="BE123" s="275" t="str">
        <f t="shared" si="73"/>
        <v/>
      </c>
      <c r="BF123" s="275" t="str">
        <f t="shared" si="73"/>
        <v/>
      </c>
      <c r="BG123" s="275" t="str">
        <f t="shared" si="73"/>
        <v/>
      </c>
      <c r="BH123" s="275" t="str">
        <f t="shared" si="73"/>
        <v/>
      </c>
      <c r="BI123" s="275" t="str">
        <f t="shared" si="73"/>
        <v/>
      </c>
      <c r="BJ123" s="275" t="str">
        <f t="shared" si="73"/>
        <v/>
      </c>
      <c r="BK123" s="275" t="str">
        <f t="shared" si="73"/>
        <v/>
      </c>
      <c r="BL123" s="275" t="str">
        <f t="shared" si="73"/>
        <v/>
      </c>
      <c r="BM123" s="275" t="str">
        <f t="shared" si="73"/>
        <v/>
      </c>
      <c r="BN123" s="275" t="str">
        <f t="shared" si="73"/>
        <v/>
      </c>
      <c r="BO123" s="275" t="str">
        <f t="shared" si="73"/>
        <v/>
      </c>
      <c r="BP123" s="275" t="str">
        <f t="shared" si="72"/>
        <v/>
      </c>
      <c r="BQ123" s="275" t="str">
        <f t="shared" si="72"/>
        <v/>
      </c>
      <c r="BR123" s="275" t="str">
        <f t="shared" si="72"/>
        <v/>
      </c>
      <c r="BS123" s="275" t="str">
        <f t="shared" si="72"/>
        <v/>
      </c>
      <c r="BT123" s="275" t="str">
        <f t="shared" si="72"/>
        <v/>
      </c>
      <c r="BU123" s="275" t="str">
        <f t="shared" si="72"/>
        <v/>
      </c>
      <c r="BV123" s="275" t="str">
        <f t="shared" si="72"/>
        <v/>
      </c>
      <c r="BW123" s="275" t="str">
        <f t="shared" si="72"/>
        <v/>
      </c>
      <c r="BX123" s="275" t="str">
        <f t="shared" si="72"/>
        <v/>
      </c>
      <c r="BY123" s="275" t="str">
        <f t="shared" si="72"/>
        <v/>
      </c>
      <c r="BZ123" s="275" t="str">
        <f t="shared" si="72"/>
        <v/>
      </c>
      <c r="CA123" s="275" t="str">
        <f t="shared" si="72"/>
        <v/>
      </c>
      <c r="CB123" s="275" t="str">
        <f t="shared" si="72"/>
        <v/>
      </c>
      <c r="CC123" s="275" t="str">
        <f t="shared" si="72"/>
        <v/>
      </c>
      <c r="CD123" s="275" t="str">
        <f t="shared" si="72"/>
        <v/>
      </c>
      <c r="CE123" s="275" t="str">
        <f t="shared" si="72"/>
        <v/>
      </c>
      <c r="CF123" s="275" t="str">
        <f t="shared" si="72"/>
        <v/>
      </c>
      <c r="CG123" s="275" t="str">
        <f t="shared" si="72"/>
        <v/>
      </c>
      <c r="CH123" s="275" t="str">
        <f t="shared" si="72"/>
        <v/>
      </c>
      <c r="CI123" s="275" t="str">
        <f t="shared" si="72"/>
        <v/>
      </c>
      <c r="CJ123" s="275" t="str">
        <f t="shared" si="72"/>
        <v/>
      </c>
      <c r="CK123" s="275" t="str">
        <f t="shared" si="72"/>
        <v/>
      </c>
      <c r="CL123" s="275" t="str">
        <f t="shared" si="72"/>
        <v/>
      </c>
      <c r="CM123" s="275" t="str">
        <f t="shared" si="72"/>
        <v/>
      </c>
      <c r="CN123" s="275" t="str">
        <f t="shared" si="72"/>
        <v/>
      </c>
      <c r="CO123" s="275" t="str">
        <f t="shared" si="72"/>
        <v/>
      </c>
      <c r="CP123" s="275" t="str">
        <f t="shared" si="72"/>
        <v/>
      </c>
      <c r="CQ123" s="275" t="str">
        <f t="shared" si="72"/>
        <v/>
      </c>
      <c r="CR123" s="275" t="str">
        <f t="shared" si="72"/>
        <v/>
      </c>
      <c r="CS123" s="275" t="str">
        <f t="shared" si="72"/>
        <v/>
      </c>
      <c r="CT123" s="275" t="str">
        <f t="shared" si="72"/>
        <v/>
      </c>
      <c r="CU123" s="275" t="str">
        <f t="shared" si="72"/>
        <v/>
      </c>
      <c r="CV123" s="275" t="str">
        <f t="shared" si="72"/>
        <v/>
      </c>
      <c r="CW123" s="275" t="str">
        <f t="shared" si="72"/>
        <v/>
      </c>
      <c r="CX123" s="275" t="str">
        <f t="shared" si="72"/>
        <v/>
      </c>
      <c r="CY123" s="275" t="str">
        <f t="shared" si="72"/>
        <v/>
      </c>
    </row>
    <row r="124" spans="1:103" x14ac:dyDescent="0.2">
      <c r="A124">
        <f t="shared" si="43"/>
        <v>113</v>
      </c>
      <c r="B124" s="272">
        <f t="shared" si="44"/>
        <v>3.0709999999999998E-2</v>
      </c>
      <c r="D124" s="275" t="str">
        <f t="shared" si="73"/>
        <v/>
      </c>
      <c r="E124" s="275" t="str">
        <f t="shared" si="73"/>
        <v/>
      </c>
      <c r="F124" s="275" t="str">
        <f t="shared" si="73"/>
        <v/>
      </c>
      <c r="G124" s="275" t="str">
        <f t="shared" si="73"/>
        <v/>
      </c>
      <c r="H124" s="275" t="str">
        <f t="shared" si="73"/>
        <v/>
      </c>
      <c r="I124" s="275" t="str">
        <f t="shared" si="73"/>
        <v/>
      </c>
      <c r="J124" s="275" t="str">
        <f t="shared" si="73"/>
        <v/>
      </c>
      <c r="K124" s="275" t="str">
        <f t="shared" si="73"/>
        <v/>
      </c>
      <c r="L124" s="275" t="str">
        <f t="shared" si="73"/>
        <v/>
      </c>
      <c r="M124" s="275" t="str">
        <f t="shared" si="73"/>
        <v/>
      </c>
      <c r="N124" s="275" t="str">
        <f t="shared" si="73"/>
        <v/>
      </c>
      <c r="O124" s="275" t="str">
        <f t="shared" si="73"/>
        <v/>
      </c>
      <c r="P124" s="275" t="str">
        <f t="shared" si="73"/>
        <v/>
      </c>
      <c r="Q124" s="275" t="str">
        <f t="shared" si="73"/>
        <v/>
      </c>
      <c r="R124" s="275" t="str">
        <f t="shared" si="73"/>
        <v/>
      </c>
      <c r="S124" s="275" t="str">
        <f t="shared" si="73"/>
        <v/>
      </c>
      <c r="T124" s="275" t="str">
        <f t="shared" si="73"/>
        <v/>
      </c>
      <c r="U124" s="275" t="str">
        <f t="shared" si="73"/>
        <v/>
      </c>
      <c r="V124" s="275" t="str">
        <f t="shared" si="73"/>
        <v/>
      </c>
      <c r="W124" s="275" t="str">
        <f t="shared" si="73"/>
        <v/>
      </c>
      <c r="X124" s="275" t="str">
        <f t="shared" si="73"/>
        <v/>
      </c>
      <c r="Y124" s="275" t="str">
        <f t="shared" si="73"/>
        <v/>
      </c>
      <c r="Z124" s="275" t="str">
        <f t="shared" si="73"/>
        <v/>
      </c>
      <c r="AA124" s="275" t="str">
        <f t="shared" si="73"/>
        <v/>
      </c>
      <c r="AB124" s="275" t="str">
        <f t="shared" si="73"/>
        <v/>
      </c>
      <c r="AC124" s="275" t="str">
        <f t="shared" si="73"/>
        <v/>
      </c>
      <c r="AD124" s="275" t="str">
        <f t="shared" si="73"/>
        <v/>
      </c>
      <c r="AE124" s="275" t="str">
        <f t="shared" si="73"/>
        <v/>
      </c>
      <c r="AF124" s="275" t="str">
        <f t="shared" si="73"/>
        <v/>
      </c>
      <c r="AG124" s="275" t="str">
        <f t="shared" si="73"/>
        <v/>
      </c>
      <c r="AH124" s="275" t="str">
        <f t="shared" si="73"/>
        <v/>
      </c>
      <c r="AI124" s="275" t="str">
        <f t="shared" si="73"/>
        <v/>
      </c>
      <c r="AJ124" s="275" t="str">
        <f t="shared" si="73"/>
        <v/>
      </c>
      <c r="AK124" s="275" t="str">
        <f t="shared" si="73"/>
        <v/>
      </c>
      <c r="AL124" s="275" t="str">
        <f t="shared" si="73"/>
        <v/>
      </c>
      <c r="AM124" s="275" t="str">
        <f t="shared" si="73"/>
        <v/>
      </c>
      <c r="AN124" s="275" t="str">
        <f t="shared" si="73"/>
        <v/>
      </c>
      <c r="AO124" s="275" t="str">
        <f t="shared" si="73"/>
        <v/>
      </c>
      <c r="AP124" s="275" t="str">
        <f t="shared" si="73"/>
        <v/>
      </c>
      <c r="AQ124" s="275" t="str">
        <f t="shared" si="73"/>
        <v/>
      </c>
      <c r="AR124" s="275" t="str">
        <f t="shared" si="73"/>
        <v/>
      </c>
      <c r="AS124" s="275" t="str">
        <f t="shared" si="73"/>
        <v/>
      </c>
      <c r="AT124" s="275" t="str">
        <f t="shared" si="73"/>
        <v/>
      </c>
      <c r="AU124" s="275" t="str">
        <f t="shared" si="73"/>
        <v/>
      </c>
      <c r="AV124" s="275" t="str">
        <f t="shared" si="73"/>
        <v/>
      </c>
      <c r="AW124" s="275" t="str">
        <f t="shared" si="73"/>
        <v/>
      </c>
      <c r="AX124" s="275" t="str">
        <f t="shared" si="73"/>
        <v/>
      </c>
      <c r="AY124" s="275" t="str">
        <f t="shared" si="73"/>
        <v/>
      </c>
      <c r="AZ124" s="275" t="str">
        <f t="shared" si="73"/>
        <v/>
      </c>
      <c r="BA124" s="275" t="str">
        <f t="shared" si="73"/>
        <v/>
      </c>
      <c r="BB124" s="275" t="str">
        <f t="shared" si="73"/>
        <v/>
      </c>
      <c r="BC124" s="275" t="str">
        <f t="shared" si="73"/>
        <v/>
      </c>
      <c r="BD124" s="275" t="str">
        <f t="shared" si="73"/>
        <v/>
      </c>
      <c r="BE124" s="275" t="str">
        <f t="shared" si="73"/>
        <v/>
      </c>
      <c r="BF124" s="275" t="str">
        <f t="shared" si="73"/>
        <v/>
      </c>
      <c r="BG124" s="275" t="str">
        <f t="shared" si="73"/>
        <v/>
      </c>
      <c r="BH124" s="275" t="str">
        <f t="shared" si="73"/>
        <v/>
      </c>
      <c r="BI124" s="275" t="str">
        <f t="shared" si="73"/>
        <v/>
      </c>
      <c r="BJ124" s="275" t="str">
        <f t="shared" si="73"/>
        <v/>
      </c>
      <c r="BK124" s="275" t="str">
        <f t="shared" si="73"/>
        <v/>
      </c>
      <c r="BL124" s="275" t="str">
        <f t="shared" si="73"/>
        <v/>
      </c>
      <c r="BM124" s="275" t="str">
        <f t="shared" si="73"/>
        <v/>
      </c>
      <c r="BN124" s="275" t="str">
        <f t="shared" si="73"/>
        <v/>
      </c>
      <c r="BO124" s="275" t="str">
        <f t="shared" ref="BO124:CY127" si="74">IF(AND($A124&gt;=BO$3,$A124&lt;=BO$4),$B124,"")</f>
        <v/>
      </c>
      <c r="BP124" s="275" t="str">
        <f t="shared" si="74"/>
        <v/>
      </c>
      <c r="BQ124" s="275" t="str">
        <f t="shared" si="74"/>
        <v/>
      </c>
      <c r="BR124" s="275" t="str">
        <f t="shared" si="74"/>
        <v/>
      </c>
      <c r="BS124" s="275" t="str">
        <f t="shared" si="74"/>
        <v/>
      </c>
      <c r="BT124" s="275" t="str">
        <f t="shared" si="74"/>
        <v/>
      </c>
      <c r="BU124" s="275" t="str">
        <f t="shared" si="74"/>
        <v/>
      </c>
      <c r="BV124" s="275" t="str">
        <f t="shared" si="74"/>
        <v/>
      </c>
      <c r="BW124" s="275" t="str">
        <f t="shared" si="74"/>
        <v/>
      </c>
      <c r="BX124" s="275" t="str">
        <f t="shared" si="74"/>
        <v/>
      </c>
      <c r="BY124" s="275" t="str">
        <f t="shared" si="74"/>
        <v/>
      </c>
      <c r="BZ124" s="275" t="str">
        <f t="shared" si="74"/>
        <v/>
      </c>
      <c r="CA124" s="275" t="str">
        <f t="shared" si="74"/>
        <v/>
      </c>
      <c r="CB124" s="275" t="str">
        <f t="shared" si="74"/>
        <v/>
      </c>
      <c r="CC124" s="275" t="str">
        <f t="shared" si="74"/>
        <v/>
      </c>
      <c r="CD124" s="275" t="str">
        <f t="shared" si="74"/>
        <v/>
      </c>
      <c r="CE124" s="275" t="str">
        <f t="shared" si="74"/>
        <v/>
      </c>
      <c r="CF124" s="275" t="str">
        <f t="shared" si="74"/>
        <v/>
      </c>
      <c r="CG124" s="275" t="str">
        <f t="shared" si="74"/>
        <v/>
      </c>
      <c r="CH124" s="275" t="str">
        <f t="shared" si="74"/>
        <v/>
      </c>
      <c r="CI124" s="275" t="str">
        <f t="shared" si="74"/>
        <v/>
      </c>
      <c r="CJ124" s="275" t="str">
        <f t="shared" si="74"/>
        <v/>
      </c>
      <c r="CK124" s="275" t="str">
        <f t="shared" si="74"/>
        <v/>
      </c>
      <c r="CL124" s="275" t="str">
        <f t="shared" si="74"/>
        <v/>
      </c>
      <c r="CM124" s="275" t="str">
        <f t="shared" si="74"/>
        <v/>
      </c>
      <c r="CN124" s="275" t="str">
        <f t="shared" si="74"/>
        <v/>
      </c>
      <c r="CO124" s="275" t="str">
        <f t="shared" si="74"/>
        <v/>
      </c>
      <c r="CP124" s="275" t="str">
        <f t="shared" si="74"/>
        <v/>
      </c>
      <c r="CQ124" s="275" t="str">
        <f t="shared" si="74"/>
        <v/>
      </c>
      <c r="CR124" s="275" t="str">
        <f t="shared" si="74"/>
        <v/>
      </c>
      <c r="CS124" s="275" t="str">
        <f t="shared" si="74"/>
        <v/>
      </c>
      <c r="CT124" s="275" t="str">
        <f t="shared" si="74"/>
        <v/>
      </c>
      <c r="CU124" s="275" t="str">
        <f t="shared" si="74"/>
        <v/>
      </c>
      <c r="CV124" s="275" t="str">
        <f t="shared" si="74"/>
        <v/>
      </c>
      <c r="CW124" s="275" t="str">
        <f t="shared" si="74"/>
        <v/>
      </c>
      <c r="CX124" s="275" t="str">
        <f t="shared" si="74"/>
        <v/>
      </c>
      <c r="CY124" s="275" t="str">
        <f t="shared" si="74"/>
        <v/>
      </c>
    </row>
    <row r="125" spans="1:103" x14ac:dyDescent="0.2">
      <c r="A125">
        <f t="shared" si="43"/>
        <v>114</v>
      </c>
      <c r="B125" s="272">
        <f t="shared" si="44"/>
        <v>2.8220000000000002E-2</v>
      </c>
      <c r="D125" s="275" t="str">
        <f t="shared" ref="D125:BO128" si="75">IF(AND($A125&gt;=D$3,$A125&lt;=D$4),$B125,"")</f>
        <v/>
      </c>
      <c r="E125" s="275" t="str">
        <f t="shared" si="75"/>
        <v/>
      </c>
      <c r="F125" s="275" t="str">
        <f t="shared" si="75"/>
        <v/>
      </c>
      <c r="G125" s="275" t="str">
        <f t="shared" si="75"/>
        <v/>
      </c>
      <c r="H125" s="275" t="str">
        <f t="shared" si="75"/>
        <v/>
      </c>
      <c r="I125" s="275" t="str">
        <f t="shared" si="75"/>
        <v/>
      </c>
      <c r="J125" s="275" t="str">
        <f t="shared" si="75"/>
        <v/>
      </c>
      <c r="K125" s="275" t="str">
        <f t="shared" si="75"/>
        <v/>
      </c>
      <c r="L125" s="275" t="str">
        <f t="shared" si="75"/>
        <v/>
      </c>
      <c r="M125" s="275" t="str">
        <f t="shared" si="75"/>
        <v/>
      </c>
      <c r="N125" s="275" t="str">
        <f t="shared" si="75"/>
        <v/>
      </c>
      <c r="O125" s="275" t="str">
        <f t="shared" si="75"/>
        <v/>
      </c>
      <c r="P125" s="275" t="str">
        <f t="shared" si="75"/>
        <v/>
      </c>
      <c r="Q125" s="275" t="str">
        <f t="shared" si="75"/>
        <v/>
      </c>
      <c r="R125" s="275" t="str">
        <f t="shared" si="75"/>
        <v/>
      </c>
      <c r="S125" s="275" t="str">
        <f t="shared" si="75"/>
        <v/>
      </c>
      <c r="T125" s="275" t="str">
        <f t="shared" si="75"/>
        <v/>
      </c>
      <c r="U125" s="275" t="str">
        <f t="shared" si="75"/>
        <v/>
      </c>
      <c r="V125" s="275" t="str">
        <f t="shared" si="75"/>
        <v/>
      </c>
      <c r="W125" s="275" t="str">
        <f t="shared" si="75"/>
        <v/>
      </c>
      <c r="X125" s="275" t="str">
        <f t="shared" si="75"/>
        <v/>
      </c>
      <c r="Y125" s="275" t="str">
        <f t="shared" si="75"/>
        <v/>
      </c>
      <c r="Z125" s="275" t="str">
        <f t="shared" si="75"/>
        <v/>
      </c>
      <c r="AA125" s="275" t="str">
        <f t="shared" si="75"/>
        <v/>
      </c>
      <c r="AB125" s="275" t="str">
        <f t="shared" si="75"/>
        <v/>
      </c>
      <c r="AC125" s="275" t="str">
        <f t="shared" si="75"/>
        <v/>
      </c>
      <c r="AD125" s="275" t="str">
        <f t="shared" si="75"/>
        <v/>
      </c>
      <c r="AE125" s="275" t="str">
        <f t="shared" si="75"/>
        <v/>
      </c>
      <c r="AF125" s="275" t="str">
        <f t="shared" si="75"/>
        <v/>
      </c>
      <c r="AG125" s="275" t="str">
        <f t="shared" si="75"/>
        <v/>
      </c>
      <c r="AH125" s="275" t="str">
        <f t="shared" si="75"/>
        <v/>
      </c>
      <c r="AI125" s="275" t="str">
        <f t="shared" si="75"/>
        <v/>
      </c>
      <c r="AJ125" s="275" t="str">
        <f t="shared" si="75"/>
        <v/>
      </c>
      <c r="AK125" s="275" t="str">
        <f t="shared" si="75"/>
        <v/>
      </c>
      <c r="AL125" s="275" t="str">
        <f t="shared" si="75"/>
        <v/>
      </c>
      <c r="AM125" s="275" t="str">
        <f t="shared" si="75"/>
        <v/>
      </c>
      <c r="AN125" s="275" t="str">
        <f t="shared" si="75"/>
        <v/>
      </c>
      <c r="AO125" s="275" t="str">
        <f t="shared" si="75"/>
        <v/>
      </c>
      <c r="AP125" s="275" t="str">
        <f t="shared" si="75"/>
        <v/>
      </c>
      <c r="AQ125" s="275" t="str">
        <f t="shared" si="75"/>
        <v/>
      </c>
      <c r="AR125" s="275" t="str">
        <f t="shared" si="75"/>
        <v/>
      </c>
      <c r="AS125" s="275" t="str">
        <f t="shared" si="75"/>
        <v/>
      </c>
      <c r="AT125" s="275" t="str">
        <f t="shared" si="75"/>
        <v/>
      </c>
      <c r="AU125" s="275" t="str">
        <f t="shared" si="75"/>
        <v/>
      </c>
      <c r="AV125" s="275" t="str">
        <f t="shared" si="75"/>
        <v/>
      </c>
      <c r="AW125" s="275" t="str">
        <f t="shared" si="75"/>
        <v/>
      </c>
      <c r="AX125" s="275" t="str">
        <f t="shared" si="75"/>
        <v/>
      </c>
      <c r="AY125" s="275" t="str">
        <f t="shared" si="75"/>
        <v/>
      </c>
      <c r="AZ125" s="275" t="str">
        <f t="shared" si="75"/>
        <v/>
      </c>
      <c r="BA125" s="275" t="str">
        <f t="shared" si="75"/>
        <v/>
      </c>
      <c r="BB125" s="275" t="str">
        <f t="shared" si="75"/>
        <v/>
      </c>
      <c r="BC125" s="275" t="str">
        <f t="shared" si="75"/>
        <v/>
      </c>
      <c r="BD125" s="275" t="str">
        <f t="shared" si="75"/>
        <v/>
      </c>
      <c r="BE125" s="275" t="str">
        <f t="shared" si="75"/>
        <v/>
      </c>
      <c r="BF125" s="275" t="str">
        <f t="shared" si="75"/>
        <v/>
      </c>
      <c r="BG125" s="275" t="str">
        <f t="shared" si="75"/>
        <v/>
      </c>
      <c r="BH125" s="275" t="str">
        <f t="shared" si="75"/>
        <v/>
      </c>
      <c r="BI125" s="275" t="str">
        <f t="shared" si="75"/>
        <v/>
      </c>
      <c r="BJ125" s="275" t="str">
        <f t="shared" si="75"/>
        <v/>
      </c>
      <c r="BK125" s="275" t="str">
        <f t="shared" si="75"/>
        <v/>
      </c>
      <c r="BL125" s="275" t="str">
        <f t="shared" si="75"/>
        <v/>
      </c>
      <c r="BM125" s="275" t="str">
        <f t="shared" si="75"/>
        <v/>
      </c>
      <c r="BN125" s="275" t="str">
        <f t="shared" si="75"/>
        <v/>
      </c>
      <c r="BO125" s="275" t="str">
        <f t="shared" si="75"/>
        <v/>
      </c>
      <c r="BP125" s="275" t="str">
        <f t="shared" si="74"/>
        <v/>
      </c>
      <c r="BQ125" s="275" t="str">
        <f t="shared" si="74"/>
        <v/>
      </c>
      <c r="BR125" s="275" t="str">
        <f t="shared" si="74"/>
        <v/>
      </c>
      <c r="BS125" s="275" t="str">
        <f t="shared" si="74"/>
        <v/>
      </c>
      <c r="BT125" s="275" t="str">
        <f t="shared" si="74"/>
        <v/>
      </c>
      <c r="BU125" s="275" t="str">
        <f t="shared" si="74"/>
        <v/>
      </c>
      <c r="BV125" s="275" t="str">
        <f t="shared" si="74"/>
        <v/>
      </c>
      <c r="BW125" s="275" t="str">
        <f t="shared" si="74"/>
        <v/>
      </c>
      <c r="BX125" s="275" t="str">
        <f t="shared" si="74"/>
        <v/>
      </c>
      <c r="BY125" s="275" t="str">
        <f t="shared" si="74"/>
        <v/>
      </c>
      <c r="BZ125" s="275" t="str">
        <f t="shared" si="74"/>
        <v/>
      </c>
      <c r="CA125" s="275" t="str">
        <f t="shared" si="74"/>
        <v/>
      </c>
      <c r="CB125" s="275" t="str">
        <f t="shared" si="74"/>
        <v/>
      </c>
      <c r="CC125" s="275" t="str">
        <f t="shared" si="74"/>
        <v/>
      </c>
      <c r="CD125" s="275" t="str">
        <f t="shared" si="74"/>
        <v/>
      </c>
      <c r="CE125" s="275" t="str">
        <f t="shared" si="74"/>
        <v/>
      </c>
      <c r="CF125" s="275" t="str">
        <f t="shared" si="74"/>
        <v/>
      </c>
      <c r="CG125" s="275" t="str">
        <f t="shared" si="74"/>
        <v/>
      </c>
      <c r="CH125" s="275" t="str">
        <f t="shared" si="74"/>
        <v/>
      </c>
      <c r="CI125" s="275" t="str">
        <f t="shared" si="74"/>
        <v/>
      </c>
      <c r="CJ125" s="275" t="str">
        <f t="shared" si="74"/>
        <v/>
      </c>
      <c r="CK125" s="275" t="str">
        <f t="shared" si="74"/>
        <v/>
      </c>
      <c r="CL125" s="275" t="str">
        <f t="shared" si="74"/>
        <v/>
      </c>
      <c r="CM125" s="275" t="str">
        <f t="shared" si="74"/>
        <v/>
      </c>
      <c r="CN125" s="275" t="str">
        <f t="shared" si="74"/>
        <v/>
      </c>
      <c r="CO125" s="275" t="str">
        <f t="shared" si="74"/>
        <v/>
      </c>
      <c r="CP125" s="275" t="str">
        <f t="shared" si="74"/>
        <v/>
      </c>
      <c r="CQ125" s="275" t="str">
        <f t="shared" si="74"/>
        <v/>
      </c>
      <c r="CR125" s="275" t="str">
        <f t="shared" si="74"/>
        <v/>
      </c>
      <c r="CS125" s="275" t="str">
        <f t="shared" si="74"/>
        <v/>
      </c>
      <c r="CT125" s="275" t="str">
        <f t="shared" si="74"/>
        <v/>
      </c>
      <c r="CU125" s="275" t="str">
        <f t="shared" si="74"/>
        <v/>
      </c>
      <c r="CV125" s="275" t="str">
        <f t="shared" si="74"/>
        <v/>
      </c>
      <c r="CW125" s="275" t="str">
        <f t="shared" si="74"/>
        <v/>
      </c>
      <c r="CX125" s="275" t="str">
        <f t="shared" si="74"/>
        <v/>
      </c>
      <c r="CY125" s="275" t="str">
        <f t="shared" si="74"/>
        <v/>
      </c>
    </row>
    <row r="126" spans="1:103" x14ac:dyDescent="0.2">
      <c r="A126">
        <f t="shared" si="43"/>
        <v>115</v>
      </c>
      <c r="B126" s="272">
        <f t="shared" si="44"/>
        <v>2.5729999999999999E-2</v>
      </c>
      <c r="D126" s="275" t="str">
        <f t="shared" si="75"/>
        <v/>
      </c>
      <c r="E126" s="275" t="str">
        <f t="shared" si="75"/>
        <v/>
      </c>
      <c r="F126" s="275" t="str">
        <f t="shared" si="75"/>
        <v/>
      </c>
      <c r="G126" s="275" t="str">
        <f t="shared" si="75"/>
        <v/>
      </c>
      <c r="H126" s="275" t="str">
        <f t="shared" si="75"/>
        <v/>
      </c>
      <c r="I126" s="275" t="str">
        <f t="shared" si="75"/>
        <v/>
      </c>
      <c r="J126" s="275" t="str">
        <f t="shared" si="75"/>
        <v/>
      </c>
      <c r="K126" s="275" t="str">
        <f t="shared" si="75"/>
        <v/>
      </c>
      <c r="L126" s="275" t="str">
        <f t="shared" si="75"/>
        <v/>
      </c>
      <c r="M126" s="275" t="str">
        <f t="shared" si="75"/>
        <v/>
      </c>
      <c r="N126" s="275" t="str">
        <f t="shared" si="75"/>
        <v/>
      </c>
      <c r="O126" s="275" t="str">
        <f t="shared" si="75"/>
        <v/>
      </c>
      <c r="P126" s="275" t="str">
        <f t="shared" si="75"/>
        <v/>
      </c>
      <c r="Q126" s="275" t="str">
        <f t="shared" si="75"/>
        <v/>
      </c>
      <c r="R126" s="275" t="str">
        <f t="shared" si="75"/>
        <v/>
      </c>
      <c r="S126" s="275" t="str">
        <f t="shared" si="75"/>
        <v/>
      </c>
      <c r="T126" s="275" t="str">
        <f t="shared" si="75"/>
        <v/>
      </c>
      <c r="U126" s="275" t="str">
        <f t="shared" si="75"/>
        <v/>
      </c>
      <c r="V126" s="275" t="str">
        <f t="shared" si="75"/>
        <v/>
      </c>
      <c r="W126" s="275" t="str">
        <f t="shared" si="75"/>
        <v/>
      </c>
      <c r="X126" s="275" t="str">
        <f t="shared" si="75"/>
        <v/>
      </c>
      <c r="Y126" s="275" t="str">
        <f t="shared" si="75"/>
        <v/>
      </c>
      <c r="Z126" s="275" t="str">
        <f t="shared" si="75"/>
        <v/>
      </c>
      <c r="AA126" s="275" t="str">
        <f t="shared" si="75"/>
        <v/>
      </c>
      <c r="AB126" s="275" t="str">
        <f t="shared" si="75"/>
        <v/>
      </c>
      <c r="AC126" s="275" t="str">
        <f t="shared" si="75"/>
        <v/>
      </c>
      <c r="AD126" s="275" t="str">
        <f t="shared" si="75"/>
        <v/>
      </c>
      <c r="AE126" s="275" t="str">
        <f t="shared" si="75"/>
        <v/>
      </c>
      <c r="AF126" s="275" t="str">
        <f t="shared" si="75"/>
        <v/>
      </c>
      <c r="AG126" s="275" t="str">
        <f t="shared" si="75"/>
        <v/>
      </c>
      <c r="AH126" s="275" t="str">
        <f t="shared" si="75"/>
        <v/>
      </c>
      <c r="AI126" s="275" t="str">
        <f t="shared" si="75"/>
        <v/>
      </c>
      <c r="AJ126" s="275" t="str">
        <f t="shared" si="75"/>
        <v/>
      </c>
      <c r="AK126" s="275" t="str">
        <f t="shared" si="75"/>
        <v/>
      </c>
      <c r="AL126" s="275" t="str">
        <f t="shared" si="75"/>
        <v/>
      </c>
      <c r="AM126" s="275" t="str">
        <f t="shared" si="75"/>
        <v/>
      </c>
      <c r="AN126" s="275" t="str">
        <f t="shared" si="75"/>
        <v/>
      </c>
      <c r="AO126" s="275" t="str">
        <f t="shared" si="75"/>
        <v/>
      </c>
      <c r="AP126" s="275" t="str">
        <f t="shared" si="75"/>
        <v/>
      </c>
      <c r="AQ126" s="275" t="str">
        <f t="shared" si="75"/>
        <v/>
      </c>
      <c r="AR126" s="275" t="str">
        <f t="shared" si="75"/>
        <v/>
      </c>
      <c r="AS126" s="275" t="str">
        <f t="shared" si="75"/>
        <v/>
      </c>
      <c r="AT126" s="275" t="str">
        <f t="shared" si="75"/>
        <v/>
      </c>
      <c r="AU126" s="275" t="str">
        <f t="shared" si="75"/>
        <v/>
      </c>
      <c r="AV126" s="275" t="str">
        <f t="shared" si="75"/>
        <v/>
      </c>
      <c r="AW126" s="275" t="str">
        <f t="shared" si="75"/>
        <v/>
      </c>
      <c r="AX126" s="275" t="str">
        <f t="shared" si="75"/>
        <v/>
      </c>
      <c r="AY126" s="275" t="str">
        <f t="shared" si="75"/>
        <v/>
      </c>
      <c r="AZ126" s="275" t="str">
        <f t="shared" si="75"/>
        <v/>
      </c>
      <c r="BA126" s="275" t="str">
        <f t="shared" si="75"/>
        <v/>
      </c>
      <c r="BB126" s="275" t="str">
        <f t="shared" si="75"/>
        <v/>
      </c>
      <c r="BC126" s="275" t="str">
        <f t="shared" si="75"/>
        <v/>
      </c>
      <c r="BD126" s="275" t="str">
        <f t="shared" si="75"/>
        <v/>
      </c>
      <c r="BE126" s="275" t="str">
        <f t="shared" si="75"/>
        <v/>
      </c>
      <c r="BF126" s="275" t="str">
        <f t="shared" si="75"/>
        <v/>
      </c>
      <c r="BG126" s="275" t="str">
        <f t="shared" si="75"/>
        <v/>
      </c>
      <c r="BH126" s="275" t="str">
        <f t="shared" si="75"/>
        <v/>
      </c>
      <c r="BI126" s="275" t="str">
        <f t="shared" si="75"/>
        <v/>
      </c>
      <c r="BJ126" s="275" t="str">
        <f t="shared" si="75"/>
        <v/>
      </c>
      <c r="BK126" s="275" t="str">
        <f t="shared" si="75"/>
        <v/>
      </c>
      <c r="BL126" s="275" t="str">
        <f t="shared" si="75"/>
        <v/>
      </c>
      <c r="BM126" s="275" t="str">
        <f t="shared" si="75"/>
        <v/>
      </c>
      <c r="BN126" s="275" t="str">
        <f t="shared" si="75"/>
        <v/>
      </c>
      <c r="BO126" s="275" t="str">
        <f t="shared" si="75"/>
        <v/>
      </c>
      <c r="BP126" s="275" t="str">
        <f t="shared" si="74"/>
        <v/>
      </c>
      <c r="BQ126" s="275" t="str">
        <f t="shared" si="74"/>
        <v/>
      </c>
      <c r="BR126" s="275" t="str">
        <f t="shared" si="74"/>
        <v/>
      </c>
      <c r="BS126" s="275" t="str">
        <f t="shared" si="74"/>
        <v/>
      </c>
      <c r="BT126" s="275" t="str">
        <f t="shared" si="74"/>
        <v/>
      </c>
      <c r="BU126" s="275" t="str">
        <f t="shared" si="74"/>
        <v/>
      </c>
      <c r="BV126" s="275" t="str">
        <f t="shared" si="74"/>
        <v/>
      </c>
      <c r="BW126" s="275" t="str">
        <f t="shared" si="74"/>
        <v/>
      </c>
      <c r="BX126" s="275" t="str">
        <f t="shared" si="74"/>
        <v/>
      </c>
      <c r="BY126" s="275" t="str">
        <f t="shared" si="74"/>
        <v/>
      </c>
      <c r="BZ126" s="275" t="str">
        <f t="shared" si="74"/>
        <v/>
      </c>
      <c r="CA126" s="275" t="str">
        <f t="shared" si="74"/>
        <v/>
      </c>
      <c r="CB126" s="275" t="str">
        <f t="shared" si="74"/>
        <v/>
      </c>
      <c r="CC126" s="275" t="str">
        <f t="shared" si="74"/>
        <v/>
      </c>
      <c r="CD126" s="275" t="str">
        <f t="shared" si="74"/>
        <v/>
      </c>
      <c r="CE126" s="275" t="str">
        <f t="shared" si="74"/>
        <v/>
      </c>
      <c r="CF126" s="275" t="str">
        <f t="shared" si="74"/>
        <v/>
      </c>
      <c r="CG126" s="275" t="str">
        <f t="shared" si="74"/>
        <v/>
      </c>
      <c r="CH126" s="275" t="str">
        <f t="shared" si="74"/>
        <v/>
      </c>
      <c r="CI126" s="275" t="str">
        <f t="shared" si="74"/>
        <v/>
      </c>
      <c r="CJ126" s="275" t="str">
        <f t="shared" si="74"/>
        <v/>
      </c>
      <c r="CK126" s="275" t="str">
        <f t="shared" si="74"/>
        <v/>
      </c>
      <c r="CL126" s="275" t="str">
        <f t="shared" si="74"/>
        <v/>
      </c>
      <c r="CM126" s="275" t="str">
        <f t="shared" si="74"/>
        <v/>
      </c>
      <c r="CN126" s="275" t="str">
        <f t="shared" si="74"/>
        <v/>
      </c>
      <c r="CO126" s="275" t="str">
        <f t="shared" si="74"/>
        <v/>
      </c>
      <c r="CP126" s="275" t="str">
        <f t="shared" si="74"/>
        <v/>
      </c>
      <c r="CQ126" s="275" t="str">
        <f t="shared" si="74"/>
        <v/>
      </c>
      <c r="CR126" s="275" t="str">
        <f t="shared" si="74"/>
        <v/>
      </c>
      <c r="CS126" s="275" t="str">
        <f t="shared" si="74"/>
        <v/>
      </c>
      <c r="CT126" s="275" t="str">
        <f t="shared" si="74"/>
        <v/>
      </c>
      <c r="CU126" s="275" t="str">
        <f t="shared" si="74"/>
        <v/>
      </c>
      <c r="CV126" s="275" t="str">
        <f t="shared" si="74"/>
        <v/>
      </c>
      <c r="CW126" s="275" t="str">
        <f t="shared" si="74"/>
        <v/>
      </c>
      <c r="CX126" s="275" t="str">
        <f t="shared" si="74"/>
        <v/>
      </c>
      <c r="CY126" s="275" t="str">
        <f t="shared" si="74"/>
        <v/>
      </c>
    </row>
    <row r="127" spans="1:103" x14ac:dyDescent="0.2">
      <c r="A127">
        <f t="shared" si="43"/>
        <v>116</v>
      </c>
      <c r="B127" s="272">
        <f t="shared" si="44"/>
        <v>2.2409999999999999E-2</v>
      </c>
      <c r="D127" s="275" t="str">
        <f t="shared" si="75"/>
        <v/>
      </c>
      <c r="E127" s="275" t="str">
        <f t="shared" si="75"/>
        <v/>
      </c>
      <c r="F127" s="275" t="str">
        <f t="shared" si="75"/>
        <v/>
      </c>
      <c r="G127" s="275" t="str">
        <f t="shared" si="75"/>
        <v/>
      </c>
      <c r="H127" s="275" t="str">
        <f t="shared" si="75"/>
        <v/>
      </c>
      <c r="I127" s="275" t="str">
        <f t="shared" si="75"/>
        <v/>
      </c>
      <c r="J127" s="275" t="str">
        <f t="shared" si="75"/>
        <v/>
      </c>
      <c r="K127" s="275" t="str">
        <f t="shared" si="75"/>
        <v/>
      </c>
      <c r="L127" s="275" t="str">
        <f t="shared" si="75"/>
        <v/>
      </c>
      <c r="M127" s="275" t="str">
        <f t="shared" si="75"/>
        <v/>
      </c>
      <c r="N127" s="275" t="str">
        <f t="shared" si="75"/>
        <v/>
      </c>
      <c r="O127" s="275" t="str">
        <f t="shared" si="75"/>
        <v/>
      </c>
      <c r="P127" s="275" t="str">
        <f t="shared" si="75"/>
        <v/>
      </c>
      <c r="Q127" s="275" t="str">
        <f t="shared" si="75"/>
        <v/>
      </c>
      <c r="R127" s="275" t="str">
        <f t="shared" si="75"/>
        <v/>
      </c>
      <c r="S127" s="275" t="str">
        <f t="shared" si="75"/>
        <v/>
      </c>
      <c r="T127" s="275" t="str">
        <f t="shared" si="75"/>
        <v/>
      </c>
      <c r="U127" s="275" t="str">
        <f t="shared" si="75"/>
        <v/>
      </c>
      <c r="V127" s="275" t="str">
        <f t="shared" si="75"/>
        <v/>
      </c>
      <c r="W127" s="275" t="str">
        <f t="shared" si="75"/>
        <v/>
      </c>
      <c r="X127" s="275" t="str">
        <f t="shared" si="75"/>
        <v/>
      </c>
      <c r="Y127" s="275" t="str">
        <f t="shared" si="75"/>
        <v/>
      </c>
      <c r="Z127" s="275" t="str">
        <f t="shared" si="75"/>
        <v/>
      </c>
      <c r="AA127" s="275" t="str">
        <f t="shared" si="75"/>
        <v/>
      </c>
      <c r="AB127" s="275" t="str">
        <f t="shared" si="75"/>
        <v/>
      </c>
      <c r="AC127" s="275" t="str">
        <f t="shared" si="75"/>
        <v/>
      </c>
      <c r="AD127" s="275" t="str">
        <f t="shared" si="75"/>
        <v/>
      </c>
      <c r="AE127" s="275" t="str">
        <f t="shared" si="75"/>
        <v/>
      </c>
      <c r="AF127" s="275" t="str">
        <f t="shared" si="75"/>
        <v/>
      </c>
      <c r="AG127" s="275" t="str">
        <f t="shared" si="75"/>
        <v/>
      </c>
      <c r="AH127" s="275" t="str">
        <f t="shared" si="75"/>
        <v/>
      </c>
      <c r="AI127" s="275" t="str">
        <f t="shared" si="75"/>
        <v/>
      </c>
      <c r="AJ127" s="275" t="str">
        <f t="shared" si="75"/>
        <v/>
      </c>
      <c r="AK127" s="275" t="str">
        <f t="shared" si="75"/>
        <v/>
      </c>
      <c r="AL127" s="275" t="str">
        <f t="shared" si="75"/>
        <v/>
      </c>
      <c r="AM127" s="275" t="str">
        <f t="shared" si="75"/>
        <v/>
      </c>
      <c r="AN127" s="275" t="str">
        <f t="shared" si="75"/>
        <v/>
      </c>
      <c r="AO127" s="275" t="str">
        <f t="shared" si="75"/>
        <v/>
      </c>
      <c r="AP127" s="275" t="str">
        <f t="shared" si="75"/>
        <v/>
      </c>
      <c r="AQ127" s="275" t="str">
        <f t="shared" si="75"/>
        <v/>
      </c>
      <c r="AR127" s="275" t="str">
        <f t="shared" si="75"/>
        <v/>
      </c>
      <c r="AS127" s="275" t="str">
        <f t="shared" si="75"/>
        <v/>
      </c>
      <c r="AT127" s="275" t="str">
        <f t="shared" si="75"/>
        <v/>
      </c>
      <c r="AU127" s="275" t="str">
        <f t="shared" si="75"/>
        <v/>
      </c>
      <c r="AV127" s="275" t="str">
        <f t="shared" si="75"/>
        <v/>
      </c>
      <c r="AW127" s="275" t="str">
        <f t="shared" si="75"/>
        <v/>
      </c>
      <c r="AX127" s="275" t="str">
        <f t="shared" si="75"/>
        <v/>
      </c>
      <c r="AY127" s="275" t="str">
        <f t="shared" si="75"/>
        <v/>
      </c>
      <c r="AZ127" s="275" t="str">
        <f t="shared" si="75"/>
        <v/>
      </c>
      <c r="BA127" s="275" t="str">
        <f t="shared" si="75"/>
        <v/>
      </c>
      <c r="BB127" s="275" t="str">
        <f t="shared" si="75"/>
        <v/>
      </c>
      <c r="BC127" s="275" t="str">
        <f t="shared" si="75"/>
        <v/>
      </c>
      <c r="BD127" s="275" t="str">
        <f t="shared" si="75"/>
        <v/>
      </c>
      <c r="BE127" s="275" t="str">
        <f t="shared" si="75"/>
        <v/>
      </c>
      <c r="BF127" s="275" t="str">
        <f t="shared" si="75"/>
        <v/>
      </c>
      <c r="BG127" s="275" t="str">
        <f t="shared" si="75"/>
        <v/>
      </c>
      <c r="BH127" s="275" t="str">
        <f t="shared" si="75"/>
        <v/>
      </c>
      <c r="BI127" s="275" t="str">
        <f t="shared" si="75"/>
        <v/>
      </c>
      <c r="BJ127" s="275" t="str">
        <f t="shared" si="75"/>
        <v/>
      </c>
      <c r="BK127" s="275" t="str">
        <f t="shared" si="75"/>
        <v/>
      </c>
      <c r="BL127" s="275" t="str">
        <f t="shared" si="75"/>
        <v/>
      </c>
      <c r="BM127" s="275" t="str">
        <f t="shared" si="75"/>
        <v/>
      </c>
      <c r="BN127" s="275" t="str">
        <f t="shared" si="75"/>
        <v/>
      </c>
      <c r="BO127" s="275" t="str">
        <f t="shared" si="75"/>
        <v/>
      </c>
      <c r="BP127" s="275" t="str">
        <f t="shared" si="74"/>
        <v/>
      </c>
      <c r="BQ127" s="275" t="str">
        <f t="shared" si="74"/>
        <v/>
      </c>
      <c r="BR127" s="275" t="str">
        <f t="shared" si="74"/>
        <v/>
      </c>
      <c r="BS127" s="275" t="str">
        <f t="shared" si="74"/>
        <v/>
      </c>
      <c r="BT127" s="275" t="str">
        <f t="shared" si="74"/>
        <v/>
      </c>
      <c r="BU127" s="275" t="str">
        <f t="shared" si="74"/>
        <v/>
      </c>
      <c r="BV127" s="275" t="str">
        <f t="shared" si="74"/>
        <v/>
      </c>
      <c r="BW127" s="275" t="str">
        <f t="shared" si="74"/>
        <v/>
      </c>
      <c r="BX127" s="275" t="str">
        <f t="shared" si="74"/>
        <v/>
      </c>
      <c r="BY127" s="275" t="str">
        <f t="shared" si="74"/>
        <v/>
      </c>
      <c r="BZ127" s="275" t="str">
        <f t="shared" si="74"/>
        <v/>
      </c>
      <c r="CA127" s="275" t="str">
        <f t="shared" si="74"/>
        <v/>
      </c>
      <c r="CB127" s="275" t="str">
        <f t="shared" si="74"/>
        <v/>
      </c>
      <c r="CC127" s="275" t="str">
        <f t="shared" si="74"/>
        <v/>
      </c>
      <c r="CD127" s="275" t="str">
        <f t="shared" si="74"/>
        <v/>
      </c>
      <c r="CE127" s="275" t="str">
        <f t="shared" si="74"/>
        <v/>
      </c>
      <c r="CF127" s="275" t="str">
        <f t="shared" si="74"/>
        <v/>
      </c>
      <c r="CG127" s="275" t="str">
        <f t="shared" si="74"/>
        <v/>
      </c>
      <c r="CH127" s="275" t="str">
        <f t="shared" si="74"/>
        <v/>
      </c>
      <c r="CI127" s="275" t="str">
        <f t="shared" si="74"/>
        <v/>
      </c>
      <c r="CJ127" s="275" t="str">
        <f t="shared" si="74"/>
        <v/>
      </c>
      <c r="CK127" s="275" t="str">
        <f t="shared" si="74"/>
        <v/>
      </c>
      <c r="CL127" s="275" t="str">
        <f t="shared" si="74"/>
        <v/>
      </c>
      <c r="CM127" s="275" t="str">
        <f t="shared" si="74"/>
        <v/>
      </c>
      <c r="CN127" s="275" t="str">
        <f t="shared" si="74"/>
        <v/>
      </c>
      <c r="CO127" s="275" t="str">
        <f t="shared" si="74"/>
        <v/>
      </c>
      <c r="CP127" s="275" t="str">
        <f t="shared" si="74"/>
        <v/>
      </c>
      <c r="CQ127" s="275" t="str">
        <f t="shared" si="74"/>
        <v/>
      </c>
      <c r="CR127" s="275" t="str">
        <f t="shared" si="74"/>
        <v/>
      </c>
      <c r="CS127" s="275" t="str">
        <f t="shared" si="74"/>
        <v/>
      </c>
      <c r="CT127" s="275" t="str">
        <f t="shared" si="74"/>
        <v/>
      </c>
      <c r="CU127" s="275" t="str">
        <f t="shared" si="74"/>
        <v/>
      </c>
      <c r="CV127" s="275" t="str">
        <f t="shared" si="74"/>
        <v/>
      </c>
      <c r="CW127" s="275" t="str">
        <f t="shared" si="74"/>
        <v/>
      </c>
      <c r="CX127" s="275" t="str">
        <f t="shared" si="74"/>
        <v/>
      </c>
      <c r="CY127" s="275" t="str">
        <f t="shared" si="74"/>
        <v/>
      </c>
    </row>
    <row r="128" spans="1:103" x14ac:dyDescent="0.2">
      <c r="A128">
        <f t="shared" si="43"/>
        <v>117</v>
      </c>
      <c r="B128" s="272">
        <f t="shared" si="44"/>
        <v>1.9089999999999999E-2</v>
      </c>
      <c r="D128" s="275" t="str">
        <f t="shared" si="75"/>
        <v/>
      </c>
      <c r="E128" s="275" t="str">
        <f t="shared" si="75"/>
        <v/>
      </c>
      <c r="F128" s="275" t="str">
        <f t="shared" si="75"/>
        <v/>
      </c>
      <c r="G128" s="275" t="str">
        <f t="shared" si="75"/>
        <v/>
      </c>
      <c r="H128" s="275" t="str">
        <f t="shared" si="75"/>
        <v/>
      </c>
      <c r="I128" s="275" t="str">
        <f t="shared" si="75"/>
        <v/>
      </c>
      <c r="J128" s="275" t="str">
        <f t="shared" si="75"/>
        <v/>
      </c>
      <c r="K128" s="275" t="str">
        <f t="shared" si="75"/>
        <v/>
      </c>
      <c r="L128" s="275" t="str">
        <f t="shared" si="75"/>
        <v/>
      </c>
      <c r="M128" s="275" t="str">
        <f t="shared" si="75"/>
        <v/>
      </c>
      <c r="N128" s="275" t="str">
        <f t="shared" si="75"/>
        <v/>
      </c>
      <c r="O128" s="275" t="str">
        <f t="shared" si="75"/>
        <v/>
      </c>
      <c r="P128" s="275" t="str">
        <f t="shared" si="75"/>
        <v/>
      </c>
      <c r="Q128" s="275" t="str">
        <f t="shared" si="75"/>
        <v/>
      </c>
      <c r="R128" s="275" t="str">
        <f t="shared" si="75"/>
        <v/>
      </c>
      <c r="S128" s="275" t="str">
        <f t="shared" si="75"/>
        <v/>
      </c>
      <c r="T128" s="275" t="str">
        <f t="shared" si="75"/>
        <v/>
      </c>
      <c r="U128" s="275" t="str">
        <f t="shared" si="75"/>
        <v/>
      </c>
      <c r="V128" s="275" t="str">
        <f t="shared" si="75"/>
        <v/>
      </c>
      <c r="W128" s="275" t="str">
        <f t="shared" si="75"/>
        <v/>
      </c>
      <c r="X128" s="275" t="str">
        <f t="shared" si="75"/>
        <v/>
      </c>
      <c r="Y128" s="275" t="str">
        <f t="shared" si="75"/>
        <v/>
      </c>
      <c r="Z128" s="275" t="str">
        <f t="shared" si="75"/>
        <v/>
      </c>
      <c r="AA128" s="275" t="str">
        <f t="shared" si="75"/>
        <v/>
      </c>
      <c r="AB128" s="275" t="str">
        <f t="shared" si="75"/>
        <v/>
      </c>
      <c r="AC128" s="275" t="str">
        <f t="shared" si="75"/>
        <v/>
      </c>
      <c r="AD128" s="275" t="str">
        <f t="shared" si="75"/>
        <v/>
      </c>
      <c r="AE128" s="275" t="str">
        <f t="shared" si="75"/>
        <v/>
      </c>
      <c r="AF128" s="275" t="str">
        <f t="shared" si="75"/>
        <v/>
      </c>
      <c r="AG128" s="275" t="str">
        <f t="shared" si="75"/>
        <v/>
      </c>
      <c r="AH128" s="275" t="str">
        <f t="shared" si="75"/>
        <v/>
      </c>
      <c r="AI128" s="275" t="str">
        <f t="shared" si="75"/>
        <v/>
      </c>
      <c r="AJ128" s="275" t="str">
        <f t="shared" si="75"/>
        <v/>
      </c>
      <c r="AK128" s="275" t="str">
        <f t="shared" si="75"/>
        <v/>
      </c>
      <c r="AL128" s="275" t="str">
        <f t="shared" si="75"/>
        <v/>
      </c>
      <c r="AM128" s="275" t="str">
        <f t="shared" si="75"/>
        <v/>
      </c>
      <c r="AN128" s="275" t="str">
        <f t="shared" si="75"/>
        <v/>
      </c>
      <c r="AO128" s="275" t="str">
        <f t="shared" si="75"/>
        <v/>
      </c>
      <c r="AP128" s="275" t="str">
        <f t="shared" si="75"/>
        <v/>
      </c>
      <c r="AQ128" s="275" t="str">
        <f t="shared" si="75"/>
        <v/>
      </c>
      <c r="AR128" s="275" t="str">
        <f t="shared" si="75"/>
        <v/>
      </c>
      <c r="AS128" s="275" t="str">
        <f t="shared" si="75"/>
        <v/>
      </c>
      <c r="AT128" s="275" t="str">
        <f t="shared" si="75"/>
        <v/>
      </c>
      <c r="AU128" s="275" t="str">
        <f t="shared" si="75"/>
        <v/>
      </c>
      <c r="AV128" s="275" t="str">
        <f t="shared" si="75"/>
        <v/>
      </c>
      <c r="AW128" s="275" t="str">
        <f t="shared" si="75"/>
        <v/>
      </c>
      <c r="AX128" s="275" t="str">
        <f t="shared" si="75"/>
        <v/>
      </c>
      <c r="AY128" s="275" t="str">
        <f t="shared" si="75"/>
        <v/>
      </c>
      <c r="AZ128" s="275" t="str">
        <f t="shared" si="75"/>
        <v/>
      </c>
      <c r="BA128" s="275" t="str">
        <f t="shared" si="75"/>
        <v/>
      </c>
      <c r="BB128" s="275" t="str">
        <f t="shared" si="75"/>
        <v/>
      </c>
      <c r="BC128" s="275" t="str">
        <f t="shared" si="75"/>
        <v/>
      </c>
      <c r="BD128" s="275" t="str">
        <f t="shared" si="75"/>
        <v/>
      </c>
      <c r="BE128" s="275" t="str">
        <f t="shared" si="75"/>
        <v/>
      </c>
      <c r="BF128" s="275" t="str">
        <f t="shared" si="75"/>
        <v/>
      </c>
      <c r="BG128" s="275" t="str">
        <f t="shared" si="75"/>
        <v/>
      </c>
      <c r="BH128" s="275" t="str">
        <f t="shared" si="75"/>
        <v/>
      </c>
      <c r="BI128" s="275" t="str">
        <f t="shared" si="75"/>
        <v/>
      </c>
      <c r="BJ128" s="275" t="str">
        <f t="shared" si="75"/>
        <v/>
      </c>
      <c r="BK128" s="275" t="str">
        <f t="shared" si="75"/>
        <v/>
      </c>
      <c r="BL128" s="275" t="str">
        <f t="shared" si="75"/>
        <v/>
      </c>
      <c r="BM128" s="275" t="str">
        <f t="shared" si="75"/>
        <v/>
      </c>
      <c r="BN128" s="275" t="str">
        <f t="shared" si="75"/>
        <v/>
      </c>
      <c r="BO128" s="275" t="str">
        <f t="shared" ref="BO128:CY131" si="76">IF(AND($A128&gt;=BO$3,$A128&lt;=BO$4),$B128,"")</f>
        <v/>
      </c>
      <c r="BP128" s="275" t="str">
        <f t="shared" si="76"/>
        <v/>
      </c>
      <c r="BQ128" s="275" t="str">
        <f t="shared" si="76"/>
        <v/>
      </c>
      <c r="BR128" s="275" t="str">
        <f t="shared" si="76"/>
        <v/>
      </c>
      <c r="BS128" s="275" t="str">
        <f t="shared" si="76"/>
        <v/>
      </c>
      <c r="BT128" s="275" t="str">
        <f t="shared" si="76"/>
        <v/>
      </c>
      <c r="BU128" s="275" t="str">
        <f t="shared" si="76"/>
        <v/>
      </c>
      <c r="BV128" s="275" t="str">
        <f t="shared" si="76"/>
        <v/>
      </c>
      <c r="BW128" s="275" t="str">
        <f t="shared" si="76"/>
        <v/>
      </c>
      <c r="BX128" s="275" t="str">
        <f t="shared" si="76"/>
        <v/>
      </c>
      <c r="BY128" s="275" t="str">
        <f t="shared" si="76"/>
        <v/>
      </c>
      <c r="BZ128" s="275" t="str">
        <f t="shared" si="76"/>
        <v/>
      </c>
      <c r="CA128" s="275" t="str">
        <f t="shared" si="76"/>
        <v/>
      </c>
      <c r="CB128" s="275" t="str">
        <f t="shared" si="76"/>
        <v/>
      </c>
      <c r="CC128" s="275" t="str">
        <f t="shared" si="76"/>
        <v/>
      </c>
      <c r="CD128" s="275" t="str">
        <f t="shared" si="76"/>
        <v/>
      </c>
      <c r="CE128" s="275" t="str">
        <f t="shared" si="76"/>
        <v/>
      </c>
      <c r="CF128" s="275" t="str">
        <f t="shared" si="76"/>
        <v/>
      </c>
      <c r="CG128" s="275" t="str">
        <f t="shared" si="76"/>
        <v/>
      </c>
      <c r="CH128" s="275" t="str">
        <f t="shared" si="76"/>
        <v/>
      </c>
      <c r="CI128" s="275" t="str">
        <f t="shared" si="76"/>
        <v/>
      </c>
      <c r="CJ128" s="275" t="str">
        <f t="shared" si="76"/>
        <v/>
      </c>
      <c r="CK128" s="275" t="str">
        <f t="shared" si="76"/>
        <v/>
      </c>
      <c r="CL128" s="275" t="str">
        <f t="shared" si="76"/>
        <v/>
      </c>
      <c r="CM128" s="275" t="str">
        <f t="shared" si="76"/>
        <v/>
      </c>
      <c r="CN128" s="275" t="str">
        <f t="shared" si="76"/>
        <v/>
      </c>
      <c r="CO128" s="275" t="str">
        <f t="shared" si="76"/>
        <v/>
      </c>
      <c r="CP128" s="275" t="str">
        <f t="shared" si="76"/>
        <v/>
      </c>
      <c r="CQ128" s="275" t="str">
        <f t="shared" si="76"/>
        <v/>
      </c>
      <c r="CR128" s="275" t="str">
        <f t="shared" si="76"/>
        <v/>
      </c>
      <c r="CS128" s="275" t="str">
        <f t="shared" si="76"/>
        <v/>
      </c>
      <c r="CT128" s="275" t="str">
        <f t="shared" si="76"/>
        <v/>
      </c>
      <c r="CU128" s="275" t="str">
        <f t="shared" si="76"/>
        <v/>
      </c>
      <c r="CV128" s="275" t="str">
        <f t="shared" si="76"/>
        <v/>
      </c>
      <c r="CW128" s="275" t="str">
        <f t="shared" si="76"/>
        <v/>
      </c>
      <c r="CX128" s="275" t="str">
        <f t="shared" si="76"/>
        <v/>
      </c>
      <c r="CY128" s="275" t="str">
        <f t="shared" si="76"/>
        <v/>
      </c>
    </row>
    <row r="129" spans="1:103" x14ac:dyDescent="0.2">
      <c r="A129">
        <f t="shared" ref="A129:A192" si="77">A128+1</f>
        <v>118</v>
      </c>
      <c r="B129" s="272">
        <f t="shared" ref="B129:B192" si="78">B77</f>
        <v>1.5769999999999999E-2</v>
      </c>
      <c r="D129" s="275" t="str">
        <f t="shared" ref="D129:BO132" si="79">IF(AND($A129&gt;=D$3,$A129&lt;=D$4),$B129,"")</f>
        <v/>
      </c>
      <c r="E129" s="275" t="str">
        <f t="shared" si="79"/>
        <v/>
      </c>
      <c r="F129" s="275" t="str">
        <f t="shared" si="79"/>
        <v/>
      </c>
      <c r="G129" s="275" t="str">
        <f t="shared" si="79"/>
        <v/>
      </c>
      <c r="H129" s="275" t="str">
        <f t="shared" si="79"/>
        <v/>
      </c>
      <c r="I129" s="275" t="str">
        <f t="shared" si="79"/>
        <v/>
      </c>
      <c r="J129" s="275" t="str">
        <f t="shared" si="79"/>
        <v/>
      </c>
      <c r="K129" s="275" t="str">
        <f t="shared" si="79"/>
        <v/>
      </c>
      <c r="L129" s="275" t="str">
        <f t="shared" si="79"/>
        <v/>
      </c>
      <c r="M129" s="275" t="str">
        <f t="shared" si="79"/>
        <v/>
      </c>
      <c r="N129" s="275" t="str">
        <f t="shared" si="79"/>
        <v/>
      </c>
      <c r="O129" s="275" t="str">
        <f t="shared" si="79"/>
        <v/>
      </c>
      <c r="P129" s="275" t="str">
        <f t="shared" si="79"/>
        <v/>
      </c>
      <c r="Q129" s="275" t="str">
        <f t="shared" si="79"/>
        <v/>
      </c>
      <c r="R129" s="275" t="str">
        <f t="shared" si="79"/>
        <v/>
      </c>
      <c r="S129" s="275" t="str">
        <f t="shared" si="79"/>
        <v/>
      </c>
      <c r="T129" s="275" t="str">
        <f t="shared" si="79"/>
        <v/>
      </c>
      <c r="U129" s="275" t="str">
        <f t="shared" si="79"/>
        <v/>
      </c>
      <c r="V129" s="275" t="str">
        <f t="shared" si="79"/>
        <v/>
      </c>
      <c r="W129" s="275" t="str">
        <f t="shared" si="79"/>
        <v/>
      </c>
      <c r="X129" s="275" t="str">
        <f t="shared" si="79"/>
        <v/>
      </c>
      <c r="Y129" s="275" t="str">
        <f t="shared" si="79"/>
        <v/>
      </c>
      <c r="Z129" s="275" t="str">
        <f t="shared" si="79"/>
        <v/>
      </c>
      <c r="AA129" s="275" t="str">
        <f t="shared" si="79"/>
        <v/>
      </c>
      <c r="AB129" s="275" t="str">
        <f t="shared" si="79"/>
        <v/>
      </c>
      <c r="AC129" s="275" t="str">
        <f t="shared" si="79"/>
        <v/>
      </c>
      <c r="AD129" s="275" t="str">
        <f t="shared" si="79"/>
        <v/>
      </c>
      <c r="AE129" s="275" t="str">
        <f t="shared" si="79"/>
        <v/>
      </c>
      <c r="AF129" s="275" t="str">
        <f t="shared" si="79"/>
        <v/>
      </c>
      <c r="AG129" s="275" t="str">
        <f t="shared" si="79"/>
        <v/>
      </c>
      <c r="AH129" s="275" t="str">
        <f t="shared" si="79"/>
        <v/>
      </c>
      <c r="AI129" s="275" t="str">
        <f t="shared" si="79"/>
        <v/>
      </c>
      <c r="AJ129" s="275" t="str">
        <f t="shared" si="79"/>
        <v/>
      </c>
      <c r="AK129" s="275" t="str">
        <f t="shared" si="79"/>
        <v/>
      </c>
      <c r="AL129" s="275" t="str">
        <f t="shared" si="79"/>
        <v/>
      </c>
      <c r="AM129" s="275" t="str">
        <f t="shared" si="79"/>
        <v/>
      </c>
      <c r="AN129" s="275" t="str">
        <f t="shared" si="79"/>
        <v/>
      </c>
      <c r="AO129" s="275" t="str">
        <f t="shared" si="79"/>
        <v/>
      </c>
      <c r="AP129" s="275" t="str">
        <f t="shared" si="79"/>
        <v/>
      </c>
      <c r="AQ129" s="275" t="str">
        <f t="shared" si="79"/>
        <v/>
      </c>
      <c r="AR129" s="275" t="str">
        <f t="shared" si="79"/>
        <v/>
      </c>
      <c r="AS129" s="275" t="str">
        <f t="shared" si="79"/>
        <v/>
      </c>
      <c r="AT129" s="275" t="str">
        <f t="shared" si="79"/>
        <v/>
      </c>
      <c r="AU129" s="275" t="str">
        <f t="shared" si="79"/>
        <v/>
      </c>
      <c r="AV129" s="275" t="str">
        <f t="shared" si="79"/>
        <v/>
      </c>
      <c r="AW129" s="275" t="str">
        <f t="shared" si="79"/>
        <v/>
      </c>
      <c r="AX129" s="275" t="str">
        <f t="shared" si="79"/>
        <v/>
      </c>
      <c r="AY129" s="275" t="str">
        <f t="shared" si="79"/>
        <v/>
      </c>
      <c r="AZ129" s="275" t="str">
        <f t="shared" si="79"/>
        <v/>
      </c>
      <c r="BA129" s="275" t="str">
        <f t="shared" si="79"/>
        <v/>
      </c>
      <c r="BB129" s="275" t="str">
        <f t="shared" si="79"/>
        <v/>
      </c>
      <c r="BC129" s="275" t="str">
        <f t="shared" si="79"/>
        <v/>
      </c>
      <c r="BD129" s="275" t="str">
        <f t="shared" si="79"/>
        <v/>
      </c>
      <c r="BE129" s="275" t="str">
        <f t="shared" si="79"/>
        <v/>
      </c>
      <c r="BF129" s="275" t="str">
        <f t="shared" si="79"/>
        <v/>
      </c>
      <c r="BG129" s="275" t="str">
        <f t="shared" si="79"/>
        <v/>
      </c>
      <c r="BH129" s="275" t="str">
        <f t="shared" si="79"/>
        <v/>
      </c>
      <c r="BI129" s="275" t="str">
        <f t="shared" si="79"/>
        <v/>
      </c>
      <c r="BJ129" s="275" t="str">
        <f t="shared" si="79"/>
        <v/>
      </c>
      <c r="BK129" s="275" t="str">
        <f t="shared" si="79"/>
        <v/>
      </c>
      <c r="BL129" s="275" t="str">
        <f t="shared" si="79"/>
        <v/>
      </c>
      <c r="BM129" s="275" t="str">
        <f t="shared" si="79"/>
        <v/>
      </c>
      <c r="BN129" s="275" t="str">
        <f t="shared" si="79"/>
        <v/>
      </c>
      <c r="BO129" s="275" t="str">
        <f t="shared" si="79"/>
        <v/>
      </c>
      <c r="BP129" s="275" t="str">
        <f t="shared" si="76"/>
        <v/>
      </c>
      <c r="BQ129" s="275" t="str">
        <f t="shared" si="76"/>
        <v/>
      </c>
      <c r="BR129" s="275" t="str">
        <f t="shared" si="76"/>
        <v/>
      </c>
      <c r="BS129" s="275" t="str">
        <f t="shared" si="76"/>
        <v/>
      </c>
      <c r="BT129" s="275" t="str">
        <f t="shared" si="76"/>
        <v/>
      </c>
      <c r="BU129" s="275" t="str">
        <f t="shared" si="76"/>
        <v/>
      </c>
      <c r="BV129" s="275" t="str">
        <f t="shared" si="76"/>
        <v/>
      </c>
      <c r="BW129" s="275" t="str">
        <f t="shared" si="76"/>
        <v/>
      </c>
      <c r="BX129" s="275" t="str">
        <f t="shared" si="76"/>
        <v/>
      </c>
      <c r="BY129" s="275" t="str">
        <f t="shared" si="76"/>
        <v/>
      </c>
      <c r="BZ129" s="275" t="str">
        <f t="shared" si="76"/>
        <v/>
      </c>
      <c r="CA129" s="275" t="str">
        <f t="shared" si="76"/>
        <v/>
      </c>
      <c r="CB129" s="275" t="str">
        <f t="shared" si="76"/>
        <v/>
      </c>
      <c r="CC129" s="275" t="str">
        <f t="shared" si="76"/>
        <v/>
      </c>
      <c r="CD129" s="275" t="str">
        <f t="shared" si="76"/>
        <v/>
      </c>
      <c r="CE129" s="275" t="str">
        <f t="shared" si="76"/>
        <v/>
      </c>
      <c r="CF129" s="275" t="str">
        <f t="shared" si="76"/>
        <v/>
      </c>
      <c r="CG129" s="275" t="str">
        <f t="shared" si="76"/>
        <v/>
      </c>
      <c r="CH129" s="275" t="str">
        <f t="shared" si="76"/>
        <v/>
      </c>
      <c r="CI129" s="275" t="str">
        <f t="shared" si="76"/>
        <v/>
      </c>
      <c r="CJ129" s="275" t="str">
        <f t="shared" si="76"/>
        <v/>
      </c>
      <c r="CK129" s="275" t="str">
        <f t="shared" si="76"/>
        <v/>
      </c>
      <c r="CL129" s="275" t="str">
        <f t="shared" si="76"/>
        <v/>
      </c>
      <c r="CM129" s="275" t="str">
        <f t="shared" si="76"/>
        <v/>
      </c>
      <c r="CN129" s="275" t="str">
        <f t="shared" si="76"/>
        <v/>
      </c>
      <c r="CO129" s="275" t="str">
        <f t="shared" si="76"/>
        <v/>
      </c>
      <c r="CP129" s="275" t="str">
        <f t="shared" si="76"/>
        <v/>
      </c>
      <c r="CQ129" s="275" t="str">
        <f t="shared" si="76"/>
        <v/>
      </c>
      <c r="CR129" s="275" t="str">
        <f t="shared" si="76"/>
        <v/>
      </c>
      <c r="CS129" s="275" t="str">
        <f t="shared" si="76"/>
        <v/>
      </c>
      <c r="CT129" s="275" t="str">
        <f t="shared" si="76"/>
        <v/>
      </c>
      <c r="CU129" s="275" t="str">
        <f t="shared" si="76"/>
        <v/>
      </c>
      <c r="CV129" s="275" t="str">
        <f t="shared" si="76"/>
        <v/>
      </c>
      <c r="CW129" s="275" t="str">
        <f t="shared" si="76"/>
        <v/>
      </c>
      <c r="CX129" s="275" t="str">
        <f t="shared" si="76"/>
        <v/>
      </c>
      <c r="CY129" s="275" t="str">
        <f t="shared" si="76"/>
        <v/>
      </c>
    </row>
    <row r="130" spans="1:103" x14ac:dyDescent="0.2">
      <c r="A130">
        <f t="shared" si="77"/>
        <v>119</v>
      </c>
      <c r="B130" s="272">
        <f t="shared" si="78"/>
        <v>1.328E-2</v>
      </c>
      <c r="D130" s="275" t="str">
        <f t="shared" si="79"/>
        <v/>
      </c>
      <c r="E130" s="275" t="str">
        <f t="shared" si="79"/>
        <v/>
      </c>
      <c r="F130" s="275" t="str">
        <f t="shared" si="79"/>
        <v/>
      </c>
      <c r="G130" s="275" t="str">
        <f t="shared" si="79"/>
        <v/>
      </c>
      <c r="H130" s="275" t="str">
        <f t="shared" si="79"/>
        <v/>
      </c>
      <c r="I130" s="275" t="str">
        <f t="shared" si="79"/>
        <v/>
      </c>
      <c r="J130" s="275" t="str">
        <f t="shared" si="79"/>
        <v/>
      </c>
      <c r="K130" s="275" t="str">
        <f t="shared" si="79"/>
        <v/>
      </c>
      <c r="L130" s="275" t="str">
        <f t="shared" si="79"/>
        <v/>
      </c>
      <c r="M130" s="275" t="str">
        <f t="shared" si="79"/>
        <v/>
      </c>
      <c r="N130" s="275" t="str">
        <f t="shared" si="79"/>
        <v/>
      </c>
      <c r="O130" s="275" t="str">
        <f t="shared" si="79"/>
        <v/>
      </c>
      <c r="P130" s="275" t="str">
        <f t="shared" si="79"/>
        <v/>
      </c>
      <c r="Q130" s="275" t="str">
        <f t="shared" si="79"/>
        <v/>
      </c>
      <c r="R130" s="275" t="str">
        <f t="shared" si="79"/>
        <v/>
      </c>
      <c r="S130" s="275" t="str">
        <f t="shared" si="79"/>
        <v/>
      </c>
      <c r="T130" s="275" t="str">
        <f t="shared" si="79"/>
        <v/>
      </c>
      <c r="U130" s="275" t="str">
        <f t="shared" si="79"/>
        <v/>
      </c>
      <c r="V130" s="275" t="str">
        <f t="shared" si="79"/>
        <v/>
      </c>
      <c r="W130" s="275" t="str">
        <f t="shared" si="79"/>
        <v/>
      </c>
      <c r="X130" s="275" t="str">
        <f t="shared" si="79"/>
        <v/>
      </c>
      <c r="Y130" s="275" t="str">
        <f t="shared" si="79"/>
        <v/>
      </c>
      <c r="Z130" s="275" t="str">
        <f t="shared" si="79"/>
        <v/>
      </c>
      <c r="AA130" s="275" t="str">
        <f t="shared" si="79"/>
        <v/>
      </c>
      <c r="AB130" s="275" t="str">
        <f t="shared" si="79"/>
        <v/>
      </c>
      <c r="AC130" s="275" t="str">
        <f t="shared" si="79"/>
        <v/>
      </c>
      <c r="AD130" s="275" t="str">
        <f t="shared" si="79"/>
        <v/>
      </c>
      <c r="AE130" s="275" t="str">
        <f t="shared" si="79"/>
        <v/>
      </c>
      <c r="AF130" s="275" t="str">
        <f t="shared" si="79"/>
        <v/>
      </c>
      <c r="AG130" s="275" t="str">
        <f t="shared" si="79"/>
        <v/>
      </c>
      <c r="AH130" s="275" t="str">
        <f t="shared" si="79"/>
        <v/>
      </c>
      <c r="AI130" s="275" t="str">
        <f t="shared" si="79"/>
        <v/>
      </c>
      <c r="AJ130" s="275" t="str">
        <f t="shared" si="79"/>
        <v/>
      </c>
      <c r="AK130" s="275" t="str">
        <f t="shared" si="79"/>
        <v/>
      </c>
      <c r="AL130" s="275" t="str">
        <f t="shared" si="79"/>
        <v/>
      </c>
      <c r="AM130" s="275" t="str">
        <f t="shared" si="79"/>
        <v/>
      </c>
      <c r="AN130" s="275" t="str">
        <f t="shared" si="79"/>
        <v/>
      </c>
      <c r="AO130" s="275" t="str">
        <f t="shared" si="79"/>
        <v/>
      </c>
      <c r="AP130" s="275" t="str">
        <f t="shared" si="79"/>
        <v/>
      </c>
      <c r="AQ130" s="275" t="str">
        <f t="shared" si="79"/>
        <v/>
      </c>
      <c r="AR130" s="275" t="str">
        <f t="shared" si="79"/>
        <v/>
      </c>
      <c r="AS130" s="275" t="str">
        <f t="shared" si="79"/>
        <v/>
      </c>
      <c r="AT130" s="275" t="str">
        <f t="shared" si="79"/>
        <v/>
      </c>
      <c r="AU130" s="275" t="str">
        <f t="shared" si="79"/>
        <v/>
      </c>
      <c r="AV130" s="275" t="str">
        <f t="shared" si="79"/>
        <v/>
      </c>
      <c r="AW130" s="275" t="str">
        <f t="shared" si="79"/>
        <v/>
      </c>
      <c r="AX130" s="275" t="str">
        <f t="shared" si="79"/>
        <v/>
      </c>
      <c r="AY130" s="275" t="str">
        <f t="shared" si="79"/>
        <v/>
      </c>
      <c r="AZ130" s="275" t="str">
        <f t="shared" si="79"/>
        <v/>
      </c>
      <c r="BA130" s="275" t="str">
        <f t="shared" si="79"/>
        <v/>
      </c>
      <c r="BB130" s="275" t="str">
        <f t="shared" si="79"/>
        <v/>
      </c>
      <c r="BC130" s="275" t="str">
        <f t="shared" si="79"/>
        <v/>
      </c>
      <c r="BD130" s="275" t="str">
        <f t="shared" si="79"/>
        <v/>
      </c>
      <c r="BE130" s="275" t="str">
        <f t="shared" si="79"/>
        <v/>
      </c>
      <c r="BF130" s="275" t="str">
        <f t="shared" si="79"/>
        <v/>
      </c>
      <c r="BG130" s="275" t="str">
        <f t="shared" si="79"/>
        <v/>
      </c>
      <c r="BH130" s="275" t="str">
        <f t="shared" si="79"/>
        <v/>
      </c>
      <c r="BI130" s="275" t="str">
        <f t="shared" si="79"/>
        <v/>
      </c>
      <c r="BJ130" s="275" t="str">
        <f t="shared" si="79"/>
        <v/>
      </c>
      <c r="BK130" s="275" t="str">
        <f t="shared" si="79"/>
        <v/>
      </c>
      <c r="BL130" s="275" t="str">
        <f t="shared" si="79"/>
        <v/>
      </c>
      <c r="BM130" s="275" t="str">
        <f t="shared" si="79"/>
        <v/>
      </c>
      <c r="BN130" s="275" t="str">
        <f t="shared" si="79"/>
        <v/>
      </c>
      <c r="BO130" s="275" t="str">
        <f t="shared" si="79"/>
        <v/>
      </c>
      <c r="BP130" s="275" t="str">
        <f t="shared" si="76"/>
        <v/>
      </c>
      <c r="BQ130" s="275" t="str">
        <f t="shared" si="76"/>
        <v/>
      </c>
      <c r="BR130" s="275" t="str">
        <f t="shared" si="76"/>
        <v/>
      </c>
      <c r="BS130" s="275" t="str">
        <f t="shared" si="76"/>
        <v/>
      </c>
      <c r="BT130" s="275" t="str">
        <f t="shared" si="76"/>
        <v/>
      </c>
      <c r="BU130" s="275" t="str">
        <f t="shared" si="76"/>
        <v/>
      </c>
      <c r="BV130" s="275" t="str">
        <f t="shared" si="76"/>
        <v/>
      </c>
      <c r="BW130" s="275" t="str">
        <f t="shared" si="76"/>
        <v/>
      </c>
      <c r="BX130" s="275" t="str">
        <f t="shared" si="76"/>
        <v/>
      </c>
      <c r="BY130" s="275" t="str">
        <f t="shared" si="76"/>
        <v/>
      </c>
      <c r="BZ130" s="275" t="str">
        <f t="shared" si="76"/>
        <v/>
      </c>
      <c r="CA130" s="275" t="str">
        <f t="shared" si="76"/>
        <v/>
      </c>
      <c r="CB130" s="275" t="str">
        <f t="shared" si="76"/>
        <v/>
      </c>
      <c r="CC130" s="275" t="str">
        <f t="shared" si="76"/>
        <v/>
      </c>
      <c r="CD130" s="275" t="str">
        <f t="shared" si="76"/>
        <v/>
      </c>
      <c r="CE130" s="275" t="str">
        <f t="shared" si="76"/>
        <v/>
      </c>
      <c r="CF130" s="275" t="str">
        <f t="shared" si="76"/>
        <v/>
      </c>
      <c r="CG130" s="275" t="str">
        <f t="shared" si="76"/>
        <v/>
      </c>
      <c r="CH130" s="275" t="str">
        <f t="shared" si="76"/>
        <v/>
      </c>
      <c r="CI130" s="275" t="str">
        <f t="shared" si="76"/>
        <v/>
      </c>
      <c r="CJ130" s="275" t="str">
        <f t="shared" si="76"/>
        <v/>
      </c>
      <c r="CK130" s="275" t="str">
        <f t="shared" si="76"/>
        <v/>
      </c>
      <c r="CL130" s="275" t="str">
        <f t="shared" si="76"/>
        <v/>
      </c>
      <c r="CM130" s="275" t="str">
        <f t="shared" si="76"/>
        <v/>
      </c>
      <c r="CN130" s="275" t="str">
        <f t="shared" si="76"/>
        <v/>
      </c>
      <c r="CO130" s="275" t="str">
        <f t="shared" si="76"/>
        <v/>
      </c>
      <c r="CP130" s="275" t="str">
        <f t="shared" si="76"/>
        <v/>
      </c>
      <c r="CQ130" s="275" t="str">
        <f t="shared" si="76"/>
        <v/>
      </c>
      <c r="CR130" s="275" t="str">
        <f t="shared" si="76"/>
        <v/>
      </c>
      <c r="CS130" s="275" t="str">
        <f t="shared" si="76"/>
        <v/>
      </c>
      <c r="CT130" s="275" t="str">
        <f t="shared" si="76"/>
        <v/>
      </c>
      <c r="CU130" s="275" t="str">
        <f t="shared" si="76"/>
        <v/>
      </c>
      <c r="CV130" s="275" t="str">
        <f t="shared" si="76"/>
        <v/>
      </c>
      <c r="CW130" s="275" t="str">
        <f t="shared" si="76"/>
        <v/>
      </c>
      <c r="CX130" s="275" t="str">
        <f t="shared" si="76"/>
        <v/>
      </c>
      <c r="CY130" s="275" t="str">
        <f t="shared" si="76"/>
        <v/>
      </c>
    </row>
    <row r="131" spans="1:103" x14ac:dyDescent="0.2">
      <c r="A131">
        <f t="shared" si="77"/>
        <v>120</v>
      </c>
      <c r="B131" s="272">
        <f t="shared" si="78"/>
        <v>1.162E-2</v>
      </c>
      <c r="D131" s="275" t="str">
        <f t="shared" si="79"/>
        <v/>
      </c>
      <c r="E131" s="275" t="str">
        <f t="shared" si="79"/>
        <v/>
      </c>
      <c r="F131" s="275" t="str">
        <f t="shared" si="79"/>
        <v/>
      </c>
      <c r="G131" s="275" t="str">
        <f t="shared" si="79"/>
        <v/>
      </c>
      <c r="H131" s="275" t="str">
        <f t="shared" si="79"/>
        <v/>
      </c>
      <c r="I131" s="275" t="str">
        <f t="shared" si="79"/>
        <v/>
      </c>
      <c r="J131" s="275" t="str">
        <f t="shared" si="79"/>
        <v/>
      </c>
      <c r="K131" s="275" t="str">
        <f t="shared" si="79"/>
        <v/>
      </c>
      <c r="L131" s="275" t="str">
        <f t="shared" si="79"/>
        <v/>
      </c>
      <c r="M131" s="275" t="str">
        <f t="shared" si="79"/>
        <v/>
      </c>
      <c r="N131" s="275" t="str">
        <f t="shared" si="79"/>
        <v/>
      </c>
      <c r="O131" s="275" t="str">
        <f t="shared" si="79"/>
        <v/>
      </c>
      <c r="P131" s="275" t="str">
        <f t="shared" si="79"/>
        <v/>
      </c>
      <c r="Q131" s="275" t="str">
        <f t="shared" si="79"/>
        <v/>
      </c>
      <c r="R131" s="275" t="str">
        <f t="shared" si="79"/>
        <v/>
      </c>
      <c r="S131" s="275" t="str">
        <f t="shared" si="79"/>
        <v/>
      </c>
      <c r="T131" s="275" t="str">
        <f t="shared" si="79"/>
        <v/>
      </c>
      <c r="U131" s="275" t="str">
        <f t="shared" si="79"/>
        <v/>
      </c>
      <c r="V131" s="275" t="str">
        <f t="shared" si="79"/>
        <v/>
      </c>
      <c r="W131" s="275" t="str">
        <f t="shared" si="79"/>
        <v/>
      </c>
      <c r="X131" s="275" t="str">
        <f t="shared" si="79"/>
        <v/>
      </c>
      <c r="Y131" s="275" t="str">
        <f t="shared" si="79"/>
        <v/>
      </c>
      <c r="Z131" s="275" t="str">
        <f t="shared" si="79"/>
        <v/>
      </c>
      <c r="AA131" s="275" t="str">
        <f t="shared" si="79"/>
        <v/>
      </c>
      <c r="AB131" s="275" t="str">
        <f t="shared" si="79"/>
        <v/>
      </c>
      <c r="AC131" s="275" t="str">
        <f t="shared" si="79"/>
        <v/>
      </c>
      <c r="AD131" s="275" t="str">
        <f t="shared" si="79"/>
        <v/>
      </c>
      <c r="AE131" s="275" t="str">
        <f t="shared" si="79"/>
        <v/>
      </c>
      <c r="AF131" s="275" t="str">
        <f t="shared" si="79"/>
        <v/>
      </c>
      <c r="AG131" s="275" t="str">
        <f t="shared" si="79"/>
        <v/>
      </c>
      <c r="AH131" s="275" t="str">
        <f t="shared" si="79"/>
        <v/>
      </c>
      <c r="AI131" s="275" t="str">
        <f t="shared" si="79"/>
        <v/>
      </c>
      <c r="AJ131" s="275" t="str">
        <f t="shared" si="79"/>
        <v/>
      </c>
      <c r="AK131" s="275" t="str">
        <f t="shared" si="79"/>
        <v/>
      </c>
      <c r="AL131" s="275" t="str">
        <f t="shared" si="79"/>
        <v/>
      </c>
      <c r="AM131" s="275" t="str">
        <f t="shared" si="79"/>
        <v/>
      </c>
      <c r="AN131" s="275" t="str">
        <f t="shared" si="79"/>
        <v/>
      </c>
      <c r="AO131" s="275" t="str">
        <f t="shared" si="79"/>
        <v/>
      </c>
      <c r="AP131" s="275" t="str">
        <f t="shared" si="79"/>
        <v/>
      </c>
      <c r="AQ131" s="275" t="str">
        <f t="shared" si="79"/>
        <v/>
      </c>
      <c r="AR131" s="275" t="str">
        <f t="shared" si="79"/>
        <v/>
      </c>
      <c r="AS131" s="275" t="str">
        <f t="shared" si="79"/>
        <v/>
      </c>
      <c r="AT131" s="275" t="str">
        <f t="shared" si="79"/>
        <v/>
      </c>
      <c r="AU131" s="275" t="str">
        <f t="shared" si="79"/>
        <v/>
      </c>
      <c r="AV131" s="275" t="str">
        <f t="shared" si="79"/>
        <v/>
      </c>
      <c r="AW131" s="275" t="str">
        <f t="shared" si="79"/>
        <v/>
      </c>
      <c r="AX131" s="275" t="str">
        <f t="shared" si="79"/>
        <v/>
      </c>
      <c r="AY131" s="275" t="str">
        <f t="shared" si="79"/>
        <v/>
      </c>
      <c r="AZ131" s="275" t="str">
        <f t="shared" si="79"/>
        <v/>
      </c>
      <c r="BA131" s="275" t="str">
        <f t="shared" si="79"/>
        <v/>
      </c>
      <c r="BB131" s="275" t="str">
        <f t="shared" si="79"/>
        <v/>
      </c>
      <c r="BC131" s="275" t="str">
        <f t="shared" si="79"/>
        <v/>
      </c>
      <c r="BD131" s="275" t="str">
        <f t="shared" si="79"/>
        <v/>
      </c>
      <c r="BE131" s="275" t="str">
        <f t="shared" si="79"/>
        <v/>
      </c>
      <c r="BF131" s="275" t="str">
        <f t="shared" si="79"/>
        <v/>
      </c>
      <c r="BG131" s="275" t="str">
        <f t="shared" si="79"/>
        <v/>
      </c>
      <c r="BH131" s="275" t="str">
        <f t="shared" si="79"/>
        <v/>
      </c>
      <c r="BI131" s="275" t="str">
        <f t="shared" si="79"/>
        <v/>
      </c>
      <c r="BJ131" s="275" t="str">
        <f t="shared" si="79"/>
        <v/>
      </c>
      <c r="BK131" s="275" t="str">
        <f t="shared" si="79"/>
        <v/>
      </c>
      <c r="BL131" s="275" t="str">
        <f t="shared" si="79"/>
        <v/>
      </c>
      <c r="BM131" s="275" t="str">
        <f t="shared" si="79"/>
        <v/>
      </c>
      <c r="BN131" s="275" t="str">
        <f t="shared" si="79"/>
        <v/>
      </c>
      <c r="BO131" s="275" t="str">
        <f t="shared" si="79"/>
        <v/>
      </c>
      <c r="BP131" s="275" t="str">
        <f t="shared" si="76"/>
        <v/>
      </c>
      <c r="BQ131" s="275" t="str">
        <f t="shared" si="76"/>
        <v/>
      </c>
      <c r="BR131" s="275" t="str">
        <f t="shared" si="76"/>
        <v/>
      </c>
      <c r="BS131" s="275" t="str">
        <f t="shared" si="76"/>
        <v/>
      </c>
      <c r="BT131" s="275" t="str">
        <f t="shared" si="76"/>
        <v/>
      </c>
      <c r="BU131" s="275" t="str">
        <f t="shared" si="76"/>
        <v/>
      </c>
      <c r="BV131" s="275" t="str">
        <f t="shared" si="76"/>
        <v/>
      </c>
      <c r="BW131" s="275" t="str">
        <f t="shared" si="76"/>
        <v/>
      </c>
      <c r="BX131" s="275" t="str">
        <f t="shared" si="76"/>
        <v/>
      </c>
      <c r="BY131" s="275" t="str">
        <f t="shared" si="76"/>
        <v/>
      </c>
      <c r="BZ131" s="275" t="str">
        <f t="shared" si="76"/>
        <v/>
      </c>
      <c r="CA131" s="275" t="str">
        <f t="shared" si="76"/>
        <v/>
      </c>
      <c r="CB131" s="275" t="str">
        <f t="shared" si="76"/>
        <v/>
      </c>
      <c r="CC131" s="275" t="str">
        <f t="shared" si="76"/>
        <v/>
      </c>
      <c r="CD131" s="275" t="str">
        <f t="shared" si="76"/>
        <v/>
      </c>
      <c r="CE131" s="275" t="str">
        <f t="shared" si="76"/>
        <v/>
      </c>
      <c r="CF131" s="275" t="str">
        <f t="shared" si="76"/>
        <v/>
      </c>
      <c r="CG131" s="275" t="str">
        <f t="shared" si="76"/>
        <v/>
      </c>
      <c r="CH131" s="275" t="str">
        <f t="shared" si="76"/>
        <v/>
      </c>
      <c r="CI131" s="275" t="str">
        <f t="shared" si="76"/>
        <v/>
      </c>
      <c r="CJ131" s="275" t="str">
        <f t="shared" si="76"/>
        <v/>
      </c>
      <c r="CK131" s="275" t="str">
        <f t="shared" si="76"/>
        <v/>
      </c>
      <c r="CL131" s="275" t="str">
        <f t="shared" si="76"/>
        <v/>
      </c>
      <c r="CM131" s="275" t="str">
        <f t="shared" si="76"/>
        <v/>
      </c>
      <c r="CN131" s="275" t="str">
        <f t="shared" si="76"/>
        <v/>
      </c>
      <c r="CO131" s="275" t="str">
        <f t="shared" si="76"/>
        <v/>
      </c>
      <c r="CP131" s="275" t="str">
        <f t="shared" si="76"/>
        <v/>
      </c>
      <c r="CQ131" s="275" t="str">
        <f t="shared" si="76"/>
        <v/>
      </c>
      <c r="CR131" s="275" t="str">
        <f t="shared" si="76"/>
        <v/>
      </c>
      <c r="CS131" s="275" t="str">
        <f t="shared" si="76"/>
        <v/>
      </c>
      <c r="CT131" s="275" t="str">
        <f t="shared" si="76"/>
        <v/>
      </c>
      <c r="CU131" s="275" t="str">
        <f t="shared" si="76"/>
        <v/>
      </c>
      <c r="CV131" s="275" t="str">
        <f t="shared" si="76"/>
        <v/>
      </c>
      <c r="CW131" s="275" t="str">
        <f t="shared" si="76"/>
        <v/>
      </c>
      <c r="CX131" s="275" t="str">
        <f t="shared" si="76"/>
        <v/>
      </c>
      <c r="CY131" s="275" t="str">
        <f t="shared" si="76"/>
        <v/>
      </c>
    </row>
    <row r="132" spans="1:103" x14ac:dyDescent="0.2">
      <c r="A132">
        <f t="shared" si="77"/>
        <v>121</v>
      </c>
      <c r="B132" s="272">
        <f t="shared" si="78"/>
        <v>9.9600000000000001E-3</v>
      </c>
      <c r="D132" s="275" t="str">
        <f t="shared" si="79"/>
        <v/>
      </c>
      <c r="E132" s="275" t="str">
        <f t="shared" si="79"/>
        <v/>
      </c>
      <c r="F132" s="275" t="str">
        <f t="shared" si="79"/>
        <v/>
      </c>
      <c r="G132" s="275" t="str">
        <f t="shared" si="79"/>
        <v/>
      </c>
      <c r="H132" s="275" t="str">
        <f t="shared" si="79"/>
        <v/>
      </c>
      <c r="I132" s="275" t="str">
        <f t="shared" si="79"/>
        <v/>
      </c>
      <c r="J132" s="275" t="str">
        <f t="shared" si="79"/>
        <v/>
      </c>
      <c r="K132" s="275" t="str">
        <f t="shared" si="79"/>
        <v/>
      </c>
      <c r="L132" s="275" t="str">
        <f t="shared" si="79"/>
        <v/>
      </c>
      <c r="M132" s="275" t="str">
        <f t="shared" si="79"/>
        <v/>
      </c>
      <c r="N132" s="275" t="str">
        <f t="shared" si="79"/>
        <v/>
      </c>
      <c r="O132" s="275" t="str">
        <f t="shared" si="79"/>
        <v/>
      </c>
      <c r="P132" s="275" t="str">
        <f t="shared" si="79"/>
        <v/>
      </c>
      <c r="Q132" s="275" t="str">
        <f t="shared" si="79"/>
        <v/>
      </c>
      <c r="R132" s="275" t="str">
        <f t="shared" si="79"/>
        <v/>
      </c>
      <c r="S132" s="275" t="str">
        <f t="shared" si="79"/>
        <v/>
      </c>
      <c r="T132" s="275" t="str">
        <f t="shared" si="79"/>
        <v/>
      </c>
      <c r="U132" s="275" t="str">
        <f t="shared" si="79"/>
        <v/>
      </c>
      <c r="V132" s="275" t="str">
        <f t="shared" si="79"/>
        <v/>
      </c>
      <c r="W132" s="275" t="str">
        <f t="shared" si="79"/>
        <v/>
      </c>
      <c r="X132" s="275" t="str">
        <f t="shared" si="79"/>
        <v/>
      </c>
      <c r="Y132" s="275" t="str">
        <f t="shared" si="79"/>
        <v/>
      </c>
      <c r="Z132" s="275" t="str">
        <f t="shared" si="79"/>
        <v/>
      </c>
      <c r="AA132" s="275" t="str">
        <f t="shared" si="79"/>
        <v/>
      </c>
      <c r="AB132" s="275" t="str">
        <f t="shared" si="79"/>
        <v/>
      </c>
      <c r="AC132" s="275" t="str">
        <f t="shared" si="79"/>
        <v/>
      </c>
      <c r="AD132" s="275" t="str">
        <f t="shared" si="79"/>
        <v/>
      </c>
      <c r="AE132" s="275" t="str">
        <f t="shared" si="79"/>
        <v/>
      </c>
      <c r="AF132" s="275" t="str">
        <f t="shared" si="79"/>
        <v/>
      </c>
      <c r="AG132" s="275" t="str">
        <f t="shared" si="79"/>
        <v/>
      </c>
      <c r="AH132" s="275" t="str">
        <f t="shared" si="79"/>
        <v/>
      </c>
      <c r="AI132" s="275" t="str">
        <f t="shared" si="79"/>
        <v/>
      </c>
      <c r="AJ132" s="275" t="str">
        <f t="shared" si="79"/>
        <v/>
      </c>
      <c r="AK132" s="275" t="str">
        <f t="shared" si="79"/>
        <v/>
      </c>
      <c r="AL132" s="275" t="str">
        <f t="shared" si="79"/>
        <v/>
      </c>
      <c r="AM132" s="275" t="str">
        <f t="shared" si="79"/>
        <v/>
      </c>
      <c r="AN132" s="275" t="str">
        <f t="shared" si="79"/>
        <v/>
      </c>
      <c r="AO132" s="275" t="str">
        <f t="shared" si="79"/>
        <v/>
      </c>
      <c r="AP132" s="275" t="str">
        <f t="shared" si="79"/>
        <v/>
      </c>
      <c r="AQ132" s="275" t="str">
        <f t="shared" si="79"/>
        <v/>
      </c>
      <c r="AR132" s="275" t="str">
        <f t="shared" si="79"/>
        <v/>
      </c>
      <c r="AS132" s="275" t="str">
        <f t="shared" si="79"/>
        <v/>
      </c>
      <c r="AT132" s="275" t="str">
        <f t="shared" si="79"/>
        <v/>
      </c>
      <c r="AU132" s="275" t="str">
        <f t="shared" si="79"/>
        <v/>
      </c>
      <c r="AV132" s="275" t="str">
        <f t="shared" si="79"/>
        <v/>
      </c>
      <c r="AW132" s="275" t="str">
        <f t="shared" si="79"/>
        <v/>
      </c>
      <c r="AX132" s="275" t="str">
        <f t="shared" si="79"/>
        <v/>
      </c>
      <c r="AY132" s="275" t="str">
        <f t="shared" si="79"/>
        <v/>
      </c>
      <c r="AZ132" s="275" t="str">
        <f t="shared" si="79"/>
        <v/>
      </c>
      <c r="BA132" s="275" t="str">
        <f t="shared" si="79"/>
        <v/>
      </c>
      <c r="BB132" s="275" t="str">
        <f t="shared" si="79"/>
        <v/>
      </c>
      <c r="BC132" s="275" t="str">
        <f t="shared" si="79"/>
        <v/>
      </c>
      <c r="BD132" s="275" t="str">
        <f t="shared" si="79"/>
        <v/>
      </c>
      <c r="BE132" s="275" t="str">
        <f t="shared" si="79"/>
        <v/>
      </c>
      <c r="BF132" s="275" t="str">
        <f t="shared" si="79"/>
        <v/>
      </c>
      <c r="BG132" s="275" t="str">
        <f t="shared" si="79"/>
        <v/>
      </c>
      <c r="BH132" s="275" t="str">
        <f t="shared" si="79"/>
        <v/>
      </c>
      <c r="BI132" s="275" t="str">
        <f t="shared" si="79"/>
        <v/>
      </c>
      <c r="BJ132" s="275" t="str">
        <f t="shared" si="79"/>
        <v/>
      </c>
      <c r="BK132" s="275" t="str">
        <f t="shared" si="79"/>
        <v/>
      </c>
      <c r="BL132" s="275" t="str">
        <f t="shared" si="79"/>
        <v/>
      </c>
      <c r="BM132" s="275" t="str">
        <f t="shared" si="79"/>
        <v/>
      </c>
      <c r="BN132" s="275" t="str">
        <f t="shared" si="79"/>
        <v/>
      </c>
      <c r="BO132" s="275" t="str">
        <f t="shared" ref="BO132:CY135" si="80">IF(AND($A132&gt;=BO$3,$A132&lt;=BO$4),$B132,"")</f>
        <v/>
      </c>
      <c r="BP132" s="275" t="str">
        <f t="shared" si="80"/>
        <v/>
      </c>
      <c r="BQ132" s="275" t="str">
        <f t="shared" si="80"/>
        <v/>
      </c>
      <c r="BR132" s="275" t="str">
        <f t="shared" si="80"/>
        <v/>
      </c>
      <c r="BS132" s="275" t="str">
        <f t="shared" si="80"/>
        <v/>
      </c>
      <c r="BT132" s="275" t="str">
        <f t="shared" si="80"/>
        <v/>
      </c>
      <c r="BU132" s="275" t="str">
        <f t="shared" si="80"/>
        <v/>
      </c>
      <c r="BV132" s="275" t="str">
        <f t="shared" si="80"/>
        <v/>
      </c>
      <c r="BW132" s="275" t="str">
        <f t="shared" si="80"/>
        <v/>
      </c>
      <c r="BX132" s="275" t="str">
        <f t="shared" si="80"/>
        <v/>
      </c>
      <c r="BY132" s="275" t="str">
        <f t="shared" si="80"/>
        <v/>
      </c>
      <c r="BZ132" s="275" t="str">
        <f t="shared" si="80"/>
        <v/>
      </c>
      <c r="CA132" s="275" t="str">
        <f t="shared" si="80"/>
        <v/>
      </c>
      <c r="CB132" s="275" t="str">
        <f t="shared" si="80"/>
        <v/>
      </c>
      <c r="CC132" s="275" t="str">
        <f t="shared" si="80"/>
        <v/>
      </c>
      <c r="CD132" s="275" t="str">
        <f t="shared" si="80"/>
        <v/>
      </c>
      <c r="CE132" s="275" t="str">
        <f t="shared" si="80"/>
        <v/>
      </c>
      <c r="CF132" s="275" t="str">
        <f t="shared" si="80"/>
        <v/>
      </c>
      <c r="CG132" s="275" t="str">
        <f t="shared" si="80"/>
        <v/>
      </c>
      <c r="CH132" s="275" t="str">
        <f t="shared" si="80"/>
        <v/>
      </c>
      <c r="CI132" s="275" t="str">
        <f t="shared" si="80"/>
        <v/>
      </c>
      <c r="CJ132" s="275" t="str">
        <f t="shared" si="80"/>
        <v/>
      </c>
      <c r="CK132" s="275" t="str">
        <f t="shared" si="80"/>
        <v/>
      </c>
      <c r="CL132" s="275" t="str">
        <f t="shared" si="80"/>
        <v/>
      </c>
      <c r="CM132" s="275" t="str">
        <f t="shared" si="80"/>
        <v/>
      </c>
      <c r="CN132" s="275" t="str">
        <f t="shared" si="80"/>
        <v/>
      </c>
      <c r="CO132" s="275" t="str">
        <f t="shared" si="80"/>
        <v/>
      </c>
      <c r="CP132" s="275" t="str">
        <f t="shared" si="80"/>
        <v/>
      </c>
      <c r="CQ132" s="275" t="str">
        <f t="shared" si="80"/>
        <v/>
      </c>
      <c r="CR132" s="275" t="str">
        <f t="shared" si="80"/>
        <v/>
      </c>
      <c r="CS132" s="275" t="str">
        <f t="shared" si="80"/>
        <v/>
      </c>
      <c r="CT132" s="275" t="str">
        <f t="shared" si="80"/>
        <v/>
      </c>
      <c r="CU132" s="275" t="str">
        <f t="shared" si="80"/>
        <v/>
      </c>
      <c r="CV132" s="275" t="str">
        <f t="shared" si="80"/>
        <v/>
      </c>
      <c r="CW132" s="275" t="str">
        <f t="shared" si="80"/>
        <v/>
      </c>
      <c r="CX132" s="275" t="str">
        <f t="shared" si="80"/>
        <v/>
      </c>
      <c r="CY132" s="275" t="str">
        <f t="shared" si="80"/>
        <v/>
      </c>
    </row>
    <row r="133" spans="1:103" x14ac:dyDescent="0.2">
      <c r="A133">
        <f t="shared" si="77"/>
        <v>122</v>
      </c>
      <c r="B133" s="272">
        <f t="shared" si="78"/>
        <v>9.1299999999999992E-3</v>
      </c>
      <c r="D133" s="275" t="str">
        <f t="shared" ref="D133:BO136" si="81">IF(AND($A133&gt;=D$3,$A133&lt;=D$4),$B133,"")</f>
        <v/>
      </c>
      <c r="E133" s="275" t="str">
        <f t="shared" si="81"/>
        <v/>
      </c>
      <c r="F133" s="275" t="str">
        <f t="shared" si="81"/>
        <v/>
      </c>
      <c r="G133" s="275" t="str">
        <f t="shared" si="81"/>
        <v/>
      </c>
      <c r="H133" s="275" t="str">
        <f t="shared" si="81"/>
        <v/>
      </c>
      <c r="I133" s="275" t="str">
        <f t="shared" si="81"/>
        <v/>
      </c>
      <c r="J133" s="275" t="str">
        <f t="shared" si="81"/>
        <v/>
      </c>
      <c r="K133" s="275" t="str">
        <f t="shared" si="81"/>
        <v/>
      </c>
      <c r="L133" s="275" t="str">
        <f t="shared" si="81"/>
        <v/>
      </c>
      <c r="M133" s="275" t="str">
        <f t="shared" si="81"/>
        <v/>
      </c>
      <c r="N133" s="275" t="str">
        <f t="shared" si="81"/>
        <v/>
      </c>
      <c r="O133" s="275" t="str">
        <f t="shared" si="81"/>
        <v/>
      </c>
      <c r="P133" s="275" t="str">
        <f t="shared" si="81"/>
        <v/>
      </c>
      <c r="Q133" s="275" t="str">
        <f t="shared" si="81"/>
        <v/>
      </c>
      <c r="R133" s="275" t="str">
        <f t="shared" si="81"/>
        <v/>
      </c>
      <c r="S133" s="275" t="str">
        <f t="shared" si="81"/>
        <v/>
      </c>
      <c r="T133" s="275" t="str">
        <f t="shared" si="81"/>
        <v/>
      </c>
      <c r="U133" s="275" t="str">
        <f t="shared" si="81"/>
        <v/>
      </c>
      <c r="V133" s="275" t="str">
        <f t="shared" si="81"/>
        <v/>
      </c>
      <c r="W133" s="275" t="str">
        <f t="shared" si="81"/>
        <v/>
      </c>
      <c r="X133" s="275" t="str">
        <f t="shared" si="81"/>
        <v/>
      </c>
      <c r="Y133" s="275" t="str">
        <f t="shared" si="81"/>
        <v/>
      </c>
      <c r="Z133" s="275" t="str">
        <f t="shared" si="81"/>
        <v/>
      </c>
      <c r="AA133" s="275" t="str">
        <f t="shared" si="81"/>
        <v/>
      </c>
      <c r="AB133" s="275" t="str">
        <f t="shared" si="81"/>
        <v/>
      </c>
      <c r="AC133" s="275" t="str">
        <f t="shared" si="81"/>
        <v/>
      </c>
      <c r="AD133" s="275" t="str">
        <f t="shared" si="81"/>
        <v/>
      </c>
      <c r="AE133" s="275" t="str">
        <f t="shared" si="81"/>
        <v/>
      </c>
      <c r="AF133" s="275" t="str">
        <f t="shared" si="81"/>
        <v/>
      </c>
      <c r="AG133" s="275" t="str">
        <f t="shared" si="81"/>
        <v/>
      </c>
      <c r="AH133" s="275" t="str">
        <f t="shared" si="81"/>
        <v/>
      </c>
      <c r="AI133" s="275" t="str">
        <f t="shared" si="81"/>
        <v/>
      </c>
      <c r="AJ133" s="275" t="str">
        <f t="shared" si="81"/>
        <v/>
      </c>
      <c r="AK133" s="275" t="str">
        <f t="shared" si="81"/>
        <v/>
      </c>
      <c r="AL133" s="275" t="str">
        <f t="shared" si="81"/>
        <v/>
      </c>
      <c r="AM133" s="275" t="str">
        <f t="shared" si="81"/>
        <v/>
      </c>
      <c r="AN133" s="275" t="str">
        <f t="shared" si="81"/>
        <v/>
      </c>
      <c r="AO133" s="275" t="str">
        <f t="shared" si="81"/>
        <v/>
      </c>
      <c r="AP133" s="275" t="str">
        <f t="shared" si="81"/>
        <v/>
      </c>
      <c r="AQ133" s="275" t="str">
        <f t="shared" si="81"/>
        <v/>
      </c>
      <c r="AR133" s="275" t="str">
        <f t="shared" si="81"/>
        <v/>
      </c>
      <c r="AS133" s="275" t="str">
        <f t="shared" si="81"/>
        <v/>
      </c>
      <c r="AT133" s="275" t="str">
        <f t="shared" si="81"/>
        <v/>
      </c>
      <c r="AU133" s="275" t="str">
        <f t="shared" si="81"/>
        <v/>
      </c>
      <c r="AV133" s="275" t="str">
        <f t="shared" si="81"/>
        <v/>
      </c>
      <c r="AW133" s="275" t="str">
        <f t="shared" si="81"/>
        <v/>
      </c>
      <c r="AX133" s="275" t="str">
        <f t="shared" si="81"/>
        <v/>
      </c>
      <c r="AY133" s="275" t="str">
        <f t="shared" si="81"/>
        <v/>
      </c>
      <c r="AZ133" s="275" t="str">
        <f t="shared" si="81"/>
        <v/>
      </c>
      <c r="BA133" s="275" t="str">
        <f t="shared" si="81"/>
        <v/>
      </c>
      <c r="BB133" s="275" t="str">
        <f t="shared" si="81"/>
        <v/>
      </c>
      <c r="BC133" s="275" t="str">
        <f t="shared" si="81"/>
        <v/>
      </c>
      <c r="BD133" s="275" t="str">
        <f t="shared" si="81"/>
        <v/>
      </c>
      <c r="BE133" s="275" t="str">
        <f t="shared" si="81"/>
        <v/>
      </c>
      <c r="BF133" s="275" t="str">
        <f t="shared" si="81"/>
        <v/>
      </c>
      <c r="BG133" s="275" t="str">
        <f t="shared" si="81"/>
        <v/>
      </c>
      <c r="BH133" s="275" t="str">
        <f t="shared" si="81"/>
        <v/>
      </c>
      <c r="BI133" s="275" t="str">
        <f t="shared" si="81"/>
        <v/>
      </c>
      <c r="BJ133" s="275" t="str">
        <f t="shared" si="81"/>
        <v/>
      </c>
      <c r="BK133" s="275" t="str">
        <f t="shared" si="81"/>
        <v/>
      </c>
      <c r="BL133" s="275" t="str">
        <f t="shared" si="81"/>
        <v/>
      </c>
      <c r="BM133" s="275" t="str">
        <f t="shared" si="81"/>
        <v/>
      </c>
      <c r="BN133" s="275" t="str">
        <f t="shared" si="81"/>
        <v/>
      </c>
      <c r="BO133" s="275" t="str">
        <f t="shared" si="81"/>
        <v/>
      </c>
      <c r="BP133" s="275" t="str">
        <f t="shared" si="80"/>
        <v/>
      </c>
      <c r="BQ133" s="275" t="str">
        <f t="shared" si="80"/>
        <v/>
      </c>
      <c r="BR133" s="275" t="str">
        <f t="shared" si="80"/>
        <v/>
      </c>
      <c r="BS133" s="275" t="str">
        <f t="shared" si="80"/>
        <v/>
      </c>
      <c r="BT133" s="275" t="str">
        <f t="shared" si="80"/>
        <v/>
      </c>
      <c r="BU133" s="275" t="str">
        <f t="shared" si="80"/>
        <v/>
      </c>
      <c r="BV133" s="275" t="str">
        <f t="shared" si="80"/>
        <v/>
      </c>
      <c r="BW133" s="275" t="str">
        <f t="shared" si="80"/>
        <v/>
      </c>
      <c r="BX133" s="275" t="str">
        <f t="shared" si="80"/>
        <v/>
      </c>
      <c r="BY133" s="275" t="str">
        <f t="shared" si="80"/>
        <v/>
      </c>
      <c r="BZ133" s="275" t="str">
        <f t="shared" si="80"/>
        <v/>
      </c>
      <c r="CA133" s="275" t="str">
        <f t="shared" si="80"/>
        <v/>
      </c>
      <c r="CB133" s="275" t="str">
        <f t="shared" si="80"/>
        <v/>
      </c>
      <c r="CC133" s="275" t="str">
        <f t="shared" si="80"/>
        <v/>
      </c>
      <c r="CD133" s="275" t="str">
        <f t="shared" si="80"/>
        <v/>
      </c>
      <c r="CE133" s="275" t="str">
        <f t="shared" si="80"/>
        <v/>
      </c>
      <c r="CF133" s="275" t="str">
        <f t="shared" si="80"/>
        <v/>
      </c>
      <c r="CG133" s="275" t="str">
        <f t="shared" si="80"/>
        <v/>
      </c>
      <c r="CH133" s="275" t="str">
        <f t="shared" si="80"/>
        <v/>
      </c>
      <c r="CI133" s="275" t="str">
        <f t="shared" si="80"/>
        <v/>
      </c>
      <c r="CJ133" s="275" t="str">
        <f t="shared" si="80"/>
        <v/>
      </c>
      <c r="CK133" s="275" t="str">
        <f t="shared" si="80"/>
        <v/>
      </c>
      <c r="CL133" s="275" t="str">
        <f t="shared" si="80"/>
        <v/>
      </c>
      <c r="CM133" s="275" t="str">
        <f t="shared" si="80"/>
        <v/>
      </c>
      <c r="CN133" s="275" t="str">
        <f t="shared" si="80"/>
        <v/>
      </c>
      <c r="CO133" s="275" t="str">
        <f t="shared" si="80"/>
        <v/>
      </c>
      <c r="CP133" s="275" t="str">
        <f t="shared" si="80"/>
        <v/>
      </c>
      <c r="CQ133" s="275" t="str">
        <f t="shared" si="80"/>
        <v/>
      </c>
      <c r="CR133" s="275" t="str">
        <f t="shared" si="80"/>
        <v/>
      </c>
      <c r="CS133" s="275" t="str">
        <f t="shared" si="80"/>
        <v/>
      </c>
      <c r="CT133" s="275" t="str">
        <f t="shared" si="80"/>
        <v/>
      </c>
      <c r="CU133" s="275" t="str">
        <f t="shared" si="80"/>
        <v/>
      </c>
      <c r="CV133" s="275" t="str">
        <f t="shared" si="80"/>
        <v/>
      </c>
      <c r="CW133" s="275" t="str">
        <f t="shared" si="80"/>
        <v/>
      </c>
      <c r="CX133" s="275" t="str">
        <f t="shared" si="80"/>
        <v/>
      </c>
      <c r="CY133" s="275" t="str">
        <f t="shared" si="80"/>
        <v/>
      </c>
    </row>
    <row r="134" spans="1:103" x14ac:dyDescent="0.2">
      <c r="A134">
        <f t="shared" si="77"/>
        <v>123</v>
      </c>
      <c r="B134" s="272">
        <f t="shared" si="78"/>
        <v>7.4699999999999992E-3</v>
      </c>
      <c r="D134" s="275" t="str">
        <f t="shared" si="81"/>
        <v/>
      </c>
      <c r="E134" s="275" t="str">
        <f t="shared" si="81"/>
        <v/>
      </c>
      <c r="F134" s="275" t="str">
        <f t="shared" si="81"/>
        <v/>
      </c>
      <c r="G134" s="275" t="str">
        <f t="shared" si="81"/>
        <v/>
      </c>
      <c r="H134" s="275" t="str">
        <f t="shared" si="81"/>
        <v/>
      </c>
      <c r="I134" s="275" t="str">
        <f t="shared" si="81"/>
        <v/>
      </c>
      <c r="J134" s="275" t="str">
        <f t="shared" si="81"/>
        <v/>
      </c>
      <c r="K134" s="275" t="str">
        <f t="shared" si="81"/>
        <v/>
      </c>
      <c r="L134" s="275" t="str">
        <f t="shared" si="81"/>
        <v/>
      </c>
      <c r="M134" s="275" t="str">
        <f t="shared" si="81"/>
        <v/>
      </c>
      <c r="N134" s="275" t="str">
        <f t="shared" si="81"/>
        <v/>
      </c>
      <c r="O134" s="275" t="str">
        <f t="shared" si="81"/>
        <v/>
      </c>
      <c r="P134" s="275" t="str">
        <f t="shared" si="81"/>
        <v/>
      </c>
      <c r="Q134" s="275" t="str">
        <f t="shared" si="81"/>
        <v/>
      </c>
      <c r="R134" s="275" t="str">
        <f t="shared" si="81"/>
        <v/>
      </c>
      <c r="S134" s="275" t="str">
        <f t="shared" si="81"/>
        <v/>
      </c>
      <c r="T134" s="275" t="str">
        <f t="shared" si="81"/>
        <v/>
      </c>
      <c r="U134" s="275" t="str">
        <f t="shared" si="81"/>
        <v/>
      </c>
      <c r="V134" s="275" t="str">
        <f t="shared" si="81"/>
        <v/>
      </c>
      <c r="W134" s="275" t="str">
        <f t="shared" si="81"/>
        <v/>
      </c>
      <c r="X134" s="275" t="str">
        <f t="shared" si="81"/>
        <v/>
      </c>
      <c r="Y134" s="275" t="str">
        <f t="shared" si="81"/>
        <v/>
      </c>
      <c r="Z134" s="275" t="str">
        <f t="shared" si="81"/>
        <v/>
      </c>
      <c r="AA134" s="275" t="str">
        <f t="shared" si="81"/>
        <v/>
      </c>
      <c r="AB134" s="275" t="str">
        <f t="shared" si="81"/>
        <v/>
      </c>
      <c r="AC134" s="275" t="str">
        <f t="shared" si="81"/>
        <v/>
      </c>
      <c r="AD134" s="275" t="str">
        <f t="shared" si="81"/>
        <v/>
      </c>
      <c r="AE134" s="275" t="str">
        <f t="shared" si="81"/>
        <v/>
      </c>
      <c r="AF134" s="275" t="str">
        <f t="shared" si="81"/>
        <v/>
      </c>
      <c r="AG134" s="275" t="str">
        <f t="shared" si="81"/>
        <v/>
      </c>
      <c r="AH134" s="275" t="str">
        <f t="shared" si="81"/>
        <v/>
      </c>
      <c r="AI134" s="275" t="str">
        <f t="shared" si="81"/>
        <v/>
      </c>
      <c r="AJ134" s="275" t="str">
        <f t="shared" si="81"/>
        <v/>
      </c>
      <c r="AK134" s="275" t="str">
        <f t="shared" si="81"/>
        <v/>
      </c>
      <c r="AL134" s="275" t="str">
        <f t="shared" si="81"/>
        <v/>
      </c>
      <c r="AM134" s="275" t="str">
        <f t="shared" si="81"/>
        <v/>
      </c>
      <c r="AN134" s="275" t="str">
        <f t="shared" si="81"/>
        <v/>
      </c>
      <c r="AO134" s="275" t="str">
        <f t="shared" si="81"/>
        <v/>
      </c>
      <c r="AP134" s="275" t="str">
        <f t="shared" si="81"/>
        <v/>
      </c>
      <c r="AQ134" s="275" t="str">
        <f t="shared" si="81"/>
        <v/>
      </c>
      <c r="AR134" s="275" t="str">
        <f t="shared" si="81"/>
        <v/>
      </c>
      <c r="AS134" s="275" t="str">
        <f t="shared" si="81"/>
        <v/>
      </c>
      <c r="AT134" s="275" t="str">
        <f t="shared" si="81"/>
        <v/>
      </c>
      <c r="AU134" s="275" t="str">
        <f t="shared" si="81"/>
        <v/>
      </c>
      <c r="AV134" s="275" t="str">
        <f t="shared" si="81"/>
        <v/>
      </c>
      <c r="AW134" s="275" t="str">
        <f t="shared" si="81"/>
        <v/>
      </c>
      <c r="AX134" s="275" t="str">
        <f t="shared" si="81"/>
        <v/>
      </c>
      <c r="AY134" s="275" t="str">
        <f t="shared" si="81"/>
        <v/>
      </c>
      <c r="AZ134" s="275" t="str">
        <f t="shared" si="81"/>
        <v/>
      </c>
      <c r="BA134" s="275" t="str">
        <f t="shared" si="81"/>
        <v/>
      </c>
      <c r="BB134" s="275" t="str">
        <f t="shared" si="81"/>
        <v/>
      </c>
      <c r="BC134" s="275" t="str">
        <f t="shared" si="81"/>
        <v/>
      </c>
      <c r="BD134" s="275" t="str">
        <f t="shared" si="81"/>
        <v/>
      </c>
      <c r="BE134" s="275" t="str">
        <f t="shared" si="81"/>
        <v/>
      </c>
      <c r="BF134" s="275" t="str">
        <f t="shared" si="81"/>
        <v/>
      </c>
      <c r="BG134" s="275" t="str">
        <f t="shared" si="81"/>
        <v/>
      </c>
      <c r="BH134" s="275" t="str">
        <f t="shared" si="81"/>
        <v/>
      </c>
      <c r="BI134" s="275" t="str">
        <f t="shared" si="81"/>
        <v/>
      </c>
      <c r="BJ134" s="275" t="str">
        <f t="shared" si="81"/>
        <v/>
      </c>
      <c r="BK134" s="275" t="str">
        <f t="shared" si="81"/>
        <v/>
      </c>
      <c r="BL134" s="275" t="str">
        <f t="shared" si="81"/>
        <v/>
      </c>
      <c r="BM134" s="275" t="str">
        <f t="shared" si="81"/>
        <v/>
      </c>
      <c r="BN134" s="275" t="str">
        <f t="shared" si="81"/>
        <v/>
      </c>
      <c r="BO134" s="275" t="str">
        <f t="shared" si="81"/>
        <v/>
      </c>
      <c r="BP134" s="275" t="str">
        <f t="shared" si="80"/>
        <v/>
      </c>
      <c r="BQ134" s="275" t="str">
        <f t="shared" si="80"/>
        <v/>
      </c>
      <c r="BR134" s="275" t="str">
        <f t="shared" si="80"/>
        <v/>
      </c>
      <c r="BS134" s="275" t="str">
        <f t="shared" si="80"/>
        <v/>
      </c>
      <c r="BT134" s="275" t="str">
        <f t="shared" si="80"/>
        <v/>
      </c>
      <c r="BU134" s="275" t="str">
        <f t="shared" si="80"/>
        <v/>
      </c>
      <c r="BV134" s="275" t="str">
        <f t="shared" si="80"/>
        <v/>
      </c>
      <c r="BW134" s="275" t="str">
        <f t="shared" si="80"/>
        <v/>
      </c>
      <c r="BX134" s="275" t="str">
        <f t="shared" si="80"/>
        <v/>
      </c>
      <c r="BY134" s="275" t="str">
        <f t="shared" si="80"/>
        <v/>
      </c>
      <c r="BZ134" s="275" t="str">
        <f t="shared" si="80"/>
        <v/>
      </c>
      <c r="CA134" s="275" t="str">
        <f t="shared" si="80"/>
        <v/>
      </c>
      <c r="CB134" s="275" t="str">
        <f t="shared" si="80"/>
        <v/>
      </c>
      <c r="CC134" s="275" t="str">
        <f t="shared" si="80"/>
        <v/>
      </c>
      <c r="CD134" s="275" t="str">
        <f t="shared" si="80"/>
        <v/>
      </c>
      <c r="CE134" s="275" t="str">
        <f t="shared" si="80"/>
        <v/>
      </c>
      <c r="CF134" s="275" t="str">
        <f t="shared" si="80"/>
        <v/>
      </c>
      <c r="CG134" s="275" t="str">
        <f t="shared" si="80"/>
        <v/>
      </c>
      <c r="CH134" s="275" t="str">
        <f t="shared" si="80"/>
        <v/>
      </c>
      <c r="CI134" s="275" t="str">
        <f t="shared" si="80"/>
        <v/>
      </c>
      <c r="CJ134" s="275" t="str">
        <f t="shared" si="80"/>
        <v/>
      </c>
      <c r="CK134" s="275" t="str">
        <f t="shared" si="80"/>
        <v/>
      </c>
      <c r="CL134" s="275" t="str">
        <f t="shared" si="80"/>
        <v/>
      </c>
      <c r="CM134" s="275" t="str">
        <f t="shared" si="80"/>
        <v/>
      </c>
      <c r="CN134" s="275" t="str">
        <f t="shared" si="80"/>
        <v/>
      </c>
      <c r="CO134" s="275" t="str">
        <f t="shared" si="80"/>
        <v/>
      </c>
      <c r="CP134" s="275" t="str">
        <f t="shared" si="80"/>
        <v/>
      </c>
      <c r="CQ134" s="275" t="str">
        <f t="shared" si="80"/>
        <v/>
      </c>
      <c r="CR134" s="275" t="str">
        <f t="shared" si="80"/>
        <v/>
      </c>
      <c r="CS134" s="275" t="str">
        <f t="shared" si="80"/>
        <v/>
      </c>
      <c r="CT134" s="275" t="str">
        <f t="shared" si="80"/>
        <v/>
      </c>
      <c r="CU134" s="275" t="str">
        <f t="shared" si="80"/>
        <v/>
      </c>
      <c r="CV134" s="275" t="str">
        <f t="shared" si="80"/>
        <v/>
      </c>
      <c r="CW134" s="275" t="str">
        <f t="shared" si="80"/>
        <v/>
      </c>
      <c r="CX134" s="275" t="str">
        <f t="shared" si="80"/>
        <v/>
      </c>
      <c r="CY134" s="275" t="str">
        <f t="shared" si="80"/>
        <v/>
      </c>
    </row>
    <row r="135" spans="1:103" x14ac:dyDescent="0.2">
      <c r="A135">
        <f t="shared" si="77"/>
        <v>124</v>
      </c>
      <c r="B135" s="272">
        <f t="shared" si="78"/>
        <v>6.0000000000000001E-3</v>
      </c>
      <c r="D135" s="275" t="str">
        <f t="shared" si="81"/>
        <v/>
      </c>
      <c r="E135" s="275" t="str">
        <f t="shared" si="81"/>
        <v/>
      </c>
      <c r="F135" s="275" t="str">
        <f t="shared" si="81"/>
        <v/>
      </c>
      <c r="G135" s="275" t="str">
        <f t="shared" si="81"/>
        <v/>
      </c>
      <c r="H135" s="275" t="str">
        <f t="shared" si="81"/>
        <v/>
      </c>
      <c r="I135" s="275" t="str">
        <f t="shared" si="81"/>
        <v/>
      </c>
      <c r="J135" s="275" t="str">
        <f t="shared" si="81"/>
        <v/>
      </c>
      <c r="K135" s="275" t="str">
        <f t="shared" si="81"/>
        <v/>
      </c>
      <c r="L135" s="275" t="str">
        <f t="shared" si="81"/>
        <v/>
      </c>
      <c r="M135" s="275" t="str">
        <f t="shared" si="81"/>
        <v/>
      </c>
      <c r="N135" s="275" t="str">
        <f t="shared" si="81"/>
        <v/>
      </c>
      <c r="O135" s="275" t="str">
        <f t="shared" si="81"/>
        <v/>
      </c>
      <c r="P135" s="275" t="str">
        <f t="shared" si="81"/>
        <v/>
      </c>
      <c r="Q135" s="275" t="str">
        <f t="shared" si="81"/>
        <v/>
      </c>
      <c r="R135" s="275" t="str">
        <f t="shared" si="81"/>
        <v/>
      </c>
      <c r="S135" s="275" t="str">
        <f t="shared" si="81"/>
        <v/>
      </c>
      <c r="T135" s="275" t="str">
        <f t="shared" si="81"/>
        <v/>
      </c>
      <c r="U135" s="275" t="str">
        <f t="shared" si="81"/>
        <v/>
      </c>
      <c r="V135" s="275" t="str">
        <f t="shared" si="81"/>
        <v/>
      </c>
      <c r="W135" s="275" t="str">
        <f t="shared" si="81"/>
        <v/>
      </c>
      <c r="X135" s="275" t="str">
        <f t="shared" si="81"/>
        <v/>
      </c>
      <c r="Y135" s="275" t="str">
        <f t="shared" si="81"/>
        <v/>
      </c>
      <c r="Z135" s="275" t="str">
        <f t="shared" si="81"/>
        <v/>
      </c>
      <c r="AA135" s="275" t="str">
        <f t="shared" si="81"/>
        <v/>
      </c>
      <c r="AB135" s="275" t="str">
        <f t="shared" si="81"/>
        <v/>
      </c>
      <c r="AC135" s="275" t="str">
        <f t="shared" si="81"/>
        <v/>
      </c>
      <c r="AD135" s="275" t="str">
        <f t="shared" si="81"/>
        <v/>
      </c>
      <c r="AE135" s="275" t="str">
        <f t="shared" si="81"/>
        <v/>
      </c>
      <c r="AF135" s="275" t="str">
        <f t="shared" si="81"/>
        <v/>
      </c>
      <c r="AG135" s="275" t="str">
        <f t="shared" si="81"/>
        <v/>
      </c>
      <c r="AH135" s="275" t="str">
        <f t="shared" si="81"/>
        <v/>
      </c>
      <c r="AI135" s="275" t="str">
        <f t="shared" si="81"/>
        <v/>
      </c>
      <c r="AJ135" s="275" t="str">
        <f t="shared" si="81"/>
        <v/>
      </c>
      <c r="AK135" s="275" t="str">
        <f t="shared" si="81"/>
        <v/>
      </c>
      <c r="AL135" s="275" t="str">
        <f t="shared" si="81"/>
        <v/>
      </c>
      <c r="AM135" s="275" t="str">
        <f t="shared" si="81"/>
        <v/>
      </c>
      <c r="AN135" s="275" t="str">
        <f t="shared" si="81"/>
        <v/>
      </c>
      <c r="AO135" s="275" t="str">
        <f t="shared" si="81"/>
        <v/>
      </c>
      <c r="AP135" s="275" t="str">
        <f t="shared" si="81"/>
        <v/>
      </c>
      <c r="AQ135" s="275" t="str">
        <f t="shared" si="81"/>
        <v/>
      </c>
      <c r="AR135" s="275" t="str">
        <f t="shared" si="81"/>
        <v/>
      </c>
      <c r="AS135" s="275" t="str">
        <f t="shared" si="81"/>
        <v/>
      </c>
      <c r="AT135" s="275" t="str">
        <f t="shared" si="81"/>
        <v/>
      </c>
      <c r="AU135" s="275" t="str">
        <f t="shared" si="81"/>
        <v/>
      </c>
      <c r="AV135" s="275" t="str">
        <f t="shared" si="81"/>
        <v/>
      </c>
      <c r="AW135" s="275" t="str">
        <f t="shared" si="81"/>
        <v/>
      </c>
      <c r="AX135" s="275" t="str">
        <f t="shared" si="81"/>
        <v/>
      </c>
      <c r="AY135" s="275" t="str">
        <f t="shared" si="81"/>
        <v/>
      </c>
      <c r="AZ135" s="275" t="str">
        <f t="shared" si="81"/>
        <v/>
      </c>
      <c r="BA135" s="275" t="str">
        <f t="shared" si="81"/>
        <v/>
      </c>
      <c r="BB135" s="275" t="str">
        <f t="shared" si="81"/>
        <v/>
      </c>
      <c r="BC135" s="275" t="str">
        <f t="shared" si="81"/>
        <v/>
      </c>
      <c r="BD135" s="275" t="str">
        <f t="shared" si="81"/>
        <v/>
      </c>
      <c r="BE135" s="275" t="str">
        <f t="shared" si="81"/>
        <v/>
      </c>
      <c r="BF135" s="275" t="str">
        <f t="shared" si="81"/>
        <v/>
      </c>
      <c r="BG135" s="275" t="str">
        <f t="shared" si="81"/>
        <v/>
      </c>
      <c r="BH135" s="275" t="str">
        <f t="shared" si="81"/>
        <v/>
      </c>
      <c r="BI135" s="275" t="str">
        <f t="shared" si="81"/>
        <v/>
      </c>
      <c r="BJ135" s="275" t="str">
        <f t="shared" si="81"/>
        <v/>
      </c>
      <c r="BK135" s="275" t="str">
        <f t="shared" si="81"/>
        <v/>
      </c>
      <c r="BL135" s="275" t="str">
        <f t="shared" si="81"/>
        <v/>
      </c>
      <c r="BM135" s="275" t="str">
        <f t="shared" si="81"/>
        <v/>
      </c>
      <c r="BN135" s="275" t="str">
        <f t="shared" si="81"/>
        <v/>
      </c>
      <c r="BO135" s="275" t="str">
        <f t="shared" si="81"/>
        <v/>
      </c>
      <c r="BP135" s="275" t="str">
        <f t="shared" si="80"/>
        <v/>
      </c>
      <c r="BQ135" s="275" t="str">
        <f t="shared" si="80"/>
        <v/>
      </c>
      <c r="BR135" s="275" t="str">
        <f t="shared" si="80"/>
        <v/>
      </c>
      <c r="BS135" s="275" t="str">
        <f t="shared" si="80"/>
        <v/>
      </c>
      <c r="BT135" s="275" t="str">
        <f t="shared" si="80"/>
        <v/>
      </c>
      <c r="BU135" s="275" t="str">
        <f t="shared" si="80"/>
        <v/>
      </c>
      <c r="BV135" s="275" t="str">
        <f t="shared" si="80"/>
        <v/>
      </c>
      <c r="BW135" s="275" t="str">
        <f t="shared" si="80"/>
        <v/>
      </c>
      <c r="BX135" s="275" t="str">
        <f t="shared" si="80"/>
        <v/>
      </c>
      <c r="BY135" s="275" t="str">
        <f t="shared" si="80"/>
        <v/>
      </c>
      <c r="BZ135" s="275" t="str">
        <f t="shared" si="80"/>
        <v/>
      </c>
      <c r="CA135" s="275" t="str">
        <f t="shared" si="80"/>
        <v/>
      </c>
      <c r="CB135" s="275" t="str">
        <f t="shared" si="80"/>
        <v/>
      </c>
      <c r="CC135" s="275" t="str">
        <f t="shared" si="80"/>
        <v/>
      </c>
      <c r="CD135" s="275" t="str">
        <f t="shared" si="80"/>
        <v/>
      </c>
      <c r="CE135" s="275" t="str">
        <f t="shared" si="80"/>
        <v/>
      </c>
      <c r="CF135" s="275" t="str">
        <f t="shared" si="80"/>
        <v/>
      </c>
      <c r="CG135" s="275" t="str">
        <f t="shared" si="80"/>
        <v/>
      </c>
      <c r="CH135" s="275" t="str">
        <f t="shared" si="80"/>
        <v/>
      </c>
      <c r="CI135" s="275" t="str">
        <f t="shared" si="80"/>
        <v/>
      </c>
      <c r="CJ135" s="275" t="str">
        <f t="shared" si="80"/>
        <v/>
      </c>
      <c r="CK135" s="275" t="str">
        <f t="shared" si="80"/>
        <v/>
      </c>
      <c r="CL135" s="275" t="str">
        <f t="shared" si="80"/>
        <v/>
      </c>
      <c r="CM135" s="275" t="str">
        <f t="shared" si="80"/>
        <v/>
      </c>
      <c r="CN135" s="275" t="str">
        <f t="shared" si="80"/>
        <v/>
      </c>
      <c r="CO135" s="275" t="str">
        <f t="shared" si="80"/>
        <v/>
      </c>
      <c r="CP135" s="275" t="str">
        <f t="shared" si="80"/>
        <v/>
      </c>
      <c r="CQ135" s="275" t="str">
        <f t="shared" si="80"/>
        <v/>
      </c>
      <c r="CR135" s="275" t="str">
        <f t="shared" si="80"/>
        <v/>
      </c>
      <c r="CS135" s="275" t="str">
        <f t="shared" si="80"/>
        <v/>
      </c>
      <c r="CT135" s="275" t="str">
        <f t="shared" si="80"/>
        <v/>
      </c>
      <c r="CU135" s="275" t="str">
        <f t="shared" si="80"/>
        <v/>
      </c>
      <c r="CV135" s="275" t="str">
        <f t="shared" si="80"/>
        <v/>
      </c>
      <c r="CW135" s="275" t="str">
        <f t="shared" si="80"/>
        <v/>
      </c>
      <c r="CX135" s="275" t="str">
        <f t="shared" si="80"/>
        <v/>
      </c>
      <c r="CY135" s="275" t="str">
        <f t="shared" si="80"/>
        <v/>
      </c>
    </row>
    <row r="136" spans="1:103" x14ac:dyDescent="0.2">
      <c r="A136">
        <f t="shared" si="77"/>
        <v>125</v>
      </c>
      <c r="B136" s="272">
        <f t="shared" si="78"/>
        <v>4.9800000000000001E-3</v>
      </c>
      <c r="D136" s="275" t="str">
        <f t="shared" si="81"/>
        <v/>
      </c>
      <c r="E136" s="275" t="str">
        <f t="shared" si="81"/>
        <v/>
      </c>
      <c r="F136" s="275" t="str">
        <f t="shared" si="81"/>
        <v/>
      </c>
      <c r="G136" s="275" t="str">
        <f t="shared" si="81"/>
        <v/>
      </c>
      <c r="H136" s="275" t="str">
        <f t="shared" si="81"/>
        <v/>
      </c>
      <c r="I136" s="275" t="str">
        <f t="shared" si="81"/>
        <v/>
      </c>
      <c r="J136" s="275" t="str">
        <f t="shared" si="81"/>
        <v/>
      </c>
      <c r="K136" s="275" t="str">
        <f t="shared" si="81"/>
        <v/>
      </c>
      <c r="L136" s="275" t="str">
        <f t="shared" si="81"/>
        <v/>
      </c>
      <c r="M136" s="275" t="str">
        <f t="shared" si="81"/>
        <v/>
      </c>
      <c r="N136" s="275" t="str">
        <f t="shared" si="81"/>
        <v/>
      </c>
      <c r="O136" s="275" t="str">
        <f t="shared" si="81"/>
        <v/>
      </c>
      <c r="P136" s="275" t="str">
        <f t="shared" si="81"/>
        <v/>
      </c>
      <c r="Q136" s="275" t="str">
        <f t="shared" si="81"/>
        <v/>
      </c>
      <c r="R136" s="275" t="str">
        <f t="shared" si="81"/>
        <v/>
      </c>
      <c r="S136" s="275" t="str">
        <f t="shared" si="81"/>
        <v/>
      </c>
      <c r="T136" s="275" t="str">
        <f t="shared" si="81"/>
        <v/>
      </c>
      <c r="U136" s="275" t="str">
        <f t="shared" si="81"/>
        <v/>
      </c>
      <c r="V136" s="275" t="str">
        <f t="shared" si="81"/>
        <v/>
      </c>
      <c r="W136" s="275" t="str">
        <f t="shared" si="81"/>
        <v/>
      </c>
      <c r="X136" s="275" t="str">
        <f t="shared" si="81"/>
        <v/>
      </c>
      <c r="Y136" s="275" t="str">
        <f t="shared" si="81"/>
        <v/>
      </c>
      <c r="Z136" s="275" t="str">
        <f t="shared" si="81"/>
        <v/>
      </c>
      <c r="AA136" s="275" t="str">
        <f t="shared" si="81"/>
        <v/>
      </c>
      <c r="AB136" s="275" t="str">
        <f t="shared" si="81"/>
        <v/>
      </c>
      <c r="AC136" s="275" t="str">
        <f t="shared" si="81"/>
        <v/>
      </c>
      <c r="AD136" s="275" t="str">
        <f t="shared" si="81"/>
        <v/>
      </c>
      <c r="AE136" s="275" t="str">
        <f t="shared" si="81"/>
        <v/>
      </c>
      <c r="AF136" s="275" t="str">
        <f t="shared" si="81"/>
        <v/>
      </c>
      <c r="AG136" s="275" t="str">
        <f t="shared" si="81"/>
        <v/>
      </c>
      <c r="AH136" s="275" t="str">
        <f t="shared" si="81"/>
        <v/>
      </c>
      <c r="AI136" s="275" t="str">
        <f t="shared" si="81"/>
        <v/>
      </c>
      <c r="AJ136" s="275" t="str">
        <f t="shared" si="81"/>
        <v/>
      </c>
      <c r="AK136" s="275" t="str">
        <f t="shared" si="81"/>
        <v/>
      </c>
      <c r="AL136" s="275" t="str">
        <f t="shared" si="81"/>
        <v/>
      </c>
      <c r="AM136" s="275" t="str">
        <f t="shared" si="81"/>
        <v/>
      </c>
      <c r="AN136" s="275" t="str">
        <f t="shared" si="81"/>
        <v/>
      </c>
      <c r="AO136" s="275" t="str">
        <f t="shared" si="81"/>
        <v/>
      </c>
      <c r="AP136" s="275" t="str">
        <f t="shared" si="81"/>
        <v/>
      </c>
      <c r="AQ136" s="275" t="str">
        <f t="shared" si="81"/>
        <v/>
      </c>
      <c r="AR136" s="275" t="str">
        <f t="shared" si="81"/>
        <v/>
      </c>
      <c r="AS136" s="275" t="str">
        <f t="shared" si="81"/>
        <v/>
      </c>
      <c r="AT136" s="275" t="str">
        <f t="shared" si="81"/>
        <v/>
      </c>
      <c r="AU136" s="275" t="str">
        <f t="shared" si="81"/>
        <v/>
      </c>
      <c r="AV136" s="275" t="str">
        <f t="shared" si="81"/>
        <v/>
      </c>
      <c r="AW136" s="275" t="str">
        <f t="shared" si="81"/>
        <v/>
      </c>
      <c r="AX136" s="275" t="str">
        <f t="shared" si="81"/>
        <v/>
      </c>
      <c r="AY136" s="275" t="str">
        <f t="shared" si="81"/>
        <v/>
      </c>
      <c r="AZ136" s="275" t="str">
        <f t="shared" si="81"/>
        <v/>
      </c>
      <c r="BA136" s="275" t="str">
        <f t="shared" si="81"/>
        <v/>
      </c>
      <c r="BB136" s="275" t="str">
        <f t="shared" si="81"/>
        <v/>
      </c>
      <c r="BC136" s="275" t="str">
        <f t="shared" si="81"/>
        <v/>
      </c>
      <c r="BD136" s="275" t="str">
        <f t="shared" si="81"/>
        <v/>
      </c>
      <c r="BE136" s="275" t="str">
        <f t="shared" si="81"/>
        <v/>
      </c>
      <c r="BF136" s="275" t="str">
        <f t="shared" si="81"/>
        <v/>
      </c>
      <c r="BG136" s="275" t="str">
        <f t="shared" si="81"/>
        <v/>
      </c>
      <c r="BH136" s="275" t="str">
        <f t="shared" si="81"/>
        <v/>
      </c>
      <c r="BI136" s="275" t="str">
        <f t="shared" si="81"/>
        <v/>
      </c>
      <c r="BJ136" s="275" t="str">
        <f t="shared" si="81"/>
        <v/>
      </c>
      <c r="BK136" s="275" t="str">
        <f t="shared" si="81"/>
        <v/>
      </c>
      <c r="BL136" s="275" t="str">
        <f t="shared" si="81"/>
        <v/>
      </c>
      <c r="BM136" s="275" t="str">
        <f t="shared" si="81"/>
        <v/>
      </c>
      <c r="BN136" s="275" t="str">
        <f t="shared" si="81"/>
        <v/>
      </c>
      <c r="BO136" s="275" t="str">
        <f t="shared" ref="BO136:CY139" si="82">IF(AND($A136&gt;=BO$3,$A136&lt;=BO$4),$B136,"")</f>
        <v/>
      </c>
      <c r="BP136" s="275" t="str">
        <f t="shared" si="82"/>
        <v/>
      </c>
      <c r="BQ136" s="275" t="str">
        <f t="shared" si="82"/>
        <v/>
      </c>
      <c r="BR136" s="275" t="str">
        <f t="shared" si="82"/>
        <v/>
      </c>
      <c r="BS136" s="275" t="str">
        <f t="shared" si="82"/>
        <v/>
      </c>
      <c r="BT136" s="275" t="str">
        <f t="shared" si="82"/>
        <v/>
      </c>
      <c r="BU136" s="275" t="str">
        <f t="shared" si="82"/>
        <v/>
      </c>
      <c r="BV136" s="275" t="str">
        <f t="shared" si="82"/>
        <v/>
      </c>
      <c r="BW136" s="275" t="str">
        <f t="shared" si="82"/>
        <v/>
      </c>
      <c r="BX136" s="275" t="str">
        <f t="shared" si="82"/>
        <v/>
      </c>
      <c r="BY136" s="275" t="str">
        <f t="shared" si="82"/>
        <v/>
      </c>
      <c r="BZ136" s="275" t="str">
        <f t="shared" si="82"/>
        <v/>
      </c>
      <c r="CA136" s="275" t="str">
        <f t="shared" si="82"/>
        <v/>
      </c>
      <c r="CB136" s="275" t="str">
        <f t="shared" si="82"/>
        <v/>
      </c>
      <c r="CC136" s="275" t="str">
        <f t="shared" si="82"/>
        <v/>
      </c>
      <c r="CD136" s="275" t="str">
        <f t="shared" si="82"/>
        <v/>
      </c>
      <c r="CE136" s="275" t="str">
        <f t="shared" si="82"/>
        <v/>
      </c>
      <c r="CF136" s="275" t="str">
        <f t="shared" si="82"/>
        <v/>
      </c>
      <c r="CG136" s="275" t="str">
        <f t="shared" si="82"/>
        <v/>
      </c>
      <c r="CH136" s="275" t="str">
        <f t="shared" si="82"/>
        <v/>
      </c>
      <c r="CI136" s="275" t="str">
        <f t="shared" si="82"/>
        <v/>
      </c>
      <c r="CJ136" s="275" t="str">
        <f t="shared" si="82"/>
        <v/>
      </c>
      <c r="CK136" s="275" t="str">
        <f t="shared" si="82"/>
        <v/>
      </c>
      <c r="CL136" s="275" t="str">
        <f t="shared" si="82"/>
        <v/>
      </c>
      <c r="CM136" s="275" t="str">
        <f t="shared" si="82"/>
        <v/>
      </c>
      <c r="CN136" s="275" t="str">
        <f t="shared" si="82"/>
        <v/>
      </c>
      <c r="CO136" s="275" t="str">
        <f t="shared" si="82"/>
        <v/>
      </c>
      <c r="CP136" s="275" t="str">
        <f t="shared" si="82"/>
        <v/>
      </c>
      <c r="CQ136" s="275" t="str">
        <f t="shared" si="82"/>
        <v/>
      </c>
      <c r="CR136" s="275" t="str">
        <f t="shared" si="82"/>
        <v/>
      </c>
      <c r="CS136" s="275" t="str">
        <f t="shared" si="82"/>
        <v/>
      </c>
      <c r="CT136" s="275" t="str">
        <f t="shared" si="82"/>
        <v/>
      </c>
      <c r="CU136" s="275" t="str">
        <f t="shared" si="82"/>
        <v/>
      </c>
      <c r="CV136" s="275" t="str">
        <f t="shared" si="82"/>
        <v/>
      </c>
      <c r="CW136" s="275" t="str">
        <f t="shared" si="82"/>
        <v/>
      </c>
      <c r="CX136" s="275" t="str">
        <f t="shared" si="82"/>
        <v/>
      </c>
      <c r="CY136" s="275" t="str">
        <f t="shared" si="82"/>
        <v/>
      </c>
    </row>
    <row r="137" spans="1:103" x14ac:dyDescent="0.2">
      <c r="A137">
        <f t="shared" si="77"/>
        <v>126</v>
      </c>
      <c r="B137" s="272">
        <f t="shared" si="78"/>
        <v>3.32E-3</v>
      </c>
      <c r="D137" s="275" t="str">
        <f t="shared" ref="D137:BO140" si="83">IF(AND($A137&gt;=D$3,$A137&lt;=D$4),$B137,"")</f>
        <v/>
      </c>
      <c r="E137" s="275" t="str">
        <f t="shared" si="83"/>
        <v/>
      </c>
      <c r="F137" s="275" t="str">
        <f t="shared" si="83"/>
        <v/>
      </c>
      <c r="G137" s="275" t="str">
        <f t="shared" si="83"/>
        <v/>
      </c>
      <c r="H137" s="275" t="str">
        <f t="shared" si="83"/>
        <v/>
      </c>
      <c r="I137" s="275" t="str">
        <f t="shared" si="83"/>
        <v/>
      </c>
      <c r="J137" s="275" t="str">
        <f t="shared" si="83"/>
        <v/>
      </c>
      <c r="K137" s="275" t="str">
        <f t="shared" si="83"/>
        <v/>
      </c>
      <c r="L137" s="275" t="str">
        <f t="shared" si="83"/>
        <v/>
      </c>
      <c r="M137" s="275" t="str">
        <f t="shared" si="83"/>
        <v/>
      </c>
      <c r="N137" s="275" t="str">
        <f t="shared" si="83"/>
        <v/>
      </c>
      <c r="O137" s="275" t="str">
        <f t="shared" si="83"/>
        <v/>
      </c>
      <c r="P137" s="275" t="str">
        <f t="shared" si="83"/>
        <v/>
      </c>
      <c r="Q137" s="275" t="str">
        <f t="shared" si="83"/>
        <v/>
      </c>
      <c r="R137" s="275" t="str">
        <f t="shared" si="83"/>
        <v/>
      </c>
      <c r="S137" s="275" t="str">
        <f t="shared" si="83"/>
        <v/>
      </c>
      <c r="T137" s="275" t="str">
        <f t="shared" si="83"/>
        <v/>
      </c>
      <c r="U137" s="275" t="str">
        <f t="shared" si="83"/>
        <v/>
      </c>
      <c r="V137" s="275" t="str">
        <f t="shared" si="83"/>
        <v/>
      </c>
      <c r="W137" s="275" t="str">
        <f t="shared" si="83"/>
        <v/>
      </c>
      <c r="X137" s="275" t="str">
        <f t="shared" si="83"/>
        <v/>
      </c>
      <c r="Y137" s="275" t="str">
        <f t="shared" si="83"/>
        <v/>
      </c>
      <c r="Z137" s="275" t="str">
        <f t="shared" si="83"/>
        <v/>
      </c>
      <c r="AA137" s="275" t="str">
        <f t="shared" si="83"/>
        <v/>
      </c>
      <c r="AB137" s="275" t="str">
        <f t="shared" si="83"/>
        <v/>
      </c>
      <c r="AC137" s="275" t="str">
        <f t="shared" si="83"/>
        <v/>
      </c>
      <c r="AD137" s="275" t="str">
        <f t="shared" si="83"/>
        <v/>
      </c>
      <c r="AE137" s="275" t="str">
        <f t="shared" si="83"/>
        <v/>
      </c>
      <c r="AF137" s="275" t="str">
        <f t="shared" si="83"/>
        <v/>
      </c>
      <c r="AG137" s="275" t="str">
        <f t="shared" si="83"/>
        <v/>
      </c>
      <c r="AH137" s="275" t="str">
        <f t="shared" si="83"/>
        <v/>
      </c>
      <c r="AI137" s="275" t="str">
        <f t="shared" si="83"/>
        <v/>
      </c>
      <c r="AJ137" s="275" t="str">
        <f t="shared" si="83"/>
        <v/>
      </c>
      <c r="AK137" s="275" t="str">
        <f t="shared" si="83"/>
        <v/>
      </c>
      <c r="AL137" s="275" t="str">
        <f t="shared" si="83"/>
        <v/>
      </c>
      <c r="AM137" s="275" t="str">
        <f t="shared" si="83"/>
        <v/>
      </c>
      <c r="AN137" s="275" t="str">
        <f t="shared" si="83"/>
        <v/>
      </c>
      <c r="AO137" s="275" t="str">
        <f t="shared" si="83"/>
        <v/>
      </c>
      <c r="AP137" s="275" t="str">
        <f t="shared" si="83"/>
        <v/>
      </c>
      <c r="AQ137" s="275" t="str">
        <f t="shared" si="83"/>
        <v/>
      </c>
      <c r="AR137" s="275" t="str">
        <f t="shared" si="83"/>
        <v/>
      </c>
      <c r="AS137" s="275" t="str">
        <f t="shared" si="83"/>
        <v/>
      </c>
      <c r="AT137" s="275" t="str">
        <f t="shared" si="83"/>
        <v/>
      </c>
      <c r="AU137" s="275" t="str">
        <f t="shared" si="83"/>
        <v/>
      </c>
      <c r="AV137" s="275" t="str">
        <f t="shared" si="83"/>
        <v/>
      </c>
      <c r="AW137" s="275" t="str">
        <f t="shared" si="83"/>
        <v/>
      </c>
      <c r="AX137" s="275" t="str">
        <f t="shared" si="83"/>
        <v/>
      </c>
      <c r="AY137" s="275" t="str">
        <f t="shared" si="83"/>
        <v/>
      </c>
      <c r="AZ137" s="275" t="str">
        <f t="shared" si="83"/>
        <v/>
      </c>
      <c r="BA137" s="275" t="str">
        <f t="shared" si="83"/>
        <v/>
      </c>
      <c r="BB137" s="275" t="str">
        <f t="shared" si="83"/>
        <v/>
      </c>
      <c r="BC137" s="275" t="str">
        <f t="shared" si="83"/>
        <v/>
      </c>
      <c r="BD137" s="275" t="str">
        <f t="shared" si="83"/>
        <v/>
      </c>
      <c r="BE137" s="275" t="str">
        <f t="shared" si="83"/>
        <v/>
      </c>
      <c r="BF137" s="275" t="str">
        <f t="shared" si="83"/>
        <v/>
      </c>
      <c r="BG137" s="275" t="str">
        <f t="shared" si="83"/>
        <v/>
      </c>
      <c r="BH137" s="275" t="str">
        <f t="shared" si="83"/>
        <v/>
      </c>
      <c r="BI137" s="275" t="str">
        <f t="shared" si="83"/>
        <v/>
      </c>
      <c r="BJ137" s="275" t="str">
        <f t="shared" si="83"/>
        <v/>
      </c>
      <c r="BK137" s="275" t="str">
        <f t="shared" si="83"/>
        <v/>
      </c>
      <c r="BL137" s="275" t="str">
        <f t="shared" si="83"/>
        <v/>
      </c>
      <c r="BM137" s="275" t="str">
        <f t="shared" si="83"/>
        <v/>
      </c>
      <c r="BN137" s="275" t="str">
        <f t="shared" si="83"/>
        <v/>
      </c>
      <c r="BO137" s="275" t="str">
        <f t="shared" si="83"/>
        <v/>
      </c>
      <c r="BP137" s="275" t="str">
        <f t="shared" si="82"/>
        <v/>
      </c>
      <c r="BQ137" s="275" t="str">
        <f t="shared" si="82"/>
        <v/>
      </c>
      <c r="BR137" s="275" t="str">
        <f t="shared" si="82"/>
        <v/>
      </c>
      <c r="BS137" s="275" t="str">
        <f t="shared" si="82"/>
        <v/>
      </c>
      <c r="BT137" s="275" t="str">
        <f t="shared" si="82"/>
        <v/>
      </c>
      <c r="BU137" s="275" t="str">
        <f t="shared" si="82"/>
        <v/>
      </c>
      <c r="BV137" s="275" t="str">
        <f t="shared" si="82"/>
        <v/>
      </c>
      <c r="BW137" s="275" t="str">
        <f t="shared" si="82"/>
        <v/>
      </c>
      <c r="BX137" s="275" t="str">
        <f t="shared" si="82"/>
        <v/>
      </c>
      <c r="BY137" s="275" t="str">
        <f t="shared" si="82"/>
        <v/>
      </c>
      <c r="BZ137" s="275" t="str">
        <f t="shared" si="82"/>
        <v/>
      </c>
      <c r="CA137" s="275" t="str">
        <f t="shared" si="82"/>
        <v/>
      </c>
      <c r="CB137" s="275" t="str">
        <f t="shared" si="82"/>
        <v/>
      </c>
      <c r="CC137" s="275" t="str">
        <f t="shared" si="82"/>
        <v/>
      </c>
      <c r="CD137" s="275" t="str">
        <f t="shared" si="82"/>
        <v/>
      </c>
      <c r="CE137" s="275" t="str">
        <f t="shared" si="82"/>
        <v/>
      </c>
      <c r="CF137" s="275" t="str">
        <f t="shared" si="82"/>
        <v/>
      </c>
      <c r="CG137" s="275" t="str">
        <f t="shared" si="82"/>
        <v/>
      </c>
      <c r="CH137" s="275" t="str">
        <f t="shared" si="82"/>
        <v/>
      </c>
      <c r="CI137" s="275" t="str">
        <f t="shared" si="82"/>
        <v/>
      </c>
      <c r="CJ137" s="275" t="str">
        <f t="shared" si="82"/>
        <v/>
      </c>
      <c r="CK137" s="275" t="str">
        <f t="shared" si="82"/>
        <v/>
      </c>
      <c r="CL137" s="275" t="str">
        <f t="shared" si="82"/>
        <v/>
      </c>
      <c r="CM137" s="275" t="str">
        <f t="shared" si="82"/>
        <v/>
      </c>
      <c r="CN137" s="275" t="str">
        <f t="shared" si="82"/>
        <v/>
      </c>
      <c r="CO137" s="275" t="str">
        <f t="shared" si="82"/>
        <v/>
      </c>
      <c r="CP137" s="275" t="str">
        <f t="shared" si="82"/>
        <v/>
      </c>
      <c r="CQ137" s="275" t="str">
        <f t="shared" si="82"/>
        <v/>
      </c>
      <c r="CR137" s="275" t="str">
        <f t="shared" si="82"/>
        <v/>
      </c>
      <c r="CS137" s="275" t="str">
        <f t="shared" si="82"/>
        <v/>
      </c>
      <c r="CT137" s="275" t="str">
        <f t="shared" si="82"/>
        <v/>
      </c>
      <c r="CU137" s="275" t="str">
        <f t="shared" si="82"/>
        <v/>
      </c>
      <c r="CV137" s="275" t="str">
        <f t="shared" si="82"/>
        <v/>
      </c>
      <c r="CW137" s="275" t="str">
        <f t="shared" si="82"/>
        <v/>
      </c>
      <c r="CX137" s="275" t="str">
        <f t="shared" si="82"/>
        <v/>
      </c>
      <c r="CY137" s="275" t="str">
        <f t="shared" si="82"/>
        <v/>
      </c>
    </row>
    <row r="138" spans="1:103" x14ac:dyDescent="0.2">
      <c r="A138">
        <f t="shared" si="77"/>
        <v>127</v>
      </c>
      <c r="B138" s="272">
        <f t="shared" si="78"/>
        <v>2.49E-3</v>
      </c>
      <c r="D138" s="275" t="str">
        <f t="shared" si="83"/>
        <v/>
      </c>
      <c r="E138" s="275" t="str">
        <f t="shared" si="83"/>
        <v/>
      </c>
      <c r="F138" s="275" t="str">
        <f t="shared" si="83"/>
        <v/>
      </c>
      <c r="G138" s="275" t="str">
        <f t="shared" si="83"/>
        <v/>
      </c>
      <c r="H138" s="275" t="str">
        <f t="shared" si="83"/>
        <v/>
      </c>
      <c r="I138" s="275" t="str">
        <f t="shared" si="83"/>
        <v/>
      </c>
      <c r="J138" s="275" t="str">
        <f t="shared" si="83"/>
        <v/>
      </c>
      <c r="K138" s="275" t="str">
        <f t="shared" si="83"/>
        <v/>
      </c>
      <c r="L138" s="275" t="str">
        <f t="shared" si="83"/>
        <v/>
      </c>
      <c r="M138" s="275" t="str">
        <f t="shared" si="83"/>
        <v/>
      </c>
      <c r="N138" s="275" t="str">
        <f t="shared" si="83"/>
        <v/>
      </c>
      <c r="O138" s="275" t="str">
        <f t="shared" si="83"/>
        <v/>
      </c>
      <c r="P138" s="275" t="str">
        <f t="shared" si="83"/>
        <v/>
      </c>
      <c r="Q138" s="275" t="str">
        <f t="shared" si="83"/>
        <v/>
      </c>
      <c r="R138" s="275" t="str">
        <f t="shared" si="83"/>
        <v/>
      </c>
      <c r="S138" s="275" t="str">
        <f t="shared" si="83"/>
        <v/>
      </c>
      <c r="T138" s="275" t="str">
        <f t="shared" si="83"/>
        <v/>
      </c>
      <c r="U138" s="275" t="str">
        <f t="shared" si="83"/>
        <v/>
      </c>
      <c r="V138" s="275" t="str">
        <f t="shared" si="83"/>
        <v/>
      </c>
      <c r="W138" s="275" t="str">
        <f t="shared" si="83"/>
        <v/>
      </c>
      <c r="X138" s="275" t="str">
        <f t="shared" si="83"/>
        <v/>
      </c>
      <c r="Y138" s="275" t="str">
        <f t="shared" si="83"/>
        <v/>
      </c>
      <c r="Z138" s="275" t="str">
        <f t="shared" si="83"/>
        <v/>
      </c>
      <c r="AA138" s="275" t="str">
        <f t="shared" si="83"/>
        <v/>
      </c>
      <c r="AB138" s="275" t="str">
        <f t="shared" si="83"/>
        <v/>
      </c>
      <c r="AC138" s="275" t="str">
        <f t="shared" si="83"/>
        <v/>
      </c>
      <c r="AD138" s="275" t="str">
        <f t="shared" si="83"/>
        <v/>
      </c>
      <c r="AE138" s="275" t="str">
        <f t="shared" si="83"/>
        <v/>
      </c>
      <c r="AF138" s="275" t="str">
        <f t="shared" si="83"/>
        <v/>
      </c>
      <c r="AG138" s="275" t="str">
        <f t="shared" si="83"/>
        <v/>
      </c>
      <c r="AH138" s="275" t="str">
        <f t="shared" si="83"/>
        <v/>
      </c>
      <c r="AI138" s="275" t="str">
        <f t="shared" si="83"/>
        <v/>
      </c>
      <c r="AJ138" s="275" t="str">
        <f t="shared" si="83"/>
        <v/>
      </c>
      <c r="AK138" s="275" t="str">
        <f t="shared" si="83"/>
        <v/>
      </c>
      <c r="AL138" s="275" t="str">
        <f t="shared" si="83"/>
        <v/>
      </c>
      <c r="AM138" s="275" t="str">
        <f t="shared" si="83"/>
        <v/>
      </c>
      <c r="AN138" s="275" t="str">
        <f t="shared" si="83"/>
        <v/>
      </c>
      <c r="AO138" s="275" t="str">
        <f t="shared" si="83"/>
        <v/>
      </c>
      <c r="AP138" s="275" t="str">
        <f t="shared" si="83"/>
        <v/>
      </c>
      <c r="AQ138" s="275" t="str">
        <f t="shared" si="83"/>
        <v/>
      </c>
      <c r="AR138" s="275" t="str">
        <f t="shared" si="83"/>
        <v/>
      </c>
      <c r="AS138" s="275" t="str">
        <f t="shared" si="83"/>
        <v/>
      </c>
      <c r="AT138" s="275" t="str">
        <f t="shared" si="83"/>
        <v/>
      </c>
      <c r="AU138" s="275" t="str">
        <f t="shared" si="83"/>
        <v/>
      </c>
      <c r="AV138" s="275" t="str">
        <f t="shared" si="83"/>
        <v/>
      </c>
      <c r="AW138" s="275" t="str">
        <f t="shared" si="83"/>
        <v/>
      </c>
      <c r="AX138" s="275" t="str">
        <f t="shared" si="83"/>
        <v/>
      </c>
      <c r="AY138" s="275" t="str">
        <f t="shared" si="83"/>
        <v/>
      </c>
      <c r="AZ138" s="275" t="str">
        <f t="shared" si="83"/>
        <v/>
      </c>
      <c r="BA138" s="275" t="str">
        <f t="shared" si="83"/>
        <v/>
      </c>
      <c r="BB138" s="275" t="str">
        <f t="shared" si="83"/>
        <v/>
      </c>
      <c r="BC138" s="275" t="str">
        <f t="shared" si="83"/>
        <v/>
      </c>
      <c r="BD138" s="275" t="str">
        <f t="shared" si="83"/>
        <v/>
      </c>
      <c r="BE138" s="275" t="str">
        <f t="shared" si="83"/>
        <v/>
      </c>
      <c r="BF138" s="275" t="str">
        <f t="shared" si="83"/>
        <v/>
      </c>
      <c r="BG138" s="275" t="str">
        <f t="shared" si="83"/>
        <v/>
      </c>
      <c r="BH138" s="275" t="str">
        <f t="shared" si="83"/>
        <v/>
      </c>
      <c r="BI138" s="275" t="str">
        <f t="shared" si="83"/>
        <v/>
      </c>
      <c r="BJ138" s="275" t="str">
        <f t="shared" si="83"/>
        <v/>
      </c>
      <c r="BK138" s="275" t="str">
        <f t="shared" si="83"/>
        <v/>
      </c>
      <c r="BL138" s="275" t="str">
        <f t="shared" si="83"/>
        <v/>
      </c>
      <c r="BM138" s="275" t="str">
        <f t="shared" si="83"/>
        <v/>
      </c>
      <c r="BN138" s="275" t="str">
        <f t="shared" si="83"/>
        <v/>
      </c>
      <c r="BO138" s="275" t="str">
        <f t="shared" si="83"/>
        <v/>
      </c>
      <c r="BP138" s="275" t="str">
        <f t="shared" si="82"/>
        <v/>
      </c>
      <c r="BQ138" s="275" t="str">
        <f t="shared" si="82"/>
        <v/>
      </c>
      <c r="BR138" s="275" t="str">
        <f t="shared" si="82"/>
        <v/>
      </c>
      <c r="BS138" s="275" t="str">
        <f t="shared" si="82"/>
        <v/>
      </c>
      <c r="BT138" s="275" t="str">
        <f t="shared" si="82"/>
        <v/>
      </c>
      <c r="BU138" s="275" t="str">
        <f t="shared" si="82"/>
        <v/>
      </c>
      <c r="BV138" s="275" t="str">
        <f t="shared" si="82"/>
        <v/>
      </c>
      <c r="BW138" s="275" t="str">
        <f t="shared" si="82"/>
        <v/>
      </c>
      <c r="BX138" s="275" t="str">
        <f t="shared" si="82"/>
        <v/>
      </c>
      <c r="BY138" s="275" t="str">
        <f t="shared" si="82"/>
        <v/>
      </c>
      <c r="BZ138" s="275" t="str">
        <f t="shared" si="82"/>
        <v/>
      </c>
      <c r="CA138" s="275" t="str">
        <f t="shared" si="82"/>
        <v/>
      </c>
      <c r="CB138" s="275" t="str">
        <f t="shared" si="82"/>
        <v/>
      </c>
      <c r="CC138" s="275" t="str">
        <f t="shared" si="82"/>
        <v/>
      </c>
      <c r="CD138" s="275" t="str">
        <f t="shared" si="82"/>
        <v/>
      </c>
      <c r="CE138" s="275" t="str">
        <f t="shared" si="82"/>
        <v/>
      </c>
      <c r="CF138" s="275" t="str">
        <f t="shared" si="82"/>
        <v/>
      </c>
      <c r="CG138" s="275" t="str">
        <f t="shared" si="82"/>
        <v/>
      </c>
      <c r="CH138" s="275" t="str">
        <f t="shared" si="82"/>
        <v/>
      </c>
      <c r="CI138" s="275" t="str">
        <f t="shared" si="82"/>
        <v/>
      </c>
      <c r="CJ138" s="275" t="str">
        <f t="shared" si="82"/>
        <v/>
      </c>
      <c r="CK138" s="275" t="str">
        <f t="shared" si="82"/>
        <v/>
      </c>
      <c r="CL138" s="275" t="str">
        <f t="shared" si="82"/>
        <v/>
      </c>
      <c r="CM138" s="275" t="str">
        <f t="shared" si="82"/>
        <v/>
      </c>
      <c r="CN138" s="275" t="str">
        <f t="shared" si="82"/>
        <v/>
      </c>
      <c r="CO138" s="275" t="str">
        <f t="shared" si="82"/>
        <v/>
      </c>
      <c r="CP138" s="275" t="str">
        <f t="shared" si="82"/>
        <v/>
      </c>
      <c r="CQ138" s="275" t="str">
        <f t="shared" si="82"/>
        <v/>
      </c>
      <c r="CR138" s="275" t="str">
        <f t="shared" si="82"/>
        <v/>
      </c>
      <c r="CS138" s="275" t="str">
        <f t="shared" si="82"/>
        <v/>
      </c>
      <c r="CT138" s="275" t="str">
        <f t="shared" si="82"/>
        <v/>
      </c>
      <c r="CU138" s="275" t="str">
        <f t="shared" si="82"/>
        <v/>
      </c>
      <c r="CV138" s="275" t="str">
        <f t="shared" si="82"/>
        <v/>
      </c>
      <c r="CW138" s="275" t="str">
        <f t="shared" si="82"/>
        <v/>
      </c>
      <c r="CX138" s="275" t="str">
        <f t="shared" si="82"/>
        <v/>
      </c>
      <c r="CY138" s="275" t="str">
        <f t="shared" si="82"/>
        <v/>
      </c>
    </row>
    <row r="139" spans="1:103" x14ac:dyDescent="0.2">
      <c r="A139">
        <f t="shared" si="77"/>
        <v>128</v>
      </c>
      <c r="B139" s="272">
        <f t="shared" si="78"/>
        <v>2.49E-3</v>
      </c>
      <c r="D139" s="275" t="str">
        <f t="shared" si="83"/>
        <v/>
      </c>
      <c r="E139" s="275" t="str">
        <f t="shared" si="83"/>
        <v/>
      </c>
      <c r="F139" s="275" t="str">
        <f t="shared" si="83"/>
        <v/>
      </c>
      <c r="G139" s="275" t="str">
        <f t="shared" si="83"/>
        <v/>
      </c>
      <c r="H139" s="275" t="str">
        <f t="shared" si="83"/>
        <v/>
      </c>
      <c r="I139" s="275" t="str">
        <f t="shared" si="83"/>
        <v/>
      </c>
      <c r="J139" s="275" t="str">
        <f t="shared" si="83"/>
        <v/>
      </c>
      <c r="K139" s="275" t="str">
        <f t="shared" si="83"/>
        <v/>
      </c>
      <c r="L139" s="275" t="str">
        <f t="shared" si="83"/>
        <v/>
      </c>
      <c r="M139" s="275" t="str">
        <f t="shared" si="83"/>
        <v/>
      </c>
      <c r="N139" s="275" t="str">
        <f t="shared" si="83"/>
        <v/>
      </c>
      <c r="O139" s="275" t="str">
        <f t="shared" si="83"/>
        <v/>
      </c>
      <c r="P139" s="275" t="str">
        <f t="shared" si="83"/>
        <v/>
      </c>
      <c r="Q139" s="275" t="str">
        <f t="shared" si="83"/>
        <v/>
      </c>
      <c r="R139" s="275" t="str">
        <f t="shared" si="83"/>
        <v/>
      </c>
      <c r="S139" s="275" t="str">
        <f t="shared" si="83"/>
        <v/>
      </c>
      <c r="T139" s="275" t="str">
        <f t="shared" si="83"/>
        <v/>
      </c>
      <c r="U139" s="275" t="str">
        <f t="shared" si="83"/>
        <v/>
      </c>
      <c r="V139" s="275" t="str">
        <f t="shared" si="83"/>
        <v/>
      </c>
      <c r="W139" s="275" t="str">
        <f t="shared" si="83"/>
        <v/>
      </c>
      <c r="X139" s="275" t="str">
        <f t="shared" si="83"/>
        <v/>
      </c>
      <c r="Y139" s="275" t="str">
        <f t="shared" si="83"/>
        <v/>
      </c>
      <c r="Z139" s="275" t="str">
        <f t="shared" si="83"/>
        <v/>
      </c>
      <c r="AA139" s="275" t="str">
        <f t="shared" si="83"/>
        <v/>
      </c>
      <c r="AB139" s="275" t="str">
        <f t="shared" si="83"/>
        <v/>
      </c>
      <c r="AC139" s="275" t="str">
        <f t="shared" si="83"/>
        <v/>
      </c>
      <c r="AD139" s="275" t="str">
        <f t="shared" si="83"/>
        <v/>
      </c>
      <c r="AE139" s="275" t="str">
        <f t="shared" si="83"/>
        <v/>
      </c>
      <c r="AF139" s="275" t="str">
        <f t="shared" si="83"/>
        <v/>
      </c>
      <c r="AG139" s="275" t="str">
        <f t="shared" si="83"/>
        <v/>
      </c>
      <c r="AH139" s="275" t="str">
        <f t="shared" si="83"/>
        <v/>
      </c>
      <c r="AI139" s="275" t="str">
        <f t="shared" si="83"/>
        <v/>
      </c>
      <c r="AJ139" s="275" t="str">
        <f t="shared" si="83"/>
        <v/>
      </c>
      <c r="AK139" s="275" t="str">
        <f t="shared" si="83"/>
        <v/>
      </c>
      <c r="AL139" s="275" t="str">
        <f t="shared" si="83"/>
        <v/>
      </c>
      <c r="AM139" s="275" t="str">
        <f t="shared" si="83"/>
        <v/>
      </c>
      <c r="AN139" s="275" t="str">
        <f t="shared" si="83"/>
        <v/>
      </c>
      <c r="AO139" s="275" t="str">
        <f t="shared" si="83"/>
        <v/>
      </c>
      <c r="AP139" s="275" t="str">
        <f t="shared" si="83"/>
        <v/>
      </c>
      <c r="AQ139" s="275" t="str">
        <f t="shared" si="83"/>
        <v/>
      </c>
      <c r="AR139" s="275" t="str">
        <f t="shared" si="83"/>
        <v/>
      </c>
      <c r="AS139" s="275" t="str">
        <f t="shared" si="83"/>
        <v/>
      </c>
      <c r="AT139" s="275" t="str">
        <f t="shared" si="83"/>
        <v/>
      </c>
      <c r="AU139" s="275" t="str">
        <f t="shared" si="83"/>
        <v/>
      </c>
      <c r="AV139" s="275" t="str">
        <f t="shared" si="83"/>
        <v/>
      </c>
      <c r="AW139" s="275" t="str">
        <f t="shared" si="83"/>
        <v/>
      </c>
      <c r="AX139" s="275" t="str">
        <f t="shared" si="83"/>
        <v/>
      </c>
      <c r="AY139" s="275" t="str">
        <f t="shared" si="83"/>
        <v/>
      </c>
      <c r="AZ139" s="275" t="str">
        <f t="shared" si="83"/>
        <v/>
      </c>
      <c r="BA139" s="275" t="str">
        <f t="shared" si="83"/>
        <v/>
      </c>
      <c r="BB139" s="275" t="str">
        <f t="shared" si="83"/>
        <v/>
      </c>
      <c r="BC139" s="275" t="str">
        <f t="shared" si="83"/>
        <v/>
      </c>
      <c r="BD139" s="275" t="str">
        <f t="shared" si="83"/>
        <v/>
      </c>
      <c r="BE139" s="275" t="str">
        <f t="shared" si="83"/>
        <v/>
      </c>
      <c r="BF139" s="275" t="str">
        <f t="shared" si="83"/>
        <v/>
      </c>
      <c r="BG139" s="275" t="str">
        <f t="shared" si="83"/>
        <v/>
      </c>
      <c r="BH139" s="275" t="str">
        <f t="shared" si="83"/>
        <v/>
      </c>
      <c r="BI139" s="275" t="str">
        <f t="shared" si="83"/>
        <v/>
      </c>
      <c r="BJ139" s="275" t="str">
        <f t="shared" si="83"/>
        <v/>
      </c>
      <c r="BK139" s="275" t="str">
        <f t="shared" si="83"/>
        <v/>
      </c>
      <c r="BL139" s="275" t="str">
        <f t="shared" si="83"/>
        <v/>
      </c>
      <c r="BM139" s="275" t="str">
        <f t="shared" si="83"/>
        <v/>
      </c>
      <c r="BN139" s="275" t="str">
        <f t="shared" si="83"/>
        <v/>
      </c>
      <c r="BO139" s="275" t="str">
        <f t="shared" si="83"/>
        <v/>
      </c>
      <c r="BP139" s="275" t="str">
        <f t="shared" si="82"/>
        <v/>
      </c>
      <c r="BQ139" s="275" t="str">
        <f t="shared" si="82"/>
        <v/>
      </c>
      <c r="BR139" s="275" t="str">
        <f t="shared" si="82"/>
        <v/>
      </c>
      <c r="BS139" s="275" t="str">
        <f t="shared" si="82"/>
        <v/>
      </c>
      <c r="BT139" s="275" t="str">
        <f t="shared" si="82"/>
        <v/>
      </c>
      <c r="BU139" s="275" t="str">
        <f t="shared" si="82"/>
        <v/>
      </c>
      <c r="BV139" s="275" t="str">
        <f t="shared" si="82"/>
        <v/>
      </c>
      <c r="BW139" s="275" t="str">
        <f t="shared" si="82"/>
        <v/>
      </c>
      <c r="BX139" s="275" t="str">
        <f t="shared" si="82"/>
        <v/>
      </c>
      <c r="BY139" s="275" t="str">
        <f t="shared" si="82"/>
        <v/>
      </c>
      <c r="BZ139" s="275" t="str">
        <f t="shared" si="82"/>
        <v/>
      </c>
      <c r="CA139" s="275" t="str">
        <f t="shared" si="82"/>
        <v/>
      </c>
      <c r="CB139" s="275" t="str">
        <f t="shared" si="82"/>
        <v/>
      </c>
      <c r="CC139" s="275" t="str">
        <f t="shared" si="82"/>
        <v/>
      </c>
      <c r="CD139" s="275" t="str">
        <f t="shared" si="82"/>
        <v/>
      </c>
      <c r="CE139" s="275" t="str">
        <f t="shared" si="82"/>
        <v/>
      </c>
      <c r="CF139" s="275" t="str">
        <f t="shared" si="82"/>
        <v/>
      </c>
      <c r="CG139" s="275" t="str">
        <f t="shared" si="82"/>
        <v/>
      </c>
      <c r="CH139" s="275" t="str">
        <f t="shared" si="82"/>
        <v/>
      </c>
      <c r="CI139" s="275" t="str">
        <f t="shared" si="82"/>
        <v/>
      </c>
      <c r="CJ139" s="275" t="str">
        <f t="shared" si="82"/>
        <v/>
      </c>
      <c r="CK139" s="275" t="str">
        <f t="shared" si="82"/>
        <v/>
      </c>
      <c r="CL139" s="275" t="str">
        <f t="shared" si="82"/>
        <v/>
      </c>
      <c r="CM139" s="275" t="str">
        <f t="shared" si="82"/>
        <v/>
      </c>
      <c r="CN139" s="275" t="str">
        <f t="shared" si="82"/>
        <v/>
      </c>
      <c r="CO139" s="275" t="str">
        <f t="shared" si="82"/>
        <v/>
      </c>
      <c r="CP139" s="275" t="str">
        <f t="shared" si="82"/>
        <v/>
      </c>
      <c r="CQ139" s="275" t="str">
        <f t="shared" si="82"/>
        <v/>
      </c>
      <c r="CR139" s="275" t="str">
        <f t="shared" si="82"/>
        <v/>
      </c>
      <c r="CS139" s="275" t="str">
        <f t="shared" si="82"/>
        <v/>
      </c>
      <c r="CT139" s="275" t="str">
        <f t="shared" si="82"/>
        <v/>
      </c>
      <c r="CU139" s="275" t="str">
        <f t="shared" si="82"/>
        <v/>
      </c>
      <c r="CV139" s="275" t="str">
        <f t="shared" si="82"/>
        <v/>
      </c>
      <c r="CW139" s="275" t="str">
        <f t="shared" si="82"/>
        <v/>
      </c>
      <c r="CX139" s="275" t="str">
        <f t="shared" si="82"/>
        <v/>
      </c>
      <c r="CY139" s="275" t="str">
        <f t="shared" si="82"/>
        <v/>
      </c>
    </row>
    <row r="140" spans="1:103" x14ac:dyDescent="0.2">
      <c r="A140">
        <f t="shared" si="77"/>
        <v>129</v>
      </c>
      <c r="B140" s="272">
        <f t="shared" si="78"/>
        <v>1.66E-3</v>
      </c>
      <c r="D140" s="275" t="str">
        <f t="shared" si="83"/>
        <v/>
      </c>
      <c r="E140" s="275" t="str">
        <f t="shared" si="83"/>
        <v/>
      </c>
      <c r="F140" s="275" t="str">
        <f t="shared" si="83"/>
        <v/>
      </c>
      <c r="G140" s="275" t="str">
        <f t="shared" si="83"/>
        <v/>
      </c>
      <c r="H140" s="275" t="str">
        <f t="shared" si="83"/>
        <v/>
      </c>
      <c r="I140" s="275" t="str">
        <f t="shared" si="83"/>
        <v/>
      </c>
      <c r="J140" s="275" t="str">
        <f t="shared" si="83"/>
        <v/>
      </c>
      <c r="K140" s="275" t="str">
        <f t="shared" si="83"/>
        <v/>
      </c>
      <c r="L140" s="275" t="str">
        <f t="shared" si="83"/>
        <v/>
      </c>
      <c r="M140" s="275" t="str">
        <f t="shared" si="83"/>
        <v/>
      </c>
      <c r="N140" s="275" t="str">
        <f t="shared" si="83"/>
        <v/>
      </c>
      <c r="O140" s="275" t="str">
        <f t="shared" si="83"/>
        <v/>
      </c>
      <c r="P140" s="275" t="str">
        <f t="shared" si="83"/>
        <v/>
      </c>
      <c r="Q140" s="275" t="str">
        <f t="shared" si="83"/>
        <v/>
      </c>
      <c r="R140" s="275" t="str">
        <f t="shared" si="83"/>
        <v/>
      </c>
      <c r="S140" s="275" t="str">
        <f t="shared" si="83"/>
        <v/>
      </c>
      <c r="T140" s="275" t="str">
        <f t="shared" si="83"/>
        <v/>
      </c>
      <c r="U140" s="275" t="str">
        <f t="shared" si="83"/>
        <v/>
      </c>
      <c r="V140" s="275" t="str">
        <f t="shared" si="83"/>
        <v/>
      </c>
      <c r="W140" s="275" t="str">
        <f t="shared" si="83"/>
        <v/>
      </c>
      <c r="X140" s="275" t="str">
        <f t="shared" si="83"/>
        <v/>
      </c>
      <c r="Y140" s="275" t="str">
        <f t="shared" si="83"/>
        <v/>
      </c>
      <c r="Z140" s="275" t="str">
        <f t="shared" si="83"/>
        <v/>
      </c>
      <c r="AA140" s="275" t="str">
        <f t="shared" si="83"/>
        <v/>
      </c>
      <c r="AB140" s="275" t="str">
        <f t="shared" si="83"/>
        <v/>
      </c>
      <c r="AC140" s="275" t="str">
        <f t="shared" si="83"/>
        <v/>
      </c>
      <c r="AD140" s="275" t="str">
        <f t="shared" si="83"/>
        <v/>
      </c>
      <c r="AE140" s="275" t="str">
        <f t="shared" si="83"/>
        <v/>
      </c>
      <c r="AF140" s="275" t="str">
        <f t="shared" si="83"/>
        <v/>
      </c>
      <c r="AG140" s="275" t="str">
        <f t="shared" si="83"/>
        <v/>
      </c>
      <c r="AH140" s="275" t="str">
        <f t="shared" si="83"/>
        <v/>
      </c>
      <c r="AI140" s="275" t="str">
        <f t="shared" si="83"/>
        <v/>
      </c>
      <c r="AJ140" s="275" t="str">
        <f t="shared" si="83"/>
        <v/>
      </c>
      <c r="AK140" s="275" t="str">
        <f t="shared" si="83"/>
        <v/>
      </c>
      <c r="AL140" s="275" t="str">
        <f t="shared" si="83"/>
        <v/>
      </c>
      <c r="AM140" s="275" t="str">
        <f t="shared" si="83"/>
        <v/>
      </c>
      <c r="AN140" s="275" t="str">
        <f t="shared" si="83"/>
        <v/>
      </c>
      <c r="AO140" s="275" t="str">
        <f t="shared" si="83"/>
        <v/>
      </c>
      <c r="AP140" s="275" t="str">
        <f t="shared" si="83"/>
        <v/>
      </c>
      <c r="AQ140" s="275" t="str">
        <f t="shared" si="83"/>
        <v/>
      </c>
      <c r="AR140" s="275" t="str">
        <f t="shared" si="83"/>
        <v/>
      </c>
      <c r="AS140" s="275" t="str">
        <f t="shared" si="83"/>
        <v/>
      </c>
      <c r="AT140" s="275" t="str">
        <f t="shared" si="83"/>
        <v/>
      </c>
      <c r="AU140" s="275" t="str">
        <f t="shared" si="83"/>
        <v/>
      </c>
      <c r="AV140" s="275" t="str">
        <f t="shared" si="83"/>
        <v/>
      </c>
      <c r="AW140" s="275" t="str">
        <f t="shared" si="83"/>
        <v/>
      </c>
      <c r="AX140" s="275" t="str">
        <f t="shared" si="83"/>
        <v/>
      </c>
      <c r="AY140" s="275" t="str">
        <f t="shared" si="83"/>
        <v/>
      </c>
      <c r="AZ140" s="275" t="str">
        <f t="shared" si="83"/>
        <v/>
      </c>
      <c r="BA140" s="275" t="str">
        <f t="shared" si="83"/>
        <v/>
      </c>
      <c r="BB140" s="275" t="str">
        <f t="shared" si="83"/>
        <v/>
      </c>
      <c r="BC140" s="275" t="str">
        <f t="shared" si="83"/>
        <v/>
      </c>
      <c r="BD140" s="275" t="str">
        <f t="shared" si="83"/>
        <v/>
      </c>
      <c r="BE140" s="275" t="str">
        <f t="shared" si="83"/>
        <v/>
      </c>
      <c r="BF140" s="275" t="str">
        <f t="shared" si="83"/>
        <v/>
      </c>
      <c r="BG140" s="275" t="str">
        <f t="shared" si="83"/>
        <v/>
      </c>
      <c r="BH140" s="275" t="str">
        <f t="shared" si="83"/>
        <v/>
      </c>
      <c r="BI140" s="275" t="str">
        <f t="shared" si="83"/>
        <v/>
      </c>
      <c r="BJ140" s="275" t="str">
        <f t="shared" si="83"/>
        <v/>
      </c>
      <c r="BK140" s="275" t="str">
        <f t="shared" si="83"/>
        <v/>
      </c>
      <c r="BL140" s="275" t="str">
        <f t="shared" si="83"/>
        <v/>
      </c>
      <c r="BM140" s="275" t="str">
        <f t="shared" si="83"/>
        <v/>
      </c>
      <c r="BN140" s="275" t="str">
        <f t="shared" si="83"/>
        <v/>
      </c>
      <c r="BO140" s="275" t="str">
        <f t="shared" ref="BO140:CY143" si="84">IF(AND($A140&gt;=BO$3,$A140&lt;=BO$4),$B140,"")</f>
        <v/>
      </c>
      <c r="BP140" s="275" t="str">
        <f t="shared" si="84"/>
        <v/>
      </c>
      <c r="BQ140" s="275" t="str">
        <f t="shared" si="84"/>
        <v/>
      </c>
      <c r="BR140" s="275" t="str">
        <f t="shared" si="84"/>
        <v/>
      </c>
      <c r="BS140" s="275" t="str">
        <f t="shared" si="84"/>
        <v/>
      </c>
      <c r="BT140" s="275" t="str">
        <f t="shared" si="84"/>
        <v/>
      </c>
      <c r="BU140" s="275" t="str">
        <f t="shared" si="84"/>
        <v/>
      </c>
      <c r="BV140" s="275" t="str">
        <f t="shared" si="84"/>
        <v/>
      </c>
      <c r="BW140" s="275" t="str">
        <f t="shared" si="84"/>
        <v/>
      </c>
      <c r="BX140" s="275" t="str">
        <f t="shared" si="84"/>
        <v/>
      </c>
      <c r="BY140" s="275" t="str">
        <f t="shared" si="84"/>
        <v/>
      </c>
      <c r="BZ140" s="275" t="str">
        <f t="shared" si="84"/>
        <v/>
      </c>
      <c r="CA140" s="275" t="str">
        <f t="shared" si="84"/>
        <v/>
      </c>
      <c r="CB140" s="275" t="str">
        <f t="shared" si="84"/>
        <v/>
      </c>
      <c r="CC140" s="275" t="str">
        <f t="shared" si="84"/>
        <v/>
      </c>
      <c r="CD140" s="275" t="str">
        <f t="shared" si="84"/>
        <v/>
      </c>
      <c r="CE140" s="275" t="str">
        <f t="shared" si="84"/>
        <v/>
      </c>
      <c r="CF140" s="275" t="str">
        <f t="shared" si="84"/>
        <v/>
      </c>
      <c r="CG140" s="275" t="str">
        <f t="shared" si="84"/>
        <v/>
      </c>
      <c r="CH140" s="275" t="str">
        <f t="shared" si="84"/>
        <v/>
      </c>
      <c r="CI140" s="275" t="str">
        <f t="shared" si="84"/>
        <v/>
      </c>
      <c r="CJ140" s="275" t="str">
        <f t="shared" si="84"/>
        <v/>
      </c>
      <c r="CK140" s="275" t="str">
        <f t="shared" si="84"/>
        <v/>
      </c>
      <c r="CL140" s="275" t="str">
        <f t="shared" si="84"/>
        <v/>
      </c>
      <c r="CM140" s="275" t="str">
        <f t="shared" si="84"/>
        <v/>
      </c>
      <c r="CN140" s="275" t="str">
        <f t="shared" si="84"/>
        <v/>
      </c>
      <c r="CO140" s="275" t="str">
        <f t="shared" si="84"/>
        <v/>
      </c>
      <c r="CP140" s="275" t="str">
        <f t="shared" si="84"/>
        <v/>
      </c>
      <c r="CQ140" s="275" t="str">
        <f t="shared" si="84"/>
        <v/>
      </c>
      <c r="CR140" s="275" t="str">
        <f t="shared" si="84"/>
        <v/>
      </c>
      <c r="CS140" s="275" t="str">
        <f t="shared" si="84"/>
        <v/>
      </c>
      <c r="CT140" s="275" t="str">
        <f t="shared" si="84"/>
        <v/>
      </c>
      <c r="CU140" s="275" t="str">
        <f t="shared" si="84"/>
        <v/>
      </c>
      <c r="CV140" s="275" t="str">
        <f t="shared" si="84"/>
        <v/>
      </c>
      <c r="CW140" s="275" t="str">
        <f t="shared" si="84"/>
        <v/>
      </c>
      <c r="CX140" s="275" t="str">
        <f t="shared" si="84"/>
        <v/>
      </c>
      <c r="CY140" s="275" t="str">
        <f t="shared" si="84"/>
        <v/>
      </c>
    </row>
    <row r="141" spans="1:103" x14ac:dyDescent="0.2">
      <c r="A141">
        <f t="shared" si="77"/>
        <v>130</v>
      </c>
      <c r="B141" s="272">
        <f t="shared" si="78"/>
        <v>1E-3</v>
      </c>
      <c r="D141" s="275" t="str">
        <f t="shared" ref="D141:BO144" si="85">IF(AND($A141&gt;=D$3,$A141&lt;=D$4),$B141,"")</f>
        <v/>
      </c>
      <c r="E141" s="275" t="str">
        <f t="shared" si="85"/>
        <v/>
      </c>
      <c r="F141" s="275" t="str">
        <f t="shared" si="85"/>
        <v/>
      </c>
      <c r="G141" s="275" t="str">
        <f t="shared" si="85"/>
        <v/>
      </c>
      <c r="H141" s="275" t="str">
        <f t="shared" si="85"/>
        <v/>
      </c>
      <c r="I141" s="275" t="str">
        <f t="shared" si="85"/>
        <v/>
      </c>
      <c r="J141" s="275" t="str">
        <f t="shared" si="85"/>
        <v/>
      </c>
      <c r="K141" s="275" t="str">
        <f t="shared" si="85"/>
        <v/>
      </c>
      <c r="L141" s="275" t="str">
        <f t="shared" si="85"/>
        <v/>
      </c>
      <c r="M141" s="275" t="str">
        <f t="shared" si="85"/>
        <v/>
      </c>
      <c r="N141" s="275" t="str">
        <f t="shared" si="85"/>
        <v/>
      </c>
      <c r="O141" s="275" t="str">
        <f t="shared" si="85"/>
        <v/>
      </c>
      <c r="P141" s="275" t="str">
        <f t="shared" si="85"/>
        <v/>
      </c>
      <c r="Q141" s="275" t="str">
        <f t="shared" si="85"/>
        <v/>
      </c>
      <c r="R141" s="275" t="str">
        <f t="shared" si="85"/>
        <v/>
      </c>
      <c r="S141" s="275" t="str">
        <f t="shared" si="85"/>
        <v/>
      </c>
      <c r="T141" s="275" t="str">
        <f t="shared" si="85"/>
        <v/>
      </c>
      <c r="U141" s="275" t="str">
        <f t="shared" si="85"/>
        <v/>
      </c>
      <c r="V141" s="275" t="str">
        <f t="shared" si="85"/>
        <v/>
      </c>
      <c r="W141" s="275" t="str">
        <f t="shared" si="85"/>
        <v/>
      </c>
      <c r="X141" s="275" t="str">
        <f t="shared" si="85"/>
        <v/>
      </c>
      <c r="Y141" s="275" t="str">
        <f t="shared" si="85"/>
        <v/>
      </c>
      <c r="Z141" s="275" t="str">
        <f t="shared" si="85"/>
        <v/>
      </c>
      <c r="AA141" s="275" t="str">
        <f t="shared" si="85"/>
        <v/>
      </c>
      <c r="AB141" s="275" t="str">
        <f t="shared" si="85"/>
        <v/>
      </c>
      <c r="AC141" s="275" t="str">
        <f t="shared" si="85"/>
        <v/>
      </c>
      <c r="AD141" s="275" t="str">
        <f t="shared" si="85"/>
        <v/>
      </c>
      <c r="AE141" s="275" t="str">
        <f t="shared" si="85"/>
        <v/>
      </c>
      <c r="AF141" s="275" t="str">
        <f t="shared" si="85"/>
        <v/>
      </c>
      <c r="AG141" s="275" t="str">
        <f t="shared" si="85"/>
        <v/>
      </c>
      <c r="AH141" s="275" t="str">
        <f t="shared" si="85"/>
        <v/>
      </c>
      <c r="AI141" s="275" t="str">
        <f t="shared" si="85"/>
        <v/>
      </c>
      <c r="AJ141" s="275" t="str">
        <f t="shared" si="85"/>
        <v/>
      </c>
      <c r="AK141" s="275" t="str">
        <f t="shared" si="85"/>
        <v/>
      </c>
      <c r="AL141" s="275" t="str">
        <f t="shared" si="85"/>
        <v/>
      </c>
      <c r="AM141" s="275" t="str">
        <f t="shared" si="85"/>
        <v/>
      </c>
      <c r="AN141" s="275" t="str">
        <f t="shared" si="85"/>
        <v/>
      </c>
      <c r="AO141" s="275" t="str">
        <f t="shared" si="85"/>
        <v/>
      </c>
      <c r="AP141" s="275" t="str">
        <f t="shared" si="85"/>
        <v/>
      </c>
      <c r="AQ141" s="275" t="str">
        <f t="shared" si="85"/>
        <v/>
      </c>
      <c r="AR141" s="275" t="str">
        <f t="shared" si="85"/>
        <v/>
      </c>
      <c r="AS141" s="275" t="str">
        <f t="shared" si="85"/>
        <v/>
      </c>
      <c r="AT141" s="275" t="str">
        <f t="shared" si="85"/>
        <v/>
      </c>
      <c r="AU141" s="275" t="str">
        <f t="shared" si="85"/>
        <v/>
      </c>
      <c r="AV141" s="275" t="str">
        <f t="shared" si="85"/>
        <v/>
      </c>
      <c r="AW141" s="275" t="str">
        <f t="shared" si="85"/>
        <v/>
      </c>
      <c r="AX141" s="275" t="str">
        <f t="shared" si="85"/>
        <v/>
      </c>
      <c r="AY141" s="275" t="str">
        <f t="shared" si="85"/>
        <v/>
      </c>
      <c r="AZ141" s="275" t="str">
        <f t="shared" si="85"/>
        <v/>
      </c>
      <c r="BA141" s="275" t="str">
        <f t="shared" si="85"/>
        <v/>
      </c>
      <c r="BB141" s="275" t="str">
        <f t="shared" si="85"/>
        <v/>
      </c>
      <c r="BC141" s="275" t="str">
        <f t="shared" si="85"/>
        <v/>
      </c>
      <c r="BD141" s="275" t="str">
        <f t="shared" si="85"/>
        <v/>
      </c>
      <c r="BE141" s="275" t="str">
        <f t="shared" si="85"/>
        <v/>
      </c>
      <c r="BF141" s="275" t="str">
        <f t="shared" si="85"/>
        <v/>
      </c>
      <c r="BG141" s="275" t="str">
        <f t="shared" si="85"/>
        <v/>
      </c>
      <c r="BH141" s="275" t="str">
        <f t="shared" si="85"/>
        <v/>
      </c>
      <c r="BI141" s="275" t="str">
        <f t="shared" si="85"/>
        <v/>
      </c>
      <c r="BJ141" s="275" t="str">
        <f t="shared" si="85"/>
        <v/>
      </c>
      <c r="BK141" s="275" t="str">
        <f t="shared" si="85"/>
        <v/>
      </c>
      <c r="BL141" s="275" t="str">
        <f t="shared" si="85"/>
        <v/>
      </c>
      <c r="BM141" s="275" t="str">
        <f t="shared" si="85"/>
        <v/>
      </c>
      <c r="BN141" s="275" t="str">
        <f t="shared" si="85"/>
        <v/>
      </c>
      <c r="BO141" s="275" t="str">
        <f t="shared" si="85"/>
        <v/>
      </c>
      <c r="BP141" s="275" t="str">
        <f t="shared" si="84"/>
        <v/>
      </c>
      <c r="BQ141" s="275" t="str">
        <f t="shared" si="84"/>
        <v/>
      </c>
      <c r="BR141" s="275" t="str">
        <f t="shared" si="84"/>
        <v/>
      </c>
      <c r="BS141" s="275" t="str">
        <f t="shared" si="84"/>
        <v/>
      </c>
      <c r="BT141" s="275" t="str">
        <f t="shared" si="84"/>
        <v/>
      </c>
      <c r="BU141" s="275" t="str">
        <f t="shared" si="84"/>
        <v/>
      </c>
      <c r="BV141" s="275" t="str">
        <f t="shared" si="84"/>
        <v/>
      </c>
      <c r="BW141" s="275" t="str">
        <f t="shared" si="84"/>
        <v/>
      </c>
      <c r="BX141" s="275" t="str">
        <f t="shared" si="84"/>
        <v/>
      </c>
      <c r="BY141" s="275" t="str">
        <f t="shared" si="84"/>
        <v/>
      </c>
      <c r="BZ141" s="275" t="str">
        <f t="shared" si="84"/>
        <v/>
      </c>
      <c r="CA141" s="275" t="str">
        <f t="shared" si="84"/>
        <v/>
      </c>
      <c r="CB141" s="275" t="str">
        <f t="shared" si="84"/>
        <v/>
      </c>
      <c r="CC141" s="275" t="str">
        <f t="shared" si="84"/>
        <v/>
      </c>
      <c r="CD141" s="275" t="str">
        <f t="shared" si="84"/>
        <v/>
      </c>
      <c r="CE141" s="275" t="str">
        <f t="shared" si="84"/>
        <v/>
      </c>
      <c r="CF141" s="275" t="str">
        <f t="shared" si="84"/>
        <v/>
      </c>
      <c r="CG141" s="275" t="str">
        <f t="shared" si="84"/>
        <v/>
      </c>
      <c r="CH141" s="275" t="str">
        <f t="shared" si="84"/>
        <v/>
      </c>
      <c r="CI141" s="275" t="str">
        <f t="shared" si="84"/>
        <v/>
      </c>
      <c r="CJ141" s="275" t="str">
        <f t="shared" si="84"/>
        <v/>
      </c>
      <c r="CK141" s="275" t="str">
        <f t="shared" si="84"/>
        <v/>
      </c>
      <c r="CL141" s="275" t="str">
        <f t="shared" si="84"/>
        <v/>
      </c>
      <c r="CM141" s="275" t="str">
        <f t="shared" si="84"/>
        <v/>
      </c>
      <c r="CN141" s="275" t="str">
        <f t="shared" si="84"/>
        <v/>
      </c>
      <c r="CO141" s="275" t="str">
        <f t="shared" si="84"/>
        <v/>
      </c>
      <c r="CP141" s="275" t="str">
        <f t="shared" si="84"/>
        <v/>
      </c>
      <c r="CQ141" s="275" t="str">
        <f t="shared" si="84"/>
        <v/>
      </c>
      <c r="CR141" s="275" t="str">
        <f t="shared" si="84"/>
        <v/>
      </c>
      <c r="CS141" s="275" t="str">
        <f t="shared" si="84"/>
        <v/>
      </c>
      <c r="CT141" s="275" t="str">
        <f t="shared" si="84"/>
        <v/>
      </c>
      <c r="CU141" s="275" t="str">
        <f t="shared" si="84"/>
        <v/>
      </c>
      <c r="CV141" s="275" t="str">
        <f t="shared" si="84"/>
        <v/>
      </c>
      <c r="CW141" s="275" t="str">
        <f t="shared" si="84"/>
        <v/>
      </c>
      <c r="CX141" s="275" t="str">
        <f t="shared" si="84"/>
        <v/>
      </c>
      <c r="CY141" s="275" t="str">
        <f t="shared" si="84"/>
        <v/>
      </c>
    </row>
    <row r="142" spans="1:103" x14ac:dyDescent="0.2">
      <c r="A142">
        <f t="shared" si="77"/>
        <v>131</v>
      </c>
      <c r="B142" s="272">
        <f t="shared" si="78"/>
        <v>8.3000000000000001E-4</v>
      </c>
      <c r="D142" s="275" t="str">
        <f t="shared" si="85"/>
        <v/>
      </c>
      <c r="E142" s="275" t="str">
        <f t="shared" si="85"/>
        <v/>
      </c>
      <c r="F142" s="275" t="str">
        <f t="shared" si="85"/>
        <v/>
      </c>
      <c r="G142" s="275" t="str">
        <f t="shared" si="85"/>
        <v/>
      </c>
      <c r="H142" s="275" t="str">
        <f t="shared" si="85"/>
        <v/>
      </c>
      <c r="I142" s="275" t="str">
        <f t="shared" si="85"/>
        <v/>
      </c>
      <c r="J142" s="275" t="str">
        <f t="shared" si="85"/>
        <v/>
      </c>
      <c r="K142" s="275" t="str">
        <f t="shared" si="85"/>
        <v/>
      </c>
      <c r="L142" s="275" t="str">
        <f t="shared" si="85"/>
        <v/>
      </c>
      <c r="M142" s="275" t="str">
        <f t="shared" si="85"/>
        <v/>
      </c>
      <c r="N142" s="275" t="str">
        <f t="shared" si="85"/>
        <v/>
      </c>
      <c r="O142" s="275" t="str">
        <f t="shared" si="85"/>
        <v/>
      </c>
      <c r="P142" s="275" t="str">
        <f t="shared" si="85"/>
        <v/>
      </c>
      <c r="Q142" s="275" t="str">
        <f t="shared" si="85"/>
        <v/>
      </c>
      <c r="R142" s="275" t="str">
        <f t="shared" si="85"/>
        <v/>
      </c>
      <c r="S142" s="275" t="str">
        <f t="shared" si="85"/>
        <v/>
      </c>
      <c r="T142" s="275" t="str">
        <f t="shared" si="85"/>
        <v/>
      </c>
      <c r="U142" s="275" t="str">
        <f t="shared" si="85"/>
        <v/>
      </c>
      <c r="V142" s="275" t="str">
        <f t="shared" si="85"/>
        <v/>
      </c>
      <c r="W142" s="275" t="str">
        <f t="shared" si="85"/>
        <v/>
      </c>
      <c r="X142" s="275" t="str">
        <f t="shared" si="85"/>
        <v/>
      </c>
      <c r="Y142" s="275" t="str">
        <f t="shared" si="85"/>
        <v/>
      </c>
      <c r="Z142" s="275" t="str">
        <f t="shared" si="85"/>
        <v/>
      </c>
      <c r="AA142" s="275" t="str">
        <f t="shared" si="85"/>
        <v/>
      </c>
      <c r="AB142" s="275" t="str">
        <f t="shared" si="85"/>
        <v/>
      </c>
      <c r="AC142" s="275" t="str">
        <f t="shared" si="85"/>
        <v/>
      </c>
      <c r="AD142" s="275" t="str">
        <f t="shared" si="85"/>
        <v/>
      </c>
      <c r="AE142" s="275" t="str">
        <f t="shared" si="85"/>
        <v/>
      </c>
      <c r="AF142" s="275" t="str">
        <f t="shared" si="85"/>
        <v/>
      </c>
      <c r="AG142" s="275" t="str">
        <f t="shared" si="85"/>
        <v/>
      </c>
      <c r="AH142" s="275" t="str">
        <f t="shared" si="85"/>
        <v/>
      </c>
      <c r="AI142" s="275" t="str">
        <f t="shared" si="85"/>
        <v/>
      </c>
      <c r="AJ142" s="275" t="str">
        <f t="shared" si="85"/>
        <v/>
      </c>
      <c r="AK142" s="275" t="str">
        <f t="shared" si="85"/>
        <v/>
      </c>
      <c r="AL142" s="275" t="str">
        <f t="shared" si="85"/>
        <v/>
      </c>
      <c r="AM142" s="275" t="str">
        <f t="shared" si="85"/>
        <v/>
      </c>
      <c r="AN142" s="275" t="str">
        <f t="shared" si="85"/>
        <v/>
      </c>
      <c r="AO142" s="275" t="str">
        <f t="shared" si="85"/>
        <v/>
      </c>
      <c r="AP142" s="275" t="str">
        <f t="shared" si="85"/>
        <v/>
      </c>
      <c r="AQ142" s="275" t="str">
        <f t="shared" si="85"/>
        <v/>
      </c>
      <c r="AR142" s="275" t="str">
        <f t="shared" si="85"/>
        <v/>
      </c>
      <c r="AS142" s="275" t="str">
        <f t="shared" si="85"/>
        <v/>
      </c>
      <c r="AT142" s="275" t="str">
        <f t="shared" si="85"/>
        <v/>
      </c>
      <c r="AU142" s="275" t="str">
        <f t="shared" si="85"/>
        <v/>
      </c>
      <c r="AV142" s="275" t="str">
        <f t="shared" si="85"/>
        <v/>
      </c>
      <c r="AW142" s="275" t="str">
        <f t="shared" si="85"/>
        <v/>
      </c>
      <c r="AX142" s="275" t="str">
        <f t="shared" si="85"/>
        <v/>
      </c>
      <c r="AY142" s="275" t="str">
        <f t="shared" si="85"/>
        <v/>
      </c>
      <c r="AZ142" s="275" t="str">
        <f t="shared" si="85"/>
        <v/>
      </c>
      <c r="BA142" s="275" t="str">
        <f t="shared" si="85"/>
        <v/>
      </c>
      <c r="BB142" s="275" t="str">
        <f t="shared" si="85"/>
        <v/>
      </c>
      <c r="BC142" s="275" t="str">
        <f t="shared" si="85"/>
        <v/>
      </c>
      <c r="BD142" s="275" t="str">
        <f t="shared" si="85"/>
        <v/>
      </c>
      <c r="BE142" s="275" t="str">
        <f t="shared" si="85"/>
        <v/>
      </c>
      <c r="BF142" s="275" t="str">
        <f t="shared" si="85"/>
        <v/>
      </c>
      <c r="BG142" s="275" t="str">
        <f t="shared" si="85"/>
        <v/>
      </c>
      <c r="BH142" s="275" t="str">
        <f t="shared" si="85"/>
        <v/>
      </c>
      <c r="BI142" s="275" t="str">
        <f t="shared" si="85"/>
        <v/>
      </c>
      <c r="BJ142" s="275" t="str">
        <f t="shared" si="85"/>
        <v/>
      </c>
      <c r="BK142" s="275" t="str">
        <f t="shared" si="85"/>
        <v/>
      </c>
      <c r="BL142" s="275" t="str">
        <f t="shared" si="85"/>
        <v/>
      </c>
      <c r="BM142" s="275" t="str">
        <f t="shared" si="85"/>
        <v/>
      </c>
      <c r="BN142" s="275" t="str">
        <f t="shared" si="85"/>
        <v/>
      </c>
      <c r="BO142" s="275" t="str">
        <f t="shared" si="85"/>
        <v/>
      </c>
      <c r="BP142" s="275" t="str">
        <f t="shared" si="84"/>
        <v/>
      </c>
      <c r="BQ142" s="275" t="str">
        <f t="shared" si="84"/>
        <v/>
      </c>
      <c r="BR142" s="275" t="str">
        <f t="shared" si="84"/>
        <v/>
      </c>
      <c r="BS142" s="275" t="str">
        <f t="shared" si="84"/>
        <v/>
      </c>
      <c r="BT142" s="275" t="str">
        <f t="shared" si="84"/>
        <v/>
      </c>
      <c r="BU142" s="275" t="str">
        <f t="shared" si="84"/>
        <v/>
      </c>
      <c r="BV142" s="275" t="str">
        <f t="shared" si="84"/>
        <v/>
      </c>
      <c r="BW142" s="275" t="str">
        <f t="shared" si="84"/>
        <v/>
      </c>
      <c r="BX142" s="275" t="str">
        <f t="shared" si="84"/>
        <v/>
      </c>
      <c r="BY142" s="275" t="str">
        <f t="shared" si="84"/>
        <v/>
      </c>
      <c r="BZ142" s="275" t="str">
        <f t="shared" si="84"/>
        <v/>
      </c>
      <c r="CA142" s="275" t="str">
        <f t="shared" si="84"/>
        <v/>
      </c>
      <c r="CB142" s="275" t="str">
        <f t="shared" si="84"/>
        <v/>
      </c>
      <c r="CC142" s="275" t="str">
        <f t="shared" si="84"/>
        <v/>
      </c>
      <c r="CD142" s="275" t="str">
        <f t="shared" si="84"/>
        <v/>
      </c>
      <c r="CE142" s="275" t="str">
        <f t="shared" si="84"/>
        <v/>
      </c>
      <c r="CF142" s="275" t="str">
        <f t="shared" si="84"/>
        <v/>
      </c>
      <c r="CG142" s="275" t="str">
        <f t="shared" si="84"/>
        <v/>
      </c>
      <c r="CH142" s="275" t="str">
        <f t="shared" si="84"/>
        <v/>
      </c>
      <c r="CI142" s="275" t="str">
        <f t="shared" si="84"/>
        <v/>
      </c>
      <c r="CJ142" s="275" t="str">
        <f t="shared" si="84"/>
        <v/>
      </c>
      <c r="CK142" s="275" t="str">
        <f t="shared" si="84"/>
        <v/>
      </c>
      <c r="CL142" s="275" t="str">
        <f t="shared" si="84"/>
        <v/>
      </c>
      <c r="CM142" s="275" t="str">
        <f t="shared" si="84"/>
        <v/>
      </c>
      <c r="CN142" s="275" t="str">
        <f t="shared" si="84"/>
        <v/>
      </c>
      <c r="CO142" s="275" t="str">
        <f t="shared" si="84"/>
        <v/>
      </c>
      <c r="CP142" s="275" t="str">
        <f t="shared" si="84"/>
        <v/>
      </c>
      <c r="CQ142" s="275" t="str">
        <f t="shared" si="84"/>
        <v/>
      </c>
      <c r="CR142" s="275" t="str">
        <f t="shared" si="84"/>
        <v/>
      </c>
      <c r="CS142" s="275" t="str">
        <f t="shared" si="84"/>
        <v/>
      </c>
      <c r="CT142" s="275" t="str">
        <f t="shared" si="84"/>
        <v/>
      </c>
      <c r="CU142" s="275" t="str">
        <f t="shared" si="84"/>
        <v/>
      </c>
      <c r="CV142" s="275" t="str">
        <f t="shared" si="84"/>
        <v/>
      </c>
      <c r="CW142" s="275" t="str">
        <f t="shared" si="84"/>
        <v/>
      </c>
      <c r="CX142" s="275" t="str">
        <f t="shared" si="84"/>
        <v/>
      </c>
      <c r="CY142" s="275" t="str">
        <f t="shared" si="84"/>
        <v/>
      </c>
    </row>
    <row r="143" spans="1:103" x14ac:dyDescent="0.2">
      <c r="A143">
        <f t="shared" si="77"/>
        <v>132</v>
      </c>
      <c r="B143" s="272">
        <f t="shared" si="78"/>
        <v>8.3000000000000001E-4</v>
      </c>
      <c r="D143" s="275" t="str">
        <f t="shared" si="85"/>
        <v/>
      </c>
      <c r="E143" s="275" t="str">
        <f t="shared" si="85"/>
        <v/>
      </c>
      <c r="F143" s="275" t="str">
        <f t="shared" si="85"/>
        <v/>
      </c>
      <c r="G143" s="275" t="str">
        <f t="shared" si="85"/>
        <v/>
      </c>
      <c r="H143" s="275" t="str">
        <f t="shared" si="85"/>
        <v/>
      </c>
      <c r="I143" s="275" t="str">
        <f t="shared" si="85"/>
        <v/>
      </c>
      <c r="J143" s="275" t="str">
        <f t="shared" si="85"/>
        <v/>
      </c>
      <c r="K143" s="275" t="str">
        <f t="shared" si="85"/>
        <v/>
      </c>
      <c r="L143" s="275" t="str">
        <f t="shared" si="85"/>
        <v/>
      </c>
      <c r="M143" s="275" t="str">
        <f t="shared" si="85"/>
        <v/>
      </c>
      <c r="N143" s="275" t="str">
        <f t="shared" si="85"/>
        <v/>
      </c>
      <c r="O143" s="275" t="str">
        <f t="shared" si="85"/>
        <v/>
      </c>
      <c r="P143" s="275" t="str">
        <f t="shared" si="85"/>
        <v/>
      </c>
      <c r="Q143" s="275" t="str">
        <f t="shared" si="85"/>
        <v/>
      </c>
      <c r="R143" s="275" t="str">
        <f t="shared" si="85"/>
        <v/>
      </c>
      <c r="S143" s="275" t="str">
        <f t="shared" si="85"/>
        <v/>
      </c>
      <c r="T143" s="275" t="str">
        <f t="shared" si="85"/>
        <v/>
      </c>
      <c r="U143" s="275" t="str">
        <f t="shared" si="85"/>
        <v/>
      </c>
      <c r="V143" s="275" t="str">
        <f t="shared" si="85"/>
        <v/>
      </c>
      <c r="W143" s="275" t="str">
        <f t="shared" si="85"/>
        <v/>
      </c>
      <c r="X143" s="275" t="str">
        <f t="shared" si="85"/>
        <v/>
      </c>
      <c r="Y143" s="275" t="str">
        <f t="shared" si="85"/>
        <v/>
      </c>
      <c r="Z143" s="275" t="str">
        <f t="shared" si="85"/>
        <v/>
      </c>
      <c r="AA143" s="275" t="str">
        <f t="shared" si="85"/>
        <v/>
      </c>
      <c r="AB143" s="275" t="str">
        <f t="shared" si="85"/>
        <v/>
      </c>
      <c r="AC143" s="275" t="str">
        <f t="shared" si="85"/>
        <v/>
      </c>
      <c r="AD143" s="275" t="str">
        <f t="shared" si="85"/>
        <v/>
      </c>
      <c r="AE143" s="275" t="str">
        <f t="shared" si="85"/>
        <v/>
      </c>
      <c r="AF143" s="275" t="str">
        <f t="shared" si="85"/>
        <v/>
      </c>
      <c r="AG143" s="275" t="str">
        <f t="shared" si="85"/>
        <v/>
      </c>
      <c r="AH143" s="275" t="str">
        <f t="shared" si="85"/>
        <v/>
      </c>
      <c r="AI143" s="275" t="str">
        <f t="shared" si="85"/>
        <v/>
      </c>
      <c r="AJ143" s="275" t="str">
        <f t="shared" si="85"/>
        <v/>
      </c>
      <c r="AK143" s="275" t="str">
        <f t="shared" si="85"/>
        <v/>
      </c>
      <c r="AL143" s="275" t="str">
        <f t="shared" si="85"/>
        <v/>
      </c>
      <c r="AM143" s="275" t="str">
        <f t="shared" si="85"/>
        <v/>
      </c>
      <c r="AN143" s="275" t="str">
        <f t="shared" si="85"/>
        <v/>
      </c>
      <c r="AO143" s="275" t="str">
        <f t="shared" si="85"/>
        <v/>
      </c>
      <c r="AP143" s="275" t="str">
        <f t="shared" si="85"/>
        <v/>
      </c>
      <c r="AQ143" s="275" t="str">
        <f t="shared" si="85"/>
        <v/>
      </c>
      <c r="AR143" s="275" t="str">
        <f t="shared" si="85"/>
        <v/>
      </c>
      <c r="AS143" s="275" t="str">
        <f t="shared" si="85"/>
        <v/>
      </c>
      <c r="AT143" s="275" t="str">
        <f t="shared" si="85"/>
        <v/>
      </c>
      <c r="AU143" s="275" t="str">
        <f t="shared" si="85"/>
        <v/>
      </c>
      <c r="AV143" s="275" t="str">
        <f t="shared" si="85"/>
        <v/>
      </c>
      <c r="AW143" s="275" t="str">
        <f t="shared" si="85"/>
        <v/>
      </c>
      <c r="AX143" s="275" t="str">
        <f t="shared" si="85"/>
        <v/>
      </c>
      <c r="AY143" s="275" t="str">
        <f t="shared" si="85"/>
        <v/>
      </c>
      <c r="AZ143" s="275" t="str">
        <f t="shared" si="85"/>
        <v/>
      </c>
      <c r="BA143" s="275" t="str">
        <f t="shared" si="85"/>
        <v/>
      </c>
      <c r="BB143" s="275" t="str">
        <f t="shared" si="85"/>
        <v/>
      </c>
      <c r="BC143" s="275" t="str">
        <f t="shared" si="85"/>
        <v/>
      </c>
      <c r="BD143" s="275" t="str">
        <f t="shared" si="85"/>
        <v/>
      </c>
      <c r="BE143" s="275" t="str">
        <f t="shared" si="85"/>
        <v/>
      </c>
      <c r="BF143" s="275" t="str">
        <f t="shared" si="85"/>
        <v/>
      </c>
      <c r="BG143" s="275" t="str">
        <f t="shared" si="85"/>
        <v/>
      </c>
      <c r="BH143" s="275" t="str">
        <f t="shared" si="85"/>
        <v/>
      </c>
      <c r="BI143" s="275" t="str">
        <f t="shared" si="85"/>
        <v/>
      </c>
      <c r="BJ143" s="275" t="str">
        <f t="shared" si="85"/>
        <v/>
      </c>
      <c r="BK143" s="275" t="str">
        <f t="shared" si="85"/>
        <v/>
      </c>
      <c r="BL143" s="275" t="str">
        <f t="shared" si="85"/>
        <v/>
      </c>
      <c r="BM143" s="275" t="str">
        <f t="shared" si="85"/>
        <v/>
      </c>
      <c r="BN143" s="275" t="str">
        <f t="shared" si="85"/>
        <v/>
      </c>
      <c r="BO143" s="275" t="str">
        <f t="shared" si="85"/>
        <v/>
      </c>
      <c r="BP143" s="275" t="str">
        <f t="shared" si="84"/>
        <v/>
      </c>
      <c r="BQ143" s="275" t="str">
        <f t="shared" si="84"/>
        <v/>
      </c>
      <c r="BR143" s="275" t="str">
        <f t="shared" si="84"/>
        <v/>
      </c>
      <c r="BS143" s="275" t="str">
        <f t="shared" si="84"/>
        <v/>
      </c>
      <c r="BT143" s="275" t="str">
        <f t="shared" si="84"/>
        <v/>
      </c>
      <c r="BU143" s="275" t="str">
        <f t="shared" si="84"/>
        <v/>
      </c>
      <c r="BV143" s="275" t="str">
        <f t="shared" si="84"/>
        <v/>
      </c>
      <c r="BW143" s="275" t="str">
        <f t="shared" si="84"/>
        <v/>
      </c>
      <c r="BX143" s="275" t="str">
        <f t="shared" si="84"/>
        <v/>
      </c>
      <c r="BY143" s="275" t="str">
        <f t="shared" si="84"/>
        <v/>
      </c>
      <c r="BZ143" s="275" t="str">
        <f t="shared" si="84"/>
        <v/>
      </c>
      <c r="CA143" s="275" t="str">
        <f t="shared" si="84"/>
        <v/>
      </c>
      <c r="CB143" s="275" t="str">
        <f t="shared" si="84"/>
        <v/>
      </c>
      <c r="CC143" s="275" t="str">
        <f t="shared" si="84"/>
        <v/>
      </c>
      <c r="CD143" s="275" t="str">
        <f t="shared" si="84"/>
        <v/>
      </c>
      <c r="CE143" s="275" t="str">
        <f t="shared" si="84"/>
        <v/>
      </c>
      <c r="CF143" s="275" t="str">
        <f t="shared" si="84"/>
        <v/>
      </c>
      <c r="CG143" s="275" t="str">
        <f t="shared" si="84"/>
        <v/>
      </c>
      <c r="CH143" s="275" t="str">
        <f t="shared" si="84"/>
        <v/>
      </c>
      <c r="CI143" s="275" t="str">
        <f t="shared" si="84"/>
        <v/>
      </c>
      <c r="CJ143" s="275" t="str">
        <f t="shared" si="84"/>
        <v/>
      </c>
      <c r="CK143" s="275" t="str">
        <f t="shared" si="84"/>
        <v/>
      </c>
      <c r="CL143" s="275" t="str">
        <f t="shared" si="84"/>
        <v/>
      </c>
      <c r="CM143" s="275" t="str">
        <f t="shared" si="84"/>
        <v/>
      </c>
      <c r="CN143" s="275" t="str">
        <f t="shared" si="84"/>
        <v/>
      </c>
      <c r="CO143" s="275" t="str">
        <f t="shared" si="84"/>
        <v/>
      </c>
      <c r="CP143" s="275" t="str">
        <f t="shared" si="84"/>
        <v/>
      </c>
      <c r="CQ143" s="275" t="str">
        <f t="shared" si="84"/>
        <v/>
      </c>
      <c r="CR143" s="275" t="str">
        <f t="shared" si="84"/>
        <v/>
      </c>
      <c r="CS143" s="275" t="str">
        <f t="shared" si="84"/>
        <v/>
      </c>
      <c r="CT143" s="275" t="str">
        <f t="shared" si="84"/>
        <v/>
      </c>
      <c r="CU143" s="275" t="str">
        <f t="shared" si="84"/>
        <v/>
      </c>
      <c r="CV143" s="275" t="str">
        <f t="shared" si="84"/>
        <v/>
      </c>
      <c r="CW143" s="275" t="str">
        <f t="shared" si="84"/>
        <v/>
      </c>
      <c r="CX143" s="275" t="str">
        <f t="shared" si="84"/>
        <v/>
      </c>
      <c r="CY143" s="275" t="str">
        <f t="shared" si="84"/>
        <v/>
      </c>
    </row>
    <row r="144" spans="1:103" x14ac:dyDescent="0.2">
      <c r="A144">
        <f t="shared" si="77"/>
        <v>133</v>
      </c>
      <c r="B144" s="272">
        <f t="shared" si="78"/>
        <v>8.3000000000000001E-4</v>
      </c>
      <c r="D144" s="275" t="str">
        <f t="shared" si="85"/>
        <v/>
      </c>
      <c r="E144" s="275" t="str">
        <f t="shared" si="85"/>
        <v/>
      </c>
      <c r="F144" s="275" t="str">
        <f t="shared" si="85"/>
        <v/>
      </c>
      <c r="G144" s="275" t="str">
        <f t="shared" si="85"/>
        <v/>
      </c>
      <c r="H144" s="275" t="str">
        <f t="shared" si="85"/>
        <v/>
      </c>
      <c r="I144" s="275" t="str">
        <f t="shared" si="85"/>
        <v/>
      </c>
      <c r="J144" s="275" t="str">
        <f t="shared" si="85"/>
        <v/>
      </c>
      <c r="K144" s="275" t="str">
        <f t="shared" si="85"/>
        <v/>
      </c>
      <c r="L144" s="275" t="str">
        <f t="shared" si="85"/>
        <v/>
      </c>
      <c r="M144" s="275" t="str">
        <f t="shared" si="85"/>
        <v/>
      </c>
      <c r="N144" s="275" t="str">
        <f t="shared" si="85"/>
        <v/>
      </c>
      <c r="O144" s="275" t="str">
        <f t="shared" si="85"/>
        <v/>
      </c>
      <c r="P144" s="275" t="str">
        <f t="shared" si="85"/>
        <v/>
      </c>
      <c r="Q144" s="275" t="str">
        <f t="shared" si="85"/>
        <v/>
      </c>
      <c r="R144" s="275" t="str">
        <f t="shared" si="85"/>
        <v/>
      </c>
      <c r="S144" s="275" t="str">
        <f t="shared" si="85"/>
        <v/>
      </c>
      <c r="T144" s="275" t="str">
        <f t="shared" si="85"/>
        <v/>
      </c>
      <c r="U144" s="275" t="str">
        <f t="shared" si="85"/>
        <v/>
      </c>
      <c r="V144" s="275" t="str">
        <f t="shared" si="85"/>
        <v/>
      </c>
      <c r="W144" s="275" t="str">
        <f t="shared" si="85"/>
        <v/>
      </c>
      <c r="X144" s="275" t="str">
        <f t="shared" si="85"/>
        <v/>
      </c>
      <c r="Y144" s="275" t="str">
        <f t="shared" si="85"/>
        <v/>
      </c>
      <c r="Z144" s="275" t="str">
        <f t="shared" si="85"/>
        <v/>
      </c>
      <c r="AA144" s="275" t="str">
        <f t="shared" si="85"/>
        <v/>
      </c>
      <c r="AB144" s="275" t="str">
        <f t="shared" si="85"/>
        <v/>
      </c>
      <c r="AC144" s="275" t="str">
        <f t="shared" si="85"/>
        <v/>
      </c>
      <c r="AD144" s="275" t="str">
        <f t="shared" si="85"/>
        <v/>
      </c>
      <c r="AE144" s="275" t="str">
        <f t="shared" si="85"/>
        <v/>
      </c>
      <c r="AF144" s="275" t="str">
        <f t="shared" si="85"/>
        <v/>
      </c>
      <c r="AG144" s="275" t="str">
        <f t="shared" si="85"/>
        <v/>
      </c>
      <c r="AH144" s="275" t="str">
        <f t="shared" si="85"/>
        <v/>
      </c>
      <c r="AI144" s="275" t="str">
        <f t="shared" si="85"/>
        <v/>
      </c>
      <c r="AJ144" s="275" t="str">
        <f t="shared" si="85"/>
        <v/>
      </c>
      <c r="AK144" s="275" t="str">
        <f t="shared" si="85"/>
        <v/>
      </c>
      <c r="AL144" s="275" t="str">
        <f t="shared" si="85"/>
        <v/>
      </c>
      <c r="AM144" s="275" t="str">
        <f t="shared" si="85"/>
        <v/>
      </c>
      <c r="AN144" s="275" t="str">
        <f t="shared" si="85"/>
        <v/>
      </c>
      <c r="AO144" s="275" t="str">
        <f t="shared" si="85"/>
        <v/>
      </c>
      <c r="AP144" s="275" t="str">
        <f t="shared" si="85"/>
        <v/>
      </c>
      <c r="AQ144" s="275" t="str">
        <f t="shared" si="85"/>
        <v/>
      </c>
      <c r="AR144" s="275" t="str">
        <f t="shared" si="85"/>
        <v/>
      </c>
      <c r="AS144" s="275" t="str">
        <f t="shared" si="85"/>
        <v/>
      </c>
      <c r="AT144" s="275" t="str">
        <f t="shared" si="85"/>
        <v/>
      </c>
      <c r="AU144" s="275" t="str">
        <f t="shared" si="85"/>
        <v/>
      </c>
      <c r="AV144" s="275" t="str">
        <f t="shared" si="85"/>
        <v/>
      </c>
      <c r="AW144" s="275" t="str">
        <f t="shared" si="85"/>
        <v/>
      </c>
      <c r="AX144" s="275" t="str">
        <f t="shared" si="85"/>
        <v/>
      </c>
      <c r="AY144" s="275" t="str">
        <f t="shared" si="85"/>
        <v/>
      </c>
      <c r="AZ144" s="275" t="str">
        <f t="shared" si="85"/>
        <v/>
      </c>
      <c r="BA144" s="275" t="str">
        <f t="shared" si="85"/>
        <v/>
      </c>
      <c r="BB144" s="275" t="str">
        <f t="shared" si="85"/>
        <v/>
      </c>
      <c r="BC144" s="275" t="str">
        <f t="shared" si="85"/>
        <v/>
      </c>
      <c r="BD144" s="275" t="str">
        <f t="shared" si="85"/>
        <v/>
      </c>
      <c r="BE144" s="275" t="str">
        <f t="shared" si="85"/>
        <v/>
      </c>
      <c r="BF144" s="275" t="str">
        <f t="shared" si="85"/>
        <v/>
      </c>
      <c r="BG144" s="275" t="str">
        <f t="shared" si="85"/>
        <v/>
      </c>
      <c r="BH144" s="275" t="str">
        <f t="shared" si="85"/>
        <v/>
      </c>
      <c r="BI144" s="275" t="str">
        <f t="shared" si="85"/>
        <v/>
      </c>
      <c r="BJ144" s="275" t="str">
        <f t="shared" si="85"/>
        <v/>
      </c>
      <c r="BK144" s="275" t="str">
        <f t="shared" si="85"/>
        <v/>
      </c>
      <c r="BL144" s="275" t="str">
        <f t="shared" si="85"/>
        <v/>
      </c>
      <c r="BM144" s="275" t="str">
        <f t="shared" si="85"/>
        <v/>
      </c>
      <c r="BN144" s="275" t="str">
        <f t="shared" si="85"/>
        <v/>
      </c>
      <c r="BO144" s="275" t="str">
        <f t="shared" ref="BO144:CY147" si="86">IF(AND($A144&gt;=BO$3,$A144&lt;=BO$4),$B144,"")</f>
        <v/>
      </c>
      <c r="BP144" s="275" t="str">
        <f t="shared" si="86"/>
        <v/>
      </c>
      <c r="BQ144" s="275" t="str">
        <f t="shared" si="86"/>
        <v/>
      </c>
      <c r="BR144" s="275" t="str">
        <f t="shared" si="86"/>
        <v/>
      </c>
      <c r="BS144" s="275" t="str">
        <f t="shared" si="86"/>
        <v/>
      </c>
      <c r="BT144" s="275" t="str">
        <f t="shared" si="86"/>
        <v/>
      </c>
      <c r="BU144" s="275" t="str">
        <f t="shared" si="86"/>
        <v/>
      </c>
      <c r="BV144" s="275" t="str">
        <f t="shared" si="86"/>
        <v/>
      </c>
      <c r="BW144" s="275" t="str">
        <f t="shared" si="86"/>
        <v/>
      </c>
      <c r="BX144" s="275" t="str">
        <f t="shared" si="86"/>
        <v/>
      </c>
      <c r="BY144" s="275" t="str">
        <f t="shared" si="86"/>
        <v/>
      </c>
      <c r="BZ144" s="275" t="str">
        <f t="shared" si="86"/>
        <v/>
      </c>
      <c r="CA144" s="275" t="str">
        <f t="shared" si="86"/>
        <v/>
      </c>
      <c r="CB144" s="275" t="str">
        <f t="shared" si="86"/>
        <v/>
      </c>
      <c r="CC144" s="275" t="str">
        <f t="shared" si="86"/>
        <v/>
      </c>
      <c r="CD144" s="275" t="str">
        <f t="shared" si="86"/>
        <v/>
      </c>
      <c r="CE144" s="275" t="str">
        <f t="shared" si="86"/>
        <v/>
      </c>
      <c r="CF144" s="275" t="str">
        <f t="shared" si="86"/>
        <v/>
      </c>
      <c r="CG144" s="275" t="str">
        <f t="shared" si="86"/>
        <v/>
      </c>
      <c r="CH144" s="275" t="str">
        <f t="shared" si="86"/>
        <v/>
      </c>
      <c r="CI144" s="275" t="str">
        <f t="shared" si="86"/>
        <v/>
      </c>
      <c r="CJ144" s="275" t="str">
        <f t="shared" si="86"/>
        <v/>
      </c>
      <c r="CK144" s="275" t="str">
        <f t="shared" si="86"/>
        <v/>
      </c>
      <c r="CL144" s="275" t="str">
        <f t="shared" si="86"/>
        <v/>
      </c>
      <c r="CM144" s="275" t="str">
        <f t="shared" si="86"/>
        <v/>
      </c>
      <c r="CN144" s="275" t="str">
        <f t="shared" si="86"/>
        <v/>
      </c>
      <c r="CO144" s="275" t="str">
        <f t="shared" si="86"/>
        <v/>
      </c>
      <c r="CP144" s="275" t="str">
        <f t="shared" si="86"/>
        <v/>
      </c>
      <c r="CQ144" s="275" t="str">
        <f t="shared" si="86"/>
        <v/>
      </c>
      <c r="CR144" s="275" t="str">
        <f t="shared" si="86"/>
        <v/>
      </c>
      <c r="CS144" s="275" t="str">
        <f t="shared" si="86"/>
        <v/>
      </c>
      <c r="CT144" s="275" t="str">
        <f t="shared" si="86"/>
        <v/>
      </c>
      <c r="CU144" s="275" t="str">
        <f t="shared" si="86"/>
        <v/>
      </c>
      <c r="CV144" s="275" t="str">
        <f t="shared" si="86"/>
        <v/>
      </c>
      <c r="CW144" s="275" t="str">
        <f t="shared" si="86"/>
        <v/>
      </c>
      <c r="CX144" s="275" t="str">
        <f t="shared" si="86"/>
        <v/>
      </c>
      <c r="CY144" s="275" t="str">
        <f t="shared" si="86"/>
        <v/>
      </c>
    </row>
    <row r="145" spans="1:103" x14ac:dyDescent="0.2">
      <c r="A145">
        <f t="shared" si="77"/>
        <v>134</v>
      </c>
      <c r="B145" s="272">
        <f t="shared" si="78"/>
        <v>8.3000000000000001E-4</v>
      </c>
      <c r="D145" s="275" t="str">
        <f t="shared" ref="D145:BO148" si="87">IF(AND($A145&gt;=D$3,$A145&lt;=D$4),$B145,"")</f>
        <v/>
      </c>
      <c r="E145" s="275" t="str">
        <f t="shared" si="87"/>
        <v/>
      </c>
      <c r="F145" s="275" t="str">
        <f t="shared" si="87"/>
        <v/>
      </c>
      <c r="G145" s="275" t="str">
        <f t="shared" si="87"/>
        <v/>
      </c>
      <c r="H145" s="275" t="str">
        <f t="shared" si="87"/>
        <v/>
      </c>
      <c r="I145" s="275" t="str">
        <f t="shared" si="87"/>
        <v/>
      </c>
      <c r="J145" s="275" t="str">
        <f t="shared" si="87"/>
        <v/>
      </c>
      <c r="K145" s="275" t="str">
        <f t="shared" si="87"/>
        <v/>
      </c>
      <c r="L145" s="275" t="str">
        <f t="shared" si="87"/>
        <v/>
      </c>
      <c r="M145" s="275" t="str">
        <f t="shared" si="87"/>
        <v/>
      </c>
      <c r="N145" s="275" t="str">
        <f t="shared" si="87"/>
        <v/>
      </c>
      <c r="O145" s="275" t="str">
        <f t="shared" si="87"/>
        <v/>
      </c>
      <c r="P145" s="275" t="str">
        <f t="shared" si="87"/>
        <v/>
      </c>
      <c r="Q145" s="275" t="str">
        <f t="shared" si="87"/>
        <v/>
      </c>
      <c r="R145" s="275" t="str">
        <f t="shared" si="87"/>
        <v/>
      </c>
      <c r="S145" s="275" t="str">
        <f t="shared" si="87"/>
        <v/>
      </c>
      <c r="T145" s="275" t="str">
        <f t="shared" si="87"/>
        <v/>
      </c>
      <c r="U145" s="275" t="str">
        <f t="shared" si="87"/>
        <v/>
      </c>
      <c r="V145" s="275" t="str">
        <f t="shared" si="87"/>
        <v/>
      </c>
      <c r="W145" s="275" t="str">
        <f t="shared" si="87"/>
        <v/>
      </c>
      <c r="X145" s="275" t="str">
        <f t="shared" si="87"/>
        <v/>
      </c>
      <c r="Y145" s="275" t="str">
        <f t="shared" si="87"/>
        <v/>
      </c>
      <c r="Z145" s="275" t="str">
        <f t="shared" si="87"/>
        <v/>
      </c>
      <c r="AA145" s="275" t="str">
        <f t="shared" si="87"/>
        <v/>
      </c>
      <c r="AB145" s="275" t="str">
        <f t="shared" si="87"/>
        <v/>
      </c>
      <c r="AC145" s="275" t="str">
        <f t="shared" si="87"/>
        <v/>
      </c>
      <c r="AD145" s="275" t="str">
        <f t="shared" si="87"/>
        <v/>
      </c>
      <c r="AE145" s="275" t="str">
        <f t="shared" si="87"/>
        <v/>
      </c>
      <c r="AF145" s="275" t="str">
        <f t="shared" si="87"/>
        <v/>
      </c>
      <c r="AG145" s="275" t="str">
        <f t="shared" si="87"/>
        <v/>
      </c>
      <c r="AH145" s="275" t="str">
        <f t="shared" si="87"/>
        <v/>
      </c>
      <c r="AI145" s="275" t="str">
        <f t="shared" si="87"/>
        <v/>
      </c>
      <c r="AJ145" s="275" t="str">
        <f t="shared" si="87"/>
        <v/>
      </c>
      <c r="AK145" s="275" t="str">
        <f t="shared" si="87"/>
        <v/>
      </c>
      <c r="AL145" s="275" t="str">
        <f t="shared" si="87"/>
        <v/>
      </c>
      <c r="AM145" s="275" t="str">
        <f t="shared" si="87"/>
        <v/>
      </c>
      <c r="AN145" s="275" t="str">
        <f t="shared" si="87"/>
        <v/>
      </c>
      <c r="AO145" s="275" t="str">
        <f t="shared" si="87"/>
        <v/>
      </c>
      <c r="AP145" s="275" t="str">
        <f t="shared" si="87"/>
        <v/>
      </c>
      <c r="AQ145" s="275" t="str">
        <f t="shared" si="87"/>
        <v/>
      </c>
      <c r="AR145" s="275" t="str">
        <f t="shared" si="87"/>
        <v/>
      </c>
      <c r="AS145" s="275" t="str">
        <f t="shared" si="87"/>
        <v/>
      </c>
      <c r="AT145" s="275" t="str">
        <f t="shared" si="87"/>
        <v/>
      </c>
      <c r="AU145" s="275" t="str">
        <f t="shared" si="87"/>
        <v/>
      </c>
      <c r="AV145" s="275" t="str">
        <f t="shared" si="87"/>
        <v/>
      </c>
      <c r="AW145" s="275" t="str">
        <f t="shared" si="87"/>
        <v/>
      </c>
      <c r="AX145" s="275" t="str">
        <f t="shared" si="87"/>
        <v/>
      </c>
      <c r="AY145" s="275" t="str">
        <f t="shared" si="87"/>
        <v/>
      </c>
      <c r="AZ145" s="275" t="str">
        <f t="shared" si="87"/>
        <v/>
      </c>
      <c r="BA145" s="275" t="str">
        <f t="shared" si="87"/>
        <v/>
      </c>
      <c r="BB145" s="275" t="str">
        <f t="shared" si="87"/>
        <v/>
      </c>
      <c r="BC145" s="275" t="str">
        <f t="shared" si="87"/>
        <v/>
      </c>
      <c r="BD145" s="275" t="str">
        <f t="shared" si="87"/>
        <v/>
      </c>
      <c r="BE145" s="275" t="str">
        <f t="shared" si="87"/>
        <v/>
      </c>
      <c r="BF145" s="275" t="str">
        <f t="shared" si="87"/>
        <v/>
      </c>
      <c r="BG145" s="275" t="str">
        <f t="shared" si="87"/>
        <v/>
      </c>
      <c r="BH145" s="275" t="str">
        <f t="shared" si="87"/>
        <v/>
      </c>
      <c r="BI145" s="275" t="str">
        <f t="shared" si="87"/>
        <v/>
      </c>
      <c r="BJ145" s="275" t="str">
        <f t="shared" si="87"/>
        <v/>
      </c>
      <c r="BK145" s="275" t="str">
        <f t="shared" si="87"/>
        <v/>
      </c>
      <c r="BL145" s="275" t="str">
        <f t="shared" si="87"/>
        <v/>
      </c>
      <c r="BM145" s="275" t="str">
        <f t="shared" si="87"/>
        <v/>
      </c>
      <c r="BN145" s="275" t="str">
        <f t="shared" si="87"/>
        <v/>
      </c>
      <c r="BO145" s="275" t="str">
        <f t="shared" si="87"/>
        <v/>
      </c>
      <c r="BP145" s="275" t="str">
        <f t="shared" si="86"/>
        <v/>
      </c>
      <c r="BQ145" s="275" t="str">
        <f t="shared" si="86"/>
        <v/>
      </c>
      <c r="BR145" s="275" t="str">
        <f t="shared" si="86"/>
        <v/>
      </c>
      <c r="BS145" s="275" t="str">
        <f t="shared" si="86"/>
        <v/>
      </c>
      <c r="BT145" s="275" t="str">
        <f t="shared" si="86"/>
        <v/>
      </c>
      <c r="BU145" s="275" t="str">
        <f t="shared" si="86"/>
        <v/>
      </c>
      <c r="BV145" s="275" t="str">
        <f t="shared" si="86"/>
        <v/>
      </c>
      <c r="BW145" s="275" t="str">
        <f t="shared" si="86"/>
        <v/>
      </c>
      <c r="BX145" s="275" t="str">
        <f t="shared" si="86"/>
        <v/>
      </c>
      <c r="BY145" s="275" t="str">
        <f t="shared" si="86"/>
        <v/>
      </c>
      <c r="BZ145" s="275" t="str">
        <f t="shared" si="86"/>
        <v/>
      </c>
      <c r="CA145" s="275" t="str">
        <f t="shared" si="86"/>
        <v/>
      </c>
      <c r="CB145" s="275" t="str">
        <f t="shared" si="86"/>
        <v/>
      </c>
      <c r="CC145" s="275" t="str">
        <f t="shared" si="86"/>
        <v/>
      </c>
      <c r="CD145" s="275" t="str">
        <f t="shared" si="86"/>
        <v/>
      </c>
      <c r="CE145" s="275" t="str">
        <f t="shared" si="86"/>
        <v/>
      </c>
      <c r="CF145" s="275" t="str">
        <f t="shared" si="86"/>
        <v/>
      </c>
      <c r="CG145" s="275" t="str">
        <f t="shared" si="86"/>
        <v/>
      </c>
      <c r="CH145" s="275" t="str">
        <f t="shared" si="86"/>
        <v/>
      </c>
      <c r="CI145" s="275" t="str">
        <f t="shared" si="86"/>
        <v/>
      </c>
      <c r="CJ145" s="275" t="str">
        <f t="shared" si="86"/>
        <v/>
      </c>
      <c r="CK145" s="275" t="str">
        <f t="shared" si="86"/>
        <v/>
      </c>
      <c r="CL145" s="275" t="str">
        <f t="shared" si="86"/>
        <v/>
      </c>
      <c r="CM145" s="275" t="str">
        <f t="shared" si="86"/>
        <v/>
      </c>
      <c r="CN145" s="275" t="str">
        <f t="shared" si="86"/>
        <v/>
      </c>
      <c r="CO145" s="275" t="str">
        <f t="shared" si="86"/>
        <v/>
      </c>
      <c r="CP145" s="275" t="str">
        <f t="shared" si="86"/>
        <v/>
      </c>
      <c r="CQ145" s="275" t="str">
        <f t="shared" si="86"/>
        <v/>
      </c>
      <c r="CR145" s="275" t="str">
        <f t="shared" si="86"/>
        <v/>
      </c>
      <c r="CS145" s="275" t="str">
        <f t="shared" si="86"/>
        <v/>
      </c>
      <c r="CT145" s="275" t="str">
        <f t="shared" si="86"/>
        <v/>
      </c>
      <c r="CU145" s="275" t="str">
        <f t="shared" si="86"/>
        <v/>
      </c>
      <c r="CV145" s="275" t="str">
        <f t="shared" si="86"/>
        <v/>
      </c>
      <c r="CW145" s="275" t="str">
        <f t="shared" si="86"/>
        <v/>
      </c>
      <c r="CX145" s="275" t="str">
        <f t="shared" si="86"/>
        <v/>
      </c>
      <c r="CY145" s="275" t="str">
        <f t="shared" si="86"/>
        <v/>
      </c>
    </row>
    <row r="146" spans="1:103" x14ac:dyDescent="0.2">
      <c r="A146">
        <f t="shared" si="77"/>
        <v>135</v>
      </c>
      <c r="B146" s="272">
        <f t="shared" si="78"/>
        <v>1.66E-3</v>
      </c>
      <c r="D146" s="275" t="str">
        <f t="shared" si="87"/>
        <v/>
      </c>
      <c r="E146" s="275" t="str">
        <f t="shared" si="87"/>
        <v/>
      </c>
      <c r="F146" s="275" t="str">
        <f t="shared" si="87"/>
        <v/>
      </c>
      <c r="G146" s="275" t="str">
        <f t="shared" si="87"/>
        <v/>
      </c>
      <c r="H146" s="275" t="str">
        <f t="shared" si="87"/>
        <v/>
      </c>
      <c r="I146" s="275" t="str">
        <f t="shared" si="87"/>
        <v/>
      </c>
      <c r="J146" s="275" t="str">
        <f t="shared" si="87"/>
        <v/>
      </c>
      <c r="K146" s="275" t="str">
        <f t="shared" si="87"/>
        <v/>
      </c>
      <c r="L146" s="275" t="str">
        <f t="shared" si="87"/>
        <v/>
      </c>
      <c r="M146" s="275" t="str">
        <f t="shared" si="87"/>
        <v/>
      </c>
      <c r="N146" s="275" t="str">
        <f t="shared" si="87"/>
        <v/>
      </c>
      <c r="O146" s="275" t="str">
        <f t="shared" si="87"/>
        <v/>
      </c>
      <c r="P146" s="275" t="str">
        <f t="shared" si="87"/>
        <v/>
      </c>
      <c r="Q146" s="275" t="str">
        <f t="shared" si="87"/>
        <v/>
      </c>
      <c r="R146" s="275" t="str">
        <f t="shared" si="87"/>
        <v/>
      </c>
      <c r="S146" s="275" t="str">
        <f t="shared" si="87"/>
        <v/>
      </c>
      <c r="T146" s="275" t="str">
        <f t="shared" si="87"/>
        <v/>
      </c>
      <c r="U146" s="275" t="str">
        <f t="shared" si="87"/>
        <v/>
      </c>
      <c r="V146" s="275" t="str">
        <f t="shared" si="87"/>
        <v/>
      </c>
      <c r="W146" s="275" t="str">
        <f t="shared" si="87"/>
        <v/>
      </c>
      <c r="X146" s="275" t="str">
        <f t="shared" si="87"/>
        <v/>
      </c>
      <c r="Y146" s="275" t="str">
        <f t="shared" si="87"/>
        <v/>
      </c>
      <c r="Z146" s="275" t="str">
        <f t="shared" si="87"/>
        <v/>
      </c>
      <c r="AA146" s="275" t="str">
        <f t="shared" si="87"/>
        <v/>
      </c>
      <c r="AB146" s="275" t="str">
        <f t="shared" si="87"/>
        <v/>
      </c>
      <c r="AC146" s="275" t="str">
        <f t="shared" si="87"/>
        <v/>
      </c>
      <c r="AD146" s="275" t="str">
        <f t="shared" si="87"/>
        <v/>
      </c>
      <c r="AE146" s="275" t="str">
        <f t="shared" si="87"/>
        <v/>
      </c>
      <c r="AF146" s="275" t="str">
        <f t="shared" si="87"/>
        <v/>
      </c>
      <c r="AG146" s="275" t="str">
        <f t="shared" si="87"/>
        <v/>
      </c>
      <c r="AH146" s="275" t="str">
        <f t="shared" si="87"/>
        <v/>
      </c>
      <c r="AI146" s="275" t="str">
        <f t="shared" si="87"/>
        <v/>
      </c>
      <c r="AJ146" s="275" t="str">
        <f t="shared" si="87"/>
        <v/>
      </c>
      <c r="AK146" s="275" t="str">
        <f t="shared" si="87"/>
        <v/>
      </c>
      <c r="AL146" s="275" t="str">
        <f t="shared" si="87"/>
        <v/>
      </c>
      <c r="AM146" s="275" t="str">
        <f t="shared" si="87"/>
        <v/>
      </c>
      <c r="AN146" s="275" t="str">
        <f t="shared" si="87"/>
        <v/>
      </c>
      <c r="AO146" s="275" t="str">
        <f t="shared" si="87"/>
        <v/>
      </c>
      <c r="AP146" s="275" t="str">
        <f t="shared" si="87"/>
        <v/>
      </c>
      <c r="AQ146" s="275" t="str">
        <f t="shared" si="87"/>
        <v/>
      </c>
      <c r="AR146" s="275" t="str">
        <f t="shared" si="87"/>
        <v/>
      </c>
      <c r="AS146" s="275" t="str">
        <f t="shared" si="87"/>
        <v/>
      </c>
      <c r="AT146" s="275" t="str">
        <f t="shared" si="87"/>
        <v/>
      </c>
      <c r="AU146" s="275" t="str">
        <f t="shared" si="87"/>
        <v/>
      </c>
      <c r="AV146" s="275" t="str">
        <f t="shared" si="87"/>
        <v/>
      </c>
      <c r="AW146" s="275" t="str">
        <f t="shared" si="87"/>
        <v/>
      </c>
      <c r="AX146" s="275" t="str">
        <f t="shared" si="87"/>
        <v/>
      </c>
      <c r="AY146" s="275" t="str">
        <f t="shared" si="87"/>
        <v/>
      </c>
      <c r="AZ146" s="275" t="str">
        <f t="shared" si="87"/>
        <v/>
      </c>
      <c r="BA146" s="275" t="str">
        <f t="shared" si="87"/>
        <v/>
      </c>
      <c r="BB146" s="275" t="str">
        <f t="shared" si="87"/>
        <v/>
      </c>
      <c r="BC146" s="275" t="str">
        <f t="shared" si="87"/>
        <v/>
      </c>
      <c r="BD146" s="275" t="str">
        <f t="shared" si="87"/>
        <v/>
      </c>
      <c r="BE146" s="275" t="str">
        <f t="shared" si="87"/>
        <v/>
      </c>
      <c r="BF146" s="275" t="str">
        <f t="shared" si="87"/>
        <v/>
      </c>
      <c r="BG146" s="275" t="str">
        <f t="shared" si="87"/>
        <v/>
      </c>
      <c r="BH146" s="275" t="str">
        <f t="shared" si="87"/>
        <v/>
      </c>
      <c r="BI146" s="275" t="str">
        <f t="shared" si="87"/>
        <v/>
      </c>
      <c r="BJ146" s="275" t="str">
        <f t="shared" si="87"/>
        <v/>
      </c>
      <c r="BK146" s="275" t="str">
        <f t="shared" si="87"/>
        <v/>
      </c>
      <c r="BL146" s="275" t="str">
        <f t="shared" si="87"/>
        <v/>
      </c>
      <c r="BM146" s="275" t="str">
        <f t="shared" si="87"/>
        <v/>
      </c>
      <c r="BN146" s="275" t="str">
        <f t="shared" si="87"/>
        <v/>
      </c>
      <c r="BO146" s="275" t="str">
        <f t="shared" si="87"/>
        <v/>
      </c>
      <c r="BP146" s="275" t="str">
        <f t="shared" si="86"/>
        <v/>
      </c>
      <c r="BQ146" s="275" t="str">
        <f t="shared" si="86"/>
        <v/>
      </c>
      <c r="BR146" s="275" t="str">
        <f t="shared" si="86"/>
        <v/>
      </c>
      <c r="BS146" s="275" t="str">
        <f t="shared" si="86"/>
        <v/>
      </c>
      <c r="BT146" s="275" t="str">
        <f t="shared" si="86"/>
        <v/>
      </c>
      <c r="BU146" s="275" t="str">
        <f t="shared" si="86"/>
        <v/>
      </c>
      <c r="BV146" s="275" t="str">
        <f t="shared" si="86"/>
        <v/>
      </c>
      <c r="BW146" s="275" t="str">
        <f t="shared" si="86"/>
        <v/>
      </c>
      <c r="BX146" s="275" t="str">
        <f t="shared" si="86"/>
        <v/>
      </c>
      <c r="BY146" s="275" t="str">
        <f t="shared" si="86"/>
        <v/>
      </c>
      <c r="BZ146" s="275" t="str">
        <f t="shared" si="86"/>
        <v/>
      </c>
      <c r="CA146" s="275" t="str">
        <f t="shared" si="86"/>
        <v/>
      </c>
      <c r="CB146" s="275" t="str">
        <f t="shared" si="86"/>
        <v/>
      </c>
      <c r="CC146" s="275" t="str">
        <f t="shared" si="86"/>
        <v/>
      </c>
      <c r="CD146" s="275" t="str">
        <f t="shared" si="86"/>
        <v/>
      </c>
      <c r="CE146" s="275" t="str">
        <f t="shared" si="86"/>
        <v/>
      </c>
      <c r="CF146" s="275" t="str">
        <f t="shared" si="86"/>
        <v/>
      </c>
      <c r="CG146" s="275" t="str">
        <f t="shared" si="86"/>
        <v/>
      </c>
      <c r="CH146" s="275" t="str">
        <f t="shared" si="86"/>
        <v/>
      </c>
      <c r="CI146" s="275" t="str">
        <f t="shared" si="86"/>
        <v/>
      </c>
      <c r="CJ146" s="275" t="str">
        <f t="shared" si="86"/>
        <v/>
      </c>
      <c r="CK146" s="275" t="str">
        <f t="shared" si="86"/>
        <v/>
      </c>
      <c r="CL146" s="275" t="str">
        <f t="shared" si="86"/>
        <v/>
      </c>
      <c r="CM146" s="275" t="str">
        <f t="shared" si="86"/>
        <v/>
      </c>
      <c r="CN146" s="275" t="str">
        <f t="shared" si="86"/>
        <v/>
      </c>
      <c r="CO146" s="275" t="str">
        <f t="shared" si="86"/>
        <v/>
      </c>
      <c r="CP146" s="275" t="str">
        <f t="shared" si="86"/>
        <v/>
      </c>
      <c r="CQ146" s="275" t="str">
        <f t="shared" si="86"/>
        <v/>
      </c>
      <c r="CR146" s="275" t="str">
        <f t="shared" si="86"/>
        <v/>
      </c>
      <c r="CS146" s="275" t="str">
        <f t="shared" si="86"/>
        <v/>
      </c>
      <c r="CT146" s="275" t="str">
        <f t="shared" si="86"/>
        <v/>
      </c>
      <c r="CU146" s="275" t="str">
        <f t="shared" si="86"/>
        <v/>
      </c>
      <c r="CV146" s="275" t="str">
        <f t="shared" si="86"/>
        <v/>
      </c>
      <c r="CW146" s="275" t="str">
        <f t="shared" si="86"/>
        <v/>
      </c>
      <c r="CX146" s="275" t="str">
        <f t="shared" si="86"/>
        <v/>
      </c>
      <c r="CY146" s="275" t="str">
        <f t="shared" si="86"/>
        <v/>
      </c>
    </row>
    <row r="147" spans="1:103" x14ac:dyDescent="0.2">
      <c r="A147">
        <f t="shared" si="77"/>
        <v>136</v>
      </c>
      <c r="B147" s="272">
        <f t="shared" si="78"/>
        <v>1.66E-3</v>
      </c>
      <c r="D147" s="275" t="str">
        <f t="shared" si="87"/>
        <v/>
      </c>
      <c r="E147" s="275" t="str">
        <f t="shared" si="87"/>
        <v/>
      </c>
      <c r="F147" s="275" t="str">
        <f t="shared" si="87"/>
        <v/>
      </c>
      <c r="G147" s="275" t="str">
        <f t="shared" si="87"/>
        <v/>
      </c>
      <c r="H147" s="275" t="str">
        <f t="shared" si="87"/>
        <v/>
      </c>
      <c r="I147" s="275" t="str">
        <f t="shared" si="87"/>
        <v/>
      </c>
      <c r="J147" s="275" t="str">
        <f t="shared" si="87"/>
        <v/>
      </c>
      <c r="K147" s="275" t="str">
        <f t="shared" si="87"/>
        <v/>
      </c>
      <c r="L147" s="275" t="str">
        <f t="shared" si="87"/>
        <v/>
      </c>
      <c r="M147" s="275" t="str">
        <f t="shared" si="87"/>
        <v/>
      </c>
      <c r="N147" s="275" t="str">
        <f t="shared" si="87"/>
        <v/>
      </c>
      <c r="O147" s="275" t="str">
        <f t="shared" si="87"/>
        <v/>
      </c>
      <c r="P147" s="275" t="str">
        <f t="shared" si="87"/>
        <v/>
      </c>
      <c r="Q147" s="275" t="str">
        <f t="shared" si="87"/>
        <v/>
      </c>
      <c r="R147" s="275" t="str">
        <f t="shared" si="87"/>
        <v/>
      </c>
      <c r="S147" s="275" t="str">
        <f t="shared" si="87"/>
        <v/>
      </c>
      <c r="T147" s="275" t="str">
        <f t="shared" si="87"/>
        <v/>
      </c>
      <c r="U147" s="275" t="str">
        <f t="shared" si="87"/>
        <v/>
      </c>
      <c r="V147" s="275" t="str">
        <f t="shared" si="87"/>
        <v/>
      </c>
      <c r="W147" s="275" t="str">
        <f t="shared" si="87"/>
        <v/>
      </c>
      <c r="X147" s="275" t="str">
        <f t="shared" si="87"/>
        <v/>
      </c>
      <c r="Y147" s="275" t="str">
        <f t="shared" si="87"/>
        <v/>
      </c>
      <c r="Z147" s="275" t="str">
        <f t="shared" si="87"/>
        <v/>
      </c>
      <c r="AA147" s="275" t="str">
        <f t="shared" si="87"/>
        <v/>
      </c>
      <c r="AB147" s="275" t="str">
        <f t="shared" si="87"/>
        <v/>
      </c>
      <c r="AC147" s="275" t="str">
        <f t="shared" si="87"/>
        <v/>
      </c>
      <c r="AD147" s="275" t="str">
        <f t="shared" si="87"/>
        <v/>
      </c>
      <c r="AE147" s="275" t="str">
        <f t="shared" si="87"/>
        <v/>
      </c>
      <c r="AF147" s="275" t="str">
        <f t="shared" si="87"/>
        <v/>
      </c>
      <c r="AG147" s="275" t="str">
        <f t="shared" si="87"/>
        <v/>
      </c>
      <c r="AH147" s="275" t="str">
        <f t="shared" si="87"/>
        <v/>
      </c>
      <c r="AI147" s="275" t="str">
        <f t="shared" si="87"/>
        <v/>
      </c>
      <c r="AJ147" s="275" t="str">
        <f t="shared" si="87"/>
        <v/>
      </c>
      <c r="AK147" s="275" t="str">
        <f t="shared" si="87"/>
        <v/>
      </c>
      <c r="AL147" s="275" t="str">
        <f t="shared" si="87"/>
        <v/>
      </c>
      <c r="AM147" s="275" t="str">
        <f t="shared" si="87"/>
        <v/>
      </c>
      <c r="AN147" s="275" t="str">
        <f t="shared" si="87"/>
        <v/>
      </c>
      <c r="AO147" s="275" t="str">
        <f t="shared" si="87"/>
        <v/>
      </c>
      <c r="AP147" s="275" t="str">
        <f t="shared" si="87"/>
        <v/>
      </c>
      <c r="AQ147" s="275" t="str">
        <f t="shared" si="87"/>
        <v/>
      </c>
      <c r="AR147" s="275" t="str">
        <f t="shared" si="87"/>
        <v/>
      </c>
      <c r="AS147" s="275" t="str">
        <f t="shared" si="87"/>
        <v/>
      </c>
      <c r="AT147" s="275" t="str">
        <f t="shared" si="87"/>
        <v/>
      </c>
      <c r="AU147" s="275" t="str">
        <f t="shared" si="87"/>
        <v/>
      </c>
      <c r="AV147" s="275" t="str">
        <f t="shared" si="87"/>
        <v/>
      </c>
      <c r="AW147" s="275" t="str">
        <f t="shared" si="87"/>
        <v/>
      </c>
      <c r="AX147" s="275" t="str">
        <f t="shared" si="87"/>
        <v/>
      </c>
      <c r="AY147" s="275" t="str">
        <f t="shared" si="87"/>
        <v/>
      </c>
      <c r="AZ147" s="275" t="str">
        <f t="shared" si="87"/>
        <v/>
      </c>
      <c r="BA147" s="275" t="str">
        <f t="shared" si="87"/>
        <v/>
      </c>
      <c r="BB147" s="275" t="str">
        <f t="shared" si="87"/>
        <v/>
      </c>
      <c r="BC147" s="275" t="str">
        <f t="shared" si="87"/>
        <v/>
      </c>
      <c r="BD147" s="275" t="str">
        <f t="shared" si="87"/>
        <v/>
      </c>
      <c r="BE147" s="275" t="str">
        <f t="shared" si="87"/>
        <v/>
      </c>
      <c r="BF147" s="275" t="str">
        <f t="shared" si="87"/>
        <v/>
      </c>
      <c r="BG147" s="275" t="str">
        <f t="shared" si="87"/>
        <v/>
      </c>
      <c r="BH147" s="275" t="str">
        <f t="shared" si="87"/>
        <v/>
      </c>
      <c r="BI147" s="275" t="str">
        <f t="shared" si="87"/>
        <v/>
      </c>
      <c r="BJ147" s="275" t="str">
        <f t="shared" si="87"/>
        <v/>
      </c>
      <c r="BK147" s="275" t="str">
        <f t="shared" si="87"/>
        <v/>
      </c>
      <c r="BL147" s="275" t="str">
        <f t="shared" si="87"/>
        <v/>
      </c>
      <c r="BM147" s="275" t="str">
        <f t="shared" si="87"/>
        <v/>
      </c>
      <c r="BN147" s="275" t="str">
        <f t="shared" si="87"/>
        <v/>
      </c>
      <c r="BO147" s="275" t="str">
        <f t="shared" si="87"/>
        <v/>
      </c>
      <c r="BP147" s="275" t="str">
        <f t="shared" si="86"/>
        <v/>
      </c>
      <c r="BQ147" s="275" t="str">
        <f t="shared" si="86"/>
        <v/>
      </c>
      <c r="BR147" s="275" t="str">
        <f t="shared" si="86"/>
        <v/>
      </c>
      <c r="BS147" s="275" t="str">
        <f t="shared" si="86"/>
        <v/>
      </c>
      <c r="BT147" s="275" t="str">
        <f t="shared" si="86"/>
        <v/>
      </c>
      <c r="BU147" s="275" t="str">
        <f t="shared" si="86"/>
        <v/>
      </c>
      <c r="BV147" s="275" t="str">
        <f t="shared" si="86"/>
        <v/>
      </c>
      <c r="BW147" s="275" t="str">
        <f t="shared" si="86"/>
        <v/>
      </c>
      <c r="BX147" s="275" t="str">
        <f t="shared" si="86"/>
        <v/>
      </c>
      <c r="BY147" s="275" t="str">
        <f t="shared" si="86"/>
        <v/>
      </c>
      <c r="BZ147" s="275" t="str">
        <f t="shared" si="86"/>
        <v/>
      </c>
      <c r="CA147" s="275" t="str">
        <f t="shared" si="86"/>
        <v/>
      </c>
      <c r="CB147" s="275" t="str">
        <f t="shared" si="86"/>
        <v/>
      </c>
      <c r="CC147" s="275" t="str">
        <f t="shared" si="86"/>
        <v/>
      </c>
      <c r="CD147" s="275" t="str">
        <f t="shared" si="86"/>
        <v/>
      </c>
      <c r="CE147" s="275" t="str">
        <f t="shared" si="86"/>
        <v/>
      </c>
      <c r="CF147" s="275" t="str">
        <f t="shared" si="86"/>
        <v/>
      </c>
      <c r="CG147" s="275" t="str">
        <f t="shared" si="86"/>
        <v/>
      </c>
      <c r="CH147" s="275" t="str">
        <f t="shared" si="86"/>
        <v/>
      </c>
      <c r="CI147" s="275" t="str">
        <f t="shared" si="86"/>
        <v/>
      </c>
      <c r="CJ147" s="275" t="str">
        <f t="shared" si="86"/>
        <v/>
      </c>
      <c r="CK147" s="275" t="str">
        <f t="shared" si="86"/>
        <v/>
      </c>
      <c r="CL147" s="275" t="str">
        <f t="shared" si="86"/>
        <v/>
      </c>
      <c r="CM147" s="275" t="str">
        <f t="shared" si="86"/>
        <v/>
      </c>
      <c r="CN147" s="275" t="str">
        <f t="shared" si="86"/>
        <v/>
      </c>
      <c r="CO147" s="275" t="str">
        <f t="shared" si="86"/>
        <v/>
      </c>
      <c r="CP147" s="275" t="str">
        <f t="shared" si="86"/>
        <v/>
      </c>
      <c r="CQ147" s="275" t="str">
        <f t="shared" si="86"/>
        <v/>
      </c>
      <c r="CR147" s="275" t="str">
        <f t="shared" si="86"/>
        <v/>
      </c>
      <c r="CS147" s="275" t="str">
        <f t="shared" si="86"/>
        <v/>
      </c>
      <c r="CT147" s="275" t="str">
        <f t="shared" si="86"/>
        <v/>
      </c>
      <c r="CU147" s="275" t="str">
        <f t="shared" si="86"/>
        <v/>
      </c>
      <c r="CV147" s="275" t="str">
        <f t="shared" si="86"/>
        <v/>
      </c>
      <c r="CW147" s="275" t="str">
        <f t="shared" si="86"/>
        <v/>
      </c>
      <c r="CX147" s="275" t="str">
        <f t="shared" si="86"/>
        <v/>
      </c>
      <c r="CY147" s="275" t="str">
        <f t="shared" si="86"/>
        <v/>
      </c>
    </row>
    <row r="148" spans="1:103" x14ac:dyDescent="0.2">
      <c r="A148">
        <f t="shared" si="77"/>
        <v>137</v>
      </c>
      <c r="B148" s="272">
        <f t="shared" si="78"/>
        <v>2.49E-3</v>
      </c>
      <c r="D148" s="275" t="str">
        <f t="shared" si="87"/>
        <v/>
      </c>
      <c r="E148" s="275" t="str">
        <f t="shared" si="87"/>
        <v/>
      </c>
      <c r="F148" s="275" t="str">
        <f t="shared" si="87"/>
        <v/>
      </c>
      <c r="G148" s="275" t="str">
        <f t="shared" si="87"/>
        <v/>
      </c>
      <c r="H148" s="275" t="str">
        <f t="shared" si="87"/>
        <v/>
      </c>
      <c r="I148" s="275" t="str">
        <f t="shared" si="87"/>
        <v/>
      </c>
      <c r="J148" s="275" t="str">
        <f t="shared" si="87"/>
        <v/>
      </c>
      <c r="K148" s="275" t="str">
        <f t="shared" si="87"/>
        <v/>
      </c>
      <c r="L148" s="275" t="str">
        <f t="shared" si="87"/>
        <v/>
      </c>
      <c r="M148" s="275" t="str">
        <f t="shared" si="87"/>
        <v/>
      </c>
      <c r="N148" s="275" t="str">
        <f t="shared" si="87"/>
        <v/>
      </c>
      <c r="O148" s="275" t="str">
        <f t="shared" si="87"/>
        <v/>
      </c>
      <c r="P148" s="275" t="str">
        <f t="shared" si="87"/>
        <v/>
      </c>
      <c r="Q148" s="275" t="str">
        <f t="shared" si="87"/>
        <v/>
      </c>
      <c r="R148" s="275" t="str">
        <f t="shared" si="87"/>
        <v/>
      </c>
      <c r="S148" s="275" t="str">
        <f t="shared" si="87"/>
        <v/>
      </c>
      <c r="T148" s="275" t="str">
        <f t="shared" si="87"/>
        <v/>
      </c>
      <c r="U148" s="275" t="str">
        <f t="shared" si="87"/>
        <v/>
      </c>
      <c r="V148" s="275" t="str">
        <f t="shared" si="87"/>
        <v/>
      </c>
      <c r="W148" s="275" t="str">
        <f t="shared" si="87"/>
        <v/>
      </c>
      <c r="X148" s="275" t="str">
        <f t="shared" si="87"/>
        <v/>
      </c>
      <c r="Y148" s="275" t="str">
        <f t="shared" si="87"/>
        <v/>
      </c>
      <c r="Z148" s="275" t="str">
        <f t="shared" si="87"/>
        <v/>
      </c>
      <c r="AA148" s="275" t="str">
        <f t="shared" si="87"/>
        <v/>
      </c>
      <c r="AB148" s="275" t="str">
        <f t="shared" si="87"/>
        <v/>
      </c>
      <c r="AC148" s="275" t="str">
        <f t="shared" si="87"/>
        <v/>
      </c>
      <c r="AD148" s="275" t="str">
        <f t="shared" si="87"/>
        <v/>
      </c>
      <c r="AE148" s="275" t="str">
        <f t="shared" si="87"/>
        <v/>
      </c>
      <c r="AF148" s="275" t="str">
        <f t="shared" si="87"/>
        <v/>
      </c>
      <c r="AG148" s="275" t="str">
        <f t="shared" si="87"/>
        <v/>
      </c>
      <c r="AH148" s="275" t="str">
        <f t="shared" si="87"/>
        <v/>
      </c>
      <c r="AI148" s="275" t="str">
        <f t="shared" si="87"/>
        <v/>
      </c>
      <c r="AJ148" s="275" t="str">
        <f t="shared" si="87"/>
        <v/>
      </c>
      <c r="AK148" s="275" t="str">
        <f t="shared" si="87"/>
        <v/>
      </c>
      <c r="AL148" s="275" t="str">
        <f t="shared" si="87"/>
        <v/>
      </c>
      <c r="AM148" s="275" t="str">
        <f t="shared" si="87"/>
        <v/>
      </c>
      <c r="AN148" s="275" t="str">
        <f t="shared" si="87"/>
        <v/>
      </c>
      <c r="AO148" s="275" t="str">
        <f t="shared" si="87"/>
        <v/>
      </c>
      <c r="AP148" s="275" t="str">
        <f t="shared" si="87"/>
        <v/>
      </c>
      <c r="AQ148" s="275" t="str">
        <f t="shared" si="87"/>
        <v/>
      </c>
      <c r="AR148" s="275" t="str">
        <f t="shared" si="87"/>
        <v/>
      </c>
      <c r="AS148" s="275" t="str">
        <f t="shared" si="87"/>
        <v/>
      </c>
      <c r="AT148" s="275" t="str">
        <f t="shared" si="87"/>
        <v/>
      </c>
      <c r="AU148" s="275" t="str">
        <f t="shared" si="87"/>
        <v/>
      </c>
      <c r="AV148" s="275" t="str">
        <f t="shared" si="87"/>
        <v/>
      </c>
      <c r="AW148" s="275" t="str">
        <f t="shared" si="87"/>
        <v/>
      </c>
      <c r="AX148" s="275" t="str">
        <f t="shared" si="87"/>
        <v/>
      </c>
      <c r="AY148" s="275" t="str">
        <f t="shared" si="87"/>
        <v/>
      </c>
      <c r="AZ148" s="275" t="str">
        <f t="shared" si="87"/>
        <v/>
      </c>
      <c r="BA148" s="275" t="str">
        <f t="shared" si="87"/>
        <v/>
      </c>
      <c r="BB148" s="275" t="str">
        <f t="shared" si="87"/>
        <v/>
      </c>
      <c r="BC148" s="275" t="str">
        <f t="shared" si="87"/>
        <v/>
      </c>
      <c r="BD148" s="275" t="str">
        <f t="shared" si="87"/>
        <v/>
      </c>
      <c r="BE148" s="275" t="str">
        <f t="shared" si="87"/>
        <v/>
      </c>
      <c r="BF148" s="275" t="str">
        <f t="shared" si="87"/>
        <v/>
      </c>
      <c r="BG148" s="275" t="str">
        <f t="shared" si="87"/>
        <v/>
      </c>
      <c r="BH148" s="275" t="str">
        <f t="shared" si="87"/>
        <v/>
      </c>
      <c r="BI148" s="275" t="str">
        <f t="shared" si="87"/>
        <v/>
      </c>
      <c r="BJ148" s="275" t="str">
        <f t="shared" si="87"/>
        <v/>
      </c>
      <c r="BK148" s="275" t="str">
        <f t="shared" si="87"/>
        <v/>
      </c>
      <c r="BL148" s="275" t="str">
        <f t="shared" si="87"/>
        <v/>
      </c>
      <c r="BM148" s="275" t="str">
        <f t="shared" si="87"/>
        <v/>
      </c>
      <c r="BN148" s="275" t="str">
        <f t="shared" si="87"/>
        <v/>
      </c>
      <c r="BO148" s="275" t="str">
        <f t="shared" ref="BO148:CY151" si="88">IF(AND($A148&gt;=BO$3,$A148&lt;=BO$4),$B148,"")</f>
        <v/>
      </c>
      <c r="BP148" s="275" t="str">
        <f t="shared" si="88"/>
        <v/>
      </c>
      <c r="BQ148" s="275" t="str">
        <f t="shared" si="88"/>
        <v/>
      </c>
      <c r="BR148" s="275" t="str">
        <f t="shared" si="88"/>
        <v/>
      </c>
      <c r="BS148" s="275" t="str">
        <f t="shared" si="88"/>
        <v/>
      </c>
      <c r="BT148" s="275" t="str">
        <f t="shared" si="88"/>
        <v/>
      </c>
      <c r="BU148" s="275" t="str">
        <f t="shared" si="88"/>
        <v/>
      </c>
      <c r="BV148" s="275" t="str">
        <f t="shared" si="88"/>
        <v/>
      </c>
      <c r="BW148" s="275" t="str">
        <f t="shared" si="88"/>
        <v/>
      </c>
      <c r="BX148" s="275" t="str">
        <f t="shared" si="88"/>
        <v/>
      </c>
      <c r="BY148" s="275" t="str">
        <f t="shared" si="88"/>
        <v/>
      </c>
      <c r="BZ148" s="275" t="str">
        <f t="shared" si="88"/>
        <v/>
      </c>
      <c r="CA148" s="275" t="str">
        <f t="shared" si="88"/>
        <v/>
      </c>
      <c r="CB148" s="275" t="str">
        <f t="shared" si="88"/>
        <v/>
      </c>
      <c r="CC148" s="275" t="str">
        <f t="shared" si="88"/>
        <v/>
      </c>
      <c r="CD148" s="275" t="str">
        <f t="shared" si="88"/>
        <v/>
      </c>
      <c r="CE148" s="275" t="str">
        <f t="shared" si="88"/>
        <v/>
      </c>
      <c r="CF148" s="275" t="str">
        <f t="shared" si="88"/>
        <v/>
      </c>
      <c r="CG148" s="275" t="str">
        <f t="shared" si="88"/>
        <v/>
      </c>
      <c r="CH148" s="275" t="str">
        <f t="shared" si="88"/>
        <v/>
      </c>
      <c r="CI148" s="275" t="str">
        <f t="shared" si="88"/>
        <v/>
      </c>
      <c r="CJ148" s="275" t="str">
        <f t="shared" si="88"/>
        <v/>
      </c>
      <c r="CK148" s="275" t="str">
        <f t="shared" si="88"/>
        <v/>
      </c>
      <c r="CL148" s="275" t="str">
        <f t="shared" si="88"/>
        <v/>
      </c>
      <c r="CM148" s="275" t="str">
        <f t="shared" si="88"/>
        <v/>
      </c>
      <c r="CN148" s="275" t="str">
        <f t="shared" si="88"/>
        <v/>
      </c>
      <c r="CO148" s="275" t="str">
        <f t="shared" si="88"/>
        <v/>
      </c>
      <c r="CP148" s="275" t="str">
        <f t="shared" si="88"/>
        <v/>
      </c>
      <c r="CQ148" s="275" t="str">
        <f t="shared" si="88"/>
        <v/>
      </c>
      <c r="CR148" s="275" t="str">
        <f t="shared" si="88"/>
        <v/>
      </c>
      <c r="CS148" s="275" t="str">
        <f t="shared" si="88"/>
        <v/>
      </c>
      <c r="CT148" s="275" t="str">
        <f t="shared" si="88"/>
        <v/>
      </c>
      <c r="CU148" s="275" t="str">
        <f t="shared" si="88"/>
        <v/>
      </c>
      <c r="CV148" s="275" t="str">
        <f t="shared" si="88"/>
        <v/>
      </c>
      <c r="CW148" s="275" t="str">
        <f t="shared" si="88"/>
        <v/>
      </c>
      <c r="CX148" s="275" t="str">
        <f t="shared" si="88"/>
        <v/>
      </c>
      <c r="CY148" s="275" t="str">
        <f t="shared" si="88"/>
        <v/>
      </c>
    </row>
    <row r="149" spans="1:103" x14ac:dyDescent="0.2">
      <c r="A149">
        <f t="shared" si="77"/>
        <v>138</v>
      </c>
      <c r="B149" s="272">
        <f t="shared" si="78"/>
        <v>3.32E-3</v>
      </c>
      <c r="D149" s="275" t="str">
        <f t="shared" ref="D149:BO152" si="89">IF(AND($A149&gt;=D$3,$A149&lt;=D$4),$B149,"")</f>
        <v/>
      </c>
      <c r="E149" s="275" t="str">
        <f t="shared" si="89"/>
        <v/>
      </c>
      <c r="F149" s="275" t="str">
        <f t="shared" si="89"/>
        <v/>
      </c>
      <c r="G149" s="275" t="str">
        <f t="shared" si="89"/>
        <v/>
      </c>
      <c r="H149" s="275" t="str">
        <f t="shared" si="89"/>
        <v/>
      </c>
      <c r="I149" s="275" t="str">
        <f t="shared" si="89"/>
        <v/>
      </c>
      <c r="J149" s="275" t="str">
        <f t="shared" si="89"/>
        <v/>
      </c>
      <c r="K149" s="275" t="str">
        <f t="shared" si="89"/>
        <v/>
      </c>
      <c r="L149" s="275" t="str">
        <f t="shared" si="89"/>
        <v/>
      </c>
      <c r="M149" s="275" t="str">
        <f t="shared" si="89"/>
        <v/>
      </c>
      <c r="N149" s="275" t="str">
        <f t="shared" si="89"/>
        <v/>
      </c>
      <c r="O149" s="275" t="str">
        <f t="shared" si="89"/>
        <v/>
      </c>
      <c r="P149" s="275" t="str">
        <f t="shared" si="89"/>
        <v/>
      </c>
      <c r="Q149" s="275" t="str">
        <f t="shared" si="89"/>
        <v/>
      </c>
      <c r="R149" s="275" t="str">
        <f t="shared" si="89"/>
        <v/>
      </c>
      <c r="S149" s="275" t="str">
        <f t="shared" si="89"/>
        <v/>
      </c>
      <c r="T149" s="275" t="str">
        <f t="shared" si="89"/>
        <v/>
      </c>
      <c r="U149" s="275" t="str">
        <f t="shared" si="89"/>
        <v/>
      </c>
      <c r="V149" s="275" t="str">
        <f t="shared" si="89"/>
        <v/>
      </c>
      <c r="W149" s="275" t="str">
        <f t="shared" si="89"/>
        <v/>
      </c>
      <c r="X149" s="275" t="str">
        <f t="shared" si="89"/>
        <v/>
      </c>
      <c r="Y149" s="275" t="str">
        <f t="shared" si="89"/>
        <v/>
      </c>
      <c r="Z149" s="275" t="str">
        <f t="shared" si="89"/>
        <v/>
      </c>
      <c r="AA149" s="275" t="str">
        <f t="shared" si="89"/>
        <v/>
      </c>
      <c r="AB149" s="275" t="str">
        <f t="shared" si="89"/>
        <v/>
      </c>
      <c r="AC149" s="275" t="str">
        <f t="shared" si="89"/>
        <v/>
      </c>
      <c r="AD149" s="275" t="str">
        <f t="shared" si="89"/>
        <v/>
      </c>
      <c r="AE149" s="275" t="str">
        <f t="shared" si="89"/>
        <v/>
      </c>
      <c r="AF149" s="275" t="str">
        <f t="shared" si="89"/>
        <v/>
      </c>
      <c r="AG149" s="275" t="str">
        <f t="shared" si="89"/>
        <v/>
      </c>
      <c r="AH149" s="275" t="str">
        <f t="shared" si="89"/>
        <v/>
      </c>
      <c r="AI149" s="275" t="str">
        <f t="shared" si="89"/>
        <v/>
      </c>
      <c r="AJ149" s="275" t="str">
        <f t="shared" si="89"/>
        <v/>
      </c>
      <c r="AK149" s="275" t="str">
        <f t="shared" si="89"/>
        <v/>
      </c>
      <c r="AL149" s="275" t="str">
        <f t="shared" si="89"/>
        <v/>
      </c>
      <c r="AM149" s="275" t="str">
        <f t="shared" si="89"/>
        <v/>
      </c>
      <c r="AN149" s="275" t="str">
        <f t="shared" si="89"/>
        <v/>
      </c>
      <c r="AO149" s="275" t="str">
        <f t="shared" si="89"/>
        <v/>
      </c>
      <c r="AP149" s="275" t="str">
        <f t="shared" si="89"/>
        <v/>
      </c>
      <c r="AQ149" s="275" t="str">
        <f t="shared" si="89"/>
        <v/>
      </c>
      <c r="AR149" s="275" t="str">
        <f t="shared" si="89"/>
        <v/>
      </c>
      <c r="AS149" s="275" t="str">
        <f t="shared" si="89"/>
        <v/>
      </c>
      <c r="AT149" s="275" t="str">
        <f t="shared" si="89"/>
        <v/>
      </c>
      <c r="AU149" s="275" t="str">
        <f t="shared" si="89"/>
        <v/>
      </c>
      <c r="AV149" s="275" t="str">
        <f t="shared" si="89"/>
        <v/>
      </c>
      <c r="AW149" s="275" t="str">
        <f t="shared" si="89"/>
        <v/>
      </c>
      <c r="AX149" s="275" t="str">
        <f t="shared" si="89"/>
        <v/>
      </c>
      <c r="AY149" s="275" t="str">
        <f t="shared" si="89"/>
        <v/>
      </c>
      <c r="AZ149" s="275" t="str">
        <f t="shared" si="89"/>
        <v/>
      </c>
      <c r="BA149" s="275" t="str">
        <f t="shared" si="89"/>
        <v/>
      </c>
      <c r="BB149" s="275" t="str">
        <f t="shared" si="89"/>
        <v/>
      </c>
      <c r="BC149" s="275" t="str">
        <f t="shared" si="89"/>
        <v/>
      </c>
      <c r="BD149" s="275" t="str">
        <f t="shared" si="89"/>
        <v/>
      </c>
      <c r="BE149" s="275" t="str">
        <f t="shared" si="89"/>
        <v/>
      </c>
      <c r="BF149" s="275" t="str">
        <f t="shared" si="89"/>
        <v/>
      </c>
      <c r="BG149" s="275" t="str">
        <f t="shared" si="89"/>
        <v/>
      </c>
      <c r="BH149" s="275" t="str">
        <f t="shared" si="89"/>
        <v/>
      </c>
      <c r="BI149" s="275" t="str">
        <f t="shared" si="89"/>
        <v/>
      </c>
      <c r="BJ149" s="275" t="str">
        <f t="shared" si="89"/>
        <v/>
      </c>
      <c r="BK149" s="275" t="str">
        <f t="shared" si="89"/>
        <v/>
      </c>
      <c r="BL149" s="275" t="str">
        <f t="shared" si="89"/>
        <v/>
      </c>
      <c r="BM149" s="275" t="str">
        <f t="shared" si="89"/>
        <v/>
      </c>
      <c r="BN149" s="275" t="str">
        <f t="shared" si="89"/>
        <v/>
      </c>
      <c r="BO149" s="275" t="str">
        <f t="shared" si="89"/>
        <v/>
      </c>
      <c r="BP149" s="275" t="str">
        <f t="shared" si="88"/>
        <v/>
      </c>
      <c r="BQ149" s="275" t="str">
        <f t="shared" si="88"/>
        <v/>
      </c>
      <c r="BR149" s="275" t="str">
        <f t="shared" si="88"/>
        <v/>
      </c>
      <c r="BS149" s="275" t="str">
        <f t="shared" si="88"/>
        <v/>
      </c>
      <c r="BT149" s="275" t="str">
        <f t="shared" si="88"/>
        <v/>
      </c>
      <c r="BU149" s="275" t="str">
        <f t="shared" si="88"/>
        <v/>
      </c>
      <c r="BV149" s="275" t="str">
        <f t="shared" si="88"/>
        <v/>
      </c>
      <c r="BW149" s="275" t="str">
        <f t="shared" si="88"/>
        <v/>
      </c>
      <c r="BX149" s="275" t="str">
        <f t="shared" si="88"/>
        <v/>
      </c>
      <c r="BY149" s="275" t="str">
        <f t="shared" si="88"/>
        <v/>
      </c>
      <c r="BZ149" s="275" t="str">
        <f t="shared" si="88"/>
        <v/>
      </c>
      <c r="CA149" s="275" t="str">
        <f t="shared" si="88"/>
        <v/>
      </c>
      <c r="CB149" s="275" t="str">
        <f t="shared" si="88"/>
        <v/>
      </c>
      <c r="CC149" s="275" t="str">
        <f t="shared" si="88"/>
        <v/>
      </c>
      <c r="CD149" s="275" t="str">
        <f t="shared" si="88"/>
        <v/>
      </c>
      <c r="CE149" s="275" t="str">
        <f t="shared" si="88"/>
        <v/>
      </c>
      <c r="CF149" s="275" t="str">
        <f t="shared" si="88"/>
        <v/>
      </c>
      <c r="CG149" s="275" t="str">
        <f t="shared" si="88"/>
        <v/>
      </c>
      <c r="CH149" s="275" t="str">
        <f t="shared" si="88"/>
        <v/>
      </c>
      <c r="CI149" s="275" t="str">
        <f t="shared" si="88"/>
        <v/>
      </c>
      <c r="CJ149" s="275" t="str">
        <f t="shared" si="88"/>
        <v/>
      </c>
      <c r="CK149" s="275" t="str">
        <f t="shared" si="88"/>
        <v/>
      </c>
      <c r="CL149" s="275" t="str">
        <f t="shared" si="88"/>
        <v/>
      </c>
      <c r="CM149" s="275" t="str">
        <f t="shared" si="88"/>
        <v/>
      </c>
      <c r="CN149" s="275" t="str">
        <f t="shared" si="88"/>
        <v/>
      </c>
      <c r="CO149" s="275" t="str">
        <f t="shared" si="88"/>
        <v/>
      </c>
      <c r="CP149" s="275" t="str">
        <f t="shared" si="88"/>
        <v/>
      </c>
      <c r="CQ149" s="275" t="str">
        <f t="shared" si="88"/>
        <v/>
      </c>
      <c r="CR149" s="275" t="str">
        <f t="shared" si="88"/>
        <v/>
      </c>
      <c r="CS149" s="275" t="str">
        <f t="shared" si="88"/>
        <v/>
      </c>
      <c r="CT149" s="275" t="str">
        <f t="shared" si="88"/>
        <v/>
      </c>
      <c r="CU149" s="275" t="str">
        <f t="shared" si="88"/>
        <v/>
      </c>
      <c r="CV149" s="275" t="str">
        <f t="shared" si="88"/>
        <v/>
      </c>
      <c r="CW149" s="275" t="str">
        <f t="shared" si="88"/>
        <v/>
      </c>
      <c r="CX149" s="275" t="str">
        <f t="shared" si="88"/>
        <v/>
      </c>
      <c r="CY149" s="275" t="str">
        <f t="shared" si="88"/>
        <v/>
      </c>
    </row>
    <row r="150" spans="1:103" x14ac:dyDescent="0.2">
      <c r="A150">
        <f t="shared" si="77"/>
        <v>139</v>
      </c>
      <c r="B150" s="272">
        <f t="shared" si="78"/>
        <v>4.9800000000000001E-3</v>
      </c>
      <c r="D150" s="275" t="str">
        <f t="shared" si="89"/>
        <v/>
      </c>
      <c r="E150" s="275" t="str">
        <f t="shared" si="89"/>
        <v/>
      </c>
      <c r="F150" s="275" t="str">
        <f t="shared" si="89"/>
        <v/>
      </c>
      <c r="G150" s="275" t="str">
        <f t="shared" si="89"/>
        <v/>
      </c>
      <c r="H150" s="275" t="str">
        <f t="shared" si="89"/>
        <v/>
      </c>
      <c r="I150" s="275" t="str">
        <f t="shared" si="89"/>
        <v/>
      </c>
      <c r="J150" s="275" t="str">
        <f t="shared" si="89"/>
        <v/>
      </c>
      <c r="K150" s="275" t="str">
        <f t="shared" si="89"/>
        <v/>
      </c>
      <c r="L150" s="275" t="str">
        <f t="shared" si="89"/>
        <v/>
      </c>
      <c r="M150" s="275" t="str">
        <f t="shared" si="89"/>
        <v/>
      </c>
      <c r="N150" s="275" t="str">
        <f t="shared" si="89"/>
        <v/>
      </c>
      <c r="O150" s="275" t="str">
        <f t="shared" si="89"/>
        <v/>
      </c>
      <c r="P150" s="275" t="str">
        <f t="shared" si="89"/>
        <v/>
      </c>
      <c r="Q150" s="275" t="str">
        <f t="shared" si="89"/>
        <v/>
      </c>
      <c r="R150" s="275" t="str">
        <f t="shared" si="89"/>
        <v/>
      </c>
      <c r="S150" s="275" t="str">
        <f t="shared" si="89"/>
        <v/>
      </c>
      <c r="T150" s="275" t="str">
        <f t="shared" si="89"/>
        <v/>
      </c>
      <c r="U150" s="275" t="str">
        <f t="shared" si="89"/>
        <v/>
      </c>
      <c r="V150" s="275" t="str">
        <f t="shared" si="89"/>
        <v/>
      </c>
      <c r="W150" s="275" t="str">
        <f t="shared" si="89"/>
        <v/>
      </c>
      <c r="X150" s="275" t="str">
        <f t="shared" si="89"/>
        <v/>
      </c>
      <c r="Y150" s="275" t="str">
        <f t="shared" si="89"/>
        <v/>
      </c>
      <c r="Z150" s="275" t="str">
        <f t="shared" si="89"/>
        <v/>
      </c>
      <c r="AA150" s="275" t="str">
        <f t="shared" si="89"/>
        <v/>
      </c>
      <c r="AB150" s="275" t="str">
        <f t="shared" si="89"/>
        <v/>
      </c>
      <c r="AC150" s="275" t="str">
        <f t="shared" si="89"/>
        <v/>
      </c>
      <c r="AD150" s="275" t="str">
        <f t="shared" si="89"/>
        <v/>
      </c>
      <c r="AE150" s="275" t="str">
        <f t="shared" si="89"/>
        <v/>
      </c>
      <c r="AF150" s="275" t="str">
        <f t="shared" si="89"/>
        <v/>
      </c>
      <c r="AG150" s="275" t="str">
        <f t="shared" si="89"/>
        <v/>
      </c>
      <c r="AH150" s="275" t="str">
        <f t="shared" si="89"/>
        <v/>
      </c>
      <c r="AI150" s="275" t="str">
        <f t="shared" si="89"/>
        <v/>
      </c>
      <c r="AJ150" s="275" t="str">
        <f t="shared" si="89"/>
        <v/>
      </c>
      <c r="AK150" s="275" t="str">
        <f t="shared" si="89"/>
        <v/>
      </c>
      <c r="AL150" s="275" t="str">
        <f t="shared" si="89"/>
        <v/>
      </c>
      <c r="AM150" s="275" t="str">
        <f t="shared" si="89"/>
        <v/>
      </c>
      <c r="AN150" s="275" t="str">
        <f t="shared" si="89"/>
        <v/>
      </c>
      <c r="AO150" s="275" t="str">
        <f t="shared" si="89"/>
        <v/>
      </c>
      <c r="AP150" s="275" t="str">
        <f t="shared" si="89"/>
        <v/>
      </c>
      <c r="AQ150" s="275" t="str">
        <f t="shared" si="89"/>
        <v/>
      </c>
      <c r="AR150" s="275" t="str">
        <f t="shared" si="89"/>
        <v/>
      </c>
      <c r="AS150" s="275" t="str">
        <f t="shared" si="89"/>
        <v/>
      </c>
      <c r="AT150" s="275" t="str">
        <f t="shared" si="89"/>
        <v/>
      </c>
      <c r="AU150" s="275" t="str">
        <f t="shared" si="89"/>
        <v/>
      </c>
      <c r="AV150" s="275" t="str">
        <f t="shared" si="89"/>
        <v/>
      </c>
      <c r="AW150" s="275" t="str">
        <f t="shared" si="89"/>
        <v/>
      </c>
      <c r="AX150" s="275" t="str">
        <f t="shared" si="89"/>
        <v/>
      </c>
      <c r="AY150" s="275" t="str">
        <f t="shared" si="89"/>
        <v/>
      </c>
      <c r="AZ150" s="275" t="str">
        <f t="shared" si="89"/>
        <v/>
      </c>
      <c r="BA150" s="275" t="str">
        <f t="shared" si="89"/>
        <v/>
      </c>
      <c r="BB150" s="275" t="str">
        <f t="shared" si="89"/>
        <v/>
      </c>
      <c r="BC150" s="275" t="str">
        <f t="shared" si="89"/>
        <v/>
      </c>
      <c r="BD150" s="275" t="str">
        <f t="shared" si="89"/>
        <v/>
      </c>
      <c r="BE150" s="275" t="str">
        <f t="shared" si="89"/>
        <v/>
      </c>
      <c r="BF150" s="275" t="str">
        <f t="shared" si="89"/>
        <v/>
      </c>
      <c r="BG150" s="275" t="str">
        <f t="shared" si="89"/>
        <v/>
      </c>
      <c r="BH150" s="275" t="str">
        <f t="shared" si="89"/>
        <v/>
      </c>
      <c r="BI150" s="275" t="str">
        <f t="shared" si="89"/>
        <v/>
      </c>
      <c r="BJ150" s="275" t="str">
        <f t="shared" si="89"/>
        <v/>
      </c>
      <c r="BK150" s="275" t="str">
        <f t="shared" si="89"/>
        <v/>
      </c>
      <c r="BL150" s="275" t="str">
        <f t="shared" si="89"/>
        <v/>
      </c>
      <c r="BM150" s="275" t="str">
        <f t="shared" si="89"/>
        <v/>
      </c>
      <c r="BN150" s="275" t="str">
        <f t="shared" si="89"/>
        <v/>
      </c>
      <c r="BO150" s="275" t="str">
        <f t="shared" si="89"/>
        <v/>
      </c>
      <c r="BP150" s="275" t="str">
        <f t="shared" si="88"/>
        <v/>
      </c>
      <c r="BQ150" s="275" t="str">
        <f t="shared" si="88"/>
        <v/>
      </c>
      <c r="BR150" s="275" t="str">
        <f t="shared" si="88"/>
        <v/>
      </c>
      <c r="BS150" s="275" t="str">
        <f t="shared" si="88"/>
        <v/>
      </c>
      <c r="BT150" s="275" t="str">
        <f t="shared" si="88"/>
        <v/>
      </c>
      <c r="BU150" s="275" t="str">
        <f t="shared" si="88"/>
        <v/>
      </c>
      <c r="BV150" s="275" t="str">
        <f t="shared" si="88"/>
        <v/>
      </c>
      <c r="BW150" s="275" t="str">
        <f t="shared" si="88"/>
        <v/>
      </c>
      <c r="BX150" s="275" t="str">
        <f t="shared" si="88"/>
        <v/>
      </c>
      <c r="BY150" s="275" t="str">
        <f t="shared" si="88"/>
        <v/>
      </c>
      <c r="BZ150" s="275" t="str">
        <f t="shared" si="88"/>
        <v/>
      </c>
      <c r="CA150" s="275" t="str">
        <f t="shared" si="88"/>
        <v/>
      </c>
      <c r="CB150" s="275" t="str">
        <f t="shared" si="88"/>
        <v/>
      </c>
      <c r="CC150" s="275" t="str">
        <f t="shared" si="88"/>
        <v/>
      </c>
      <c r="CD150" s="275" t="str">
        <f t="shared" si="88"/>
        <v/>
      </c>
      <c r="CE150" s="275" t="str">
        <f t="shared" si="88"/>
        <v/>
      </c>
      <c r="CF150" s="275" t="str">
        <f t="shared" si="88"/>
        <v/>
      </c>
      <c r="CG150" s="275" t="str">
        <f t="shared" si="88"/>
        <v/>
      </c>
      <c r="CH150" s="275" t="str">
        <f t="shared" si="88"/>
        <v/>
      </c>
      <c r="CI150" s="275" t="str">
        <f t="shared" si="88"/>
        <v/>
      </c>
      <c r="CJ150" s="275" t="str">
        <f t="shared" si="88"/>
        <v/>
      </c>
      <c r="CK150" s="275" t="str">
        <f t="shared" si="88"/>
        <v/>
      </c>
      <c r="CL150" s="275" t="str">
        <f t="shared" si="88"/>
        <v/>
      </c>
      <c r="CM150" s="275" t="str">
        <f t="shared" si="88"/>
        <v/>
      </c>
      <c r="CN150" s="275" t="str">
        <f t="shared" si="88"/>
        <v/>
      </c>
      <c r="CO150" s="275" t="str">
        <f t="shared" si="88"/>
        <v/>
      </c>
      <c r="CP150" s="275" t="str">
        <f t="shared" si="88"/>
        <v/>
      </c>
      <c r="CQ150" s="275" t="str">
        <f t="shared" si="88"/>
        <v/>
      </c>
      <c r="CR150" s="275" t="str">
        <f t="shared" si="88"/>
        <v/>
      </c>
      <c r="CS150" s="275" t="str">
        <f t="shared" si="88"/>
        <v/>
      </c>
      <c r="CT150" s="275" t="str">
        <f t="shared" si="88"/>
        <v/>
      </c>
      <c r="CU150" s="275" t="str">
        <f t="shared" si="88"/>
        <v/>
      </c>
      <c r="CV150" s="275" t="str">
        <f t="shared" si="88"/>
        <v/>
      </c>
      <c r="CW150" s="275" t="str">
        <f t="shared" si="88"/>
        <v/>
      </c>
      <c r="CX150" s="275" t="str">
        <f t="shared" si="88"/>
        <v/>
      </c>
      <c r="CY150" s="275" t="str">
        <f t="shared" si="88"/>
        <v/>
      </c>
    </row>
    <row r="151" spans="1:103" x14ac:dyDescent="0.2">
      <c r="A151">
        <f t="shared" si="77"/>
        <v>140</v>
      </c>
      <c r="B151" s="272">
        <f t="shared" si="78"/>
        <v>6.6400000000000001E-3</v>
      </c>
      <c r="D151" s="275" t="str">
        <f t="shared" si="89"/>
        <v/>
      </c>
      <c r="E151" s="275" t="str">
        <f t="shared" si="89"/>
        <v/>
      </c>
      <c r="F151" s="275" t="str">
        <f t="shared" si="89"/>
        <v/>
      </c>
      <c r="G151" s="275" t="str">
        <f t="shared" si="89"/>
        <v/>
      </c>
      <c r="H151" s="275" t="str">
        <f t="shared" si="89"/>
        <v/>
      </c>
      <c r="I151" s="275" t="str">
        <f t="shared" si="89"/>
        <v/>
      </c>
      <c r="J151" s="275" t="str">
        <f t="shared" si="89"/>
        <v/>
      </c>
      <c r="K151" s="275" t="str">
        <f t="shared" si="89"/>
        <v/>
      </c>
      <c r="L151" s="275" t="str">
        <f t="shared" si="89"/>
        <v/>
      </c>
      <c r="M151" s="275" t="str">
        <f t="shared" si="89"/>
        <v/>
      </c>
      <c r="N151" s="275" t="str">
        <f t="shared" si="89"/>
        <v/>
      </c>
      <c r="O151" s="275" t="str">
        <f t="shared" si="89"/>
        <v/>
      </c>
      <c r="P151" s="275" t="str">
        <f t="shared" si="89"/>
        <v/>
      </c>
      <c r="Q151" s="275" t="str">
        <f t="shared" si="89"/>
        <v/>
      </c>
      <c r="R151" s="275" t="str">
        <f t="shared" si="89"/>
        <v/>
      </c>
      <c r="S151" s="275" t="str">
        <f t="shared" si="89"/>
        <v/>
      </c>
      <c r="T151" s="275" t="str">
        <f t="shared" si="89"/>
        <v/>
      </c>
      <c r="U151" s="275" t="str">
        <f t="shared" si="89"/>
        <v/>
      </c>
      <c r="V151" s="275" t="str">
        <f t="shared" si="89"/>
        <v/>
      </c>
      <c r="W151" s="275" t="str">
        <f t="shared" si="89"/>
        <v/>
      </c>
      <c r="X151" s="275" t="str">
        <f t="shared" si="89"/>
        <v/>
      </c>
      <c r="Y151" s="275" t="str">
        <f t="shared" si="89"/>
        <v/>
      </c>
      <c r="Z151" s="275" t="str">
        <f t="shared" si="89"/>
        <v/>
      </c>
      <c r="AA151" s="275" t="str">
        <f t="shared" si="89"/>
        <v/>
      </c>
      <c r="AB151" s="275" t="str">
        <f t="shared" si="89"/>
        <v/>
      </c>
      <c r="AC151" s="275" t="str">
        <f t="shared" si="89"/>
        <v/>
      </c>
      <c r="AD151" s="275" t="str">
        <f t="shared" si="89"/>
        <v/>
      </c>
      <c r="AE151" s="275" t="str">
        <f t="shared" si="89"/>
        <v/>
      </c>
      <c r="AF151" s="275" t="str">
        <f t="shared" si="89"/>
        <v/>
      </c>
      <c r="AG151" s="275" t="str">
        <f t="shared" si="89"/>
        <v/>
      </c>
      <c r="AH151" s="275" t="str">
        <f t="shared" si="89"/>
        <v/>
      </c>
      <c r="AI151" s="275" t="str">
        <f t="shared" si="89"/>
        <v/>
      </c>
      <c r="AJ151" s="275" t="str">
        <f t="shared" si="89"/>
        <v/>
      </c>
      <c r="AK151" s="275" t="str">
        <f t="shared" si="89"/>
        <v/>
      </c>
      <c r="AL151" s="275" t="str">
        <f t="shared" si="89"/>
        <v/>
      </c>
      <c r="AM151" s="275" t="str">
        <f t="shared" si="89"/>
        <v/>
      </c>
      <c r="AN151" s="275" t="str">
        <f t="shared" si="89"/>
        <v/>
      </c>
      <c r="AO151" s="275" t="str">
        <f t="shared" si="89"/>
        <v/>
      </c>
      <c r="AP151" s="275" t="str">
        <f t="shared" si="89"/>
        <v/>
      </c>
      <c r="AQ151" s="275" t="str">
        <f t="shared" si="89"/>
        <v/>
      </c>
      <c r="AR151" s="275" t="str">
        <f t="shared" si="89"/>
        <v/>
      </c>
      <c r="AS151" s="275" t="str">
        <f t="shared" si="89"/>
        <v/>
      </c>
      <c r="AT151" s="275" t="str">
        <f t="shared" si="89"/>
        <v/>
      </c>
      <c r="AU151" s="275" t="str">
        <f t="shared" si="89"/>
        <v/>
      </c>
      <c r="AV151" s="275" t="str">
        <f t="shared" si="89"/>
        <v/>
      </c>
      <c r="AW151" s="275" t="str">
        <f t="shared" si="89"/>
        <v/>
      </c>
      <c r="AX151" s="275" t="str">
        <f t="shared" si="89"/>
        <v/>
      </c>
      <c r="AY151" s="275" t="str">
        <f t="shared" si="89"/>
        <v/>
      </c>
      <c r="AZ151" s="275" t="str">
        <f t="shared" si="89"/>
        <v/>
      </c>
      <c r="BA151" s="275" t="str">
        <f t="shared" si="89"/>
        <v/>
      </c>
      <c r="BB151" s="275" t="str">
        <f t="shared" si="89"/>
        <v/>
      </c>
      <c r="BC151" s="275" t="str">
        <f t="shared" si="89"/>
        <v/>
      </c>
      <c r="BD151" s="275" t="str">
        <f t="shared" si="89"/>
        <v/>
      </c>
      <c r="BE151" s="275" t="str">
        <f t="shared" si="89"/>
        <v/>
      </c>
      <c r="BF151" s="275" t="str">
        <f t="shared" si="89"/>
        <v/>
      </c>
      <c r="BG151" s="275" t="str">
        <f t="shared" si="89"/>
        <v/>
      </c>
      <c r="BH151" s="275" t="str">
        <f t="shared" si="89"/>
        <v/>
      </c>
      <c r="BI151" s="275" t="str">
        <f t="shared" si="89"/>
        <v/>
      </c>
      <c r="BJ151" s="275" t="str">
        <f t="shared" si="89"/>
        <v/>
      </c>
      <c r="BK151" s="275" t="str">
        <f t="shared" si="89"/>
        <v/>
      </c>
      <c r="BL151" s="275" t="str">
        <f t="shared" si="89"/>
        <v/>
      </c>
      <c r="BM151" s="275" t="str">
        <f t="shared" si="89"/>
        <v/>
      </c>
      <c r="BN151" s="275" t="str">
        <f t="shared" si="89"/>
        <v/>
      </c>
      <c r="BO151" s="275" t="str">
        <f t="shared" si="89"/>
        <v/>
      </c>
      <c r="BP151" s="275" t="str">
        <f t="shared" si="88"/>
        <v/>
      </c>
      <c r="BQ151" s="275" t="str">
        <f t="shared" si="88"/>
        <v/>
      </c>
      <c r="BR151" s="275" t="str">
        <f t="shared" si="88"/>
        <v/>
      </c>
      <c r="BS151" s="275" t="str">
        <f t="shared" si="88"/>
        <v/>
      </c>
      <c r="BT151" s="275" t="str">
        <f t="shared" si="88"/>
        <v/>
      </c>
      <c r="BU151" s="275" t="str">
        <f t="shared" si="88"/>
        <v/>
      </c>
      <c r="BV151" s="275" t="str">
        <f t="shared" si="88"/>
        <v/>
      </c>
      <c r="BW151" s="275" t="str">
        <f t="shared" si="88"/>
        <v/>
      </c>
      <c r="BX151" s="275" t="str">
        <f t="shared" si="88"/>
        <v/>
      </c>
      <c r="BY151" s="275" t="str">
        <f t="shared" si="88"/>
        <v/>
      </c>
      <c r="BZ151" s="275" t="str">
        <f t="shared" si="88"/>
        <v/>
      </c>
      <c r="CA151" s="275" t="str">
        <f t="shared" si="88"/>
        <v/>
      </c>
      <c r="CB151" s="275" t="str">
        <f t="shared" si="88"/>
        <v/>
      </c>
      <c r="CC151" s="275" t="str">
        <f t="shared" si="88"/>
        <v/>
      </c>
      <c r="CD151" s="275" t="str">
        <f t="shared" si="88"/>
        <v/>
      </c>
      <c r="CE151" s="275" t="str">
        <f t="shared" si="88"/>
        <v/>
      </c>
      <c r="CF151" s="275" t="str">
        <f t="shared" si="88"/>
        <v/>
      </c>
      <c r="CG151" s="275" t="str">
        <f t="shared" si="88"/>
        <v/>
      </c>
      <c r="CH151" s="275" t="str">
        <f t="shared" si="88"/>
        <v/>
      </c>
      <c r="CI151" s="275" t="str">
        <f t="shared" si="88"/>
        <v/>
      </c>
      <c r="CJ151" s="275" t="str">
        <f t="shared" si="88"/>
        <v/>
      </c>
      <c r="CK151" s="275" t="str">
        <f t="shared" si="88"/>
        <v/>
      </c>
      <c r="CL151" s="275" t="str">
        <f t="shared" si="88"/>
        <v/>
      </c>
      <c r="CM151" s="275" t="str">
        <f t="shared" si="88"/>
        <v/>
      </c>
      <c r="CN151" s="275" t="str">
        <f t="shared" si="88"/>
        <v/>
      </c>
      <c r="CO151" s="275" t="str">
        <f t="shared" si="88"/>
        <v/>
      </c>
      <c r="CP151" s="275" t="str">
        <f t="shared" si="88"/>
        <v/>
      </c>
      <c r="CQ151" s="275" t="str">
        <f t="shared" si="88"/>
        <v/>
      </c>
      <c r="CR151" s="275" t="str">
        <f t="shared" si="88"/>
        <v/>
      </c>
      <c r="CS151" s="275" t="str">
        <f t="shared" si="88"/>
        <v/>
      </c>
      <c r="CT151" s="275" t="str">
        <f t="shared" si="88"/>
        <v/>
      </c>
      <c r="CU151" s="275" t="str">
        <f t="shared" si="88"/>
        <v/>
      </c>
      <c r="CV151" s="275" t="str">
        <f t="shared" si="88"/>
        <v/>
      </c>
      <c r="CW151" s="275" t="str">
        <f t="shared" si="88"/>
        <v/>
      </c>
      <c r="CX151" s="275" t="str">
        <f t="shared" si="88"/>
        <v/>
      </c>
      <c r="CY151" s="275" t="str">
        <f t="shared" si="88"/>
        <v/>
      </c>
    </row>
    <row r="152" spans="1:103" x14ac:dyDescent="0.2">
      <c r="A152">
        <f t="shared" si="77"/>
        <v>141</v>
      </c>
      <c r="B152" s="272">
        <f t="shared" si="78"/>
        <v>8.3000000000000001E-3</v>
      </c>
      <c r="D152" s="275" t="str">
        <f t="shared" si="89"/>
        <v/>
      </c>
      <c r="E152" s="275" t="str">
        <f t="shared" si="89"/>
        <v/>
      </c>
      <c r="F152" s="275" t="str">
        <f t="shared" si="89"/>
        <v/>
      </c>
      <c r="G152" s="275" t="str">
        <f t="shared" si="89"/>
        <v/>
      </c>
      <c r="H152" s="275" t="str">
        <f t="shared" si="89"/>
        <v/>
      </c>
      <c r="I152" s="275" t="str">
        <f t="shared" si="89"/>
        <v/>
      </c>
      <c r="J152" s="275" t="str">
        <f t="shared" si="89"/>
        <v/>
      </c>
      <c r="K152" s="275" t="str">
        <f t="shared" si="89"/>
        <v/>
      </c>
      <c r="L152" s="275" t="str">
        <f t="shared" si="89"/>
        <v/>
      </c>
      <c r="M152" s="275" t="str">
        <f t="shared" si="89"/>
        <v/>
      </c>
      <c r="N152" s="275" t="str">
        <f t="shared" si="89"/>
        <v/>
      </c>
      <c r="O152" s="275" t="str">
        <f t="shared" si="89"/>
        <v/>
      </c>
      <c r="P152" s="275" t="str">
        <f t="shared" si="89"/>
        <v/>
      </c>
      <c r="Q152" s="275" t="str">
        <f t="shared" si="89"/>
        <v/>
      </c>
      <c r="R152" s="275" t="str">
        <f t="shared" si="89"/>
        <v/>
      </c>
      <c r="S152" s="275" t="str">
        <f t="shared" si="89"/>
        <v/>
      </c>
      <c r="T152" s="275" t="str">
        <f t="shared" si="89"/>
        <v/>
      </c>
      <c r="U152" s="275" t="str">
        <f t="shared" si="89"/>
        <v/>
      </c>
      <c r="V152" s="275" t="str">
        <f t="shared" si="89"/>
        <v/>
      </c>
      <c r="W152" s="275" t="str">
        <f t="shared" si="89"/>
        <v/>
      </c>
      <c r="X152" s="275" t="str">
        <f t="shared" si="89"/>
        <v/>
      </c>
      <c r="Y152" s="275" t="str">
        <f t="shared" si="89"/>
        <v/>
      </c>
      <c r="Z152" s="275" t="str">
        <f t="shared" si="89"/>
        <v/>
      </c>
      <c r="AA152" s="275" t="str">
        <f t="shared" si="89"/>
        <v/>
      </c>
      <c r="AB152" s="275" t="str">
        <f t="shared" si="89"/>
        <v/>
      </c>
      <c r="AC152" s="275" t="str">
        <f t="shared" si="89"/>
        <v/>
      </c>
      <c r="AD152" s="275" t="str">
        <f t="shared" si="89"/>
        <v/>
      </c>
      <c r="AE152" s="275" t="str">
        <f t="shared" si="89"/>
        <v/>
      </c>
      <c r="AF152" s="275" t="str">
        <f t="shared" si="89"/>
        <v/>
      </c>
      <c r="AG152" s="275" t="str">
        <f t="shared" si="89"/>
        <v/>
      </c>
      <c r="AH152" s="275" t="str">
        <f t="shared" si="89"/>
        <v/>
      </c>
      <c r="AI152" s="275" t="str">
        <f t="shared" si="89"/>
        <v/>
      </c>
      <c r="AJ152" s="275" t="str">
        <f t="shared" si="89"/>
        <v/>
      </c>
      <c r="AK152" s="275" t="str">
        <f t="shared" si="89"/>
        <v/>
      </c>
      <c r="AL152" s="275" t="str">
        <f t="shared" si="89"/>
        <v/>
      </c>
      <c r="AM152" s="275" t="str">
        <f t="shared" si="89"/>
        <v/>
      </c>
      <c r="AN152" s="275" t="str">
        <f t="shared" si="89"/>
        <v/>
      </c>
      <c r="AO152" s="275" t="str">
        <f t="shared" si="89"/>
        <v/>
      </c>
      <c r="AP152" s="275" t="str">
        <f t="shared" si="89"/>
        <v/>
      </c>
      <c r="AQ152" s="275" t="str">
        <f t="shared" si="89"/>
        <v/>
      </c>
      <c r="AR152" s="275" t="str">
        <f t="shared" si="89"/>
        <v/>
      </c>
      <c r="AS152" s="275" t="str">
        <f t="shared" si="89"/>
        <v/>
      </c>
      <c r="AT152" s="275" t="str">
        <f t="shared" si="89"/>
        <v/>
      </c>
      <c r="AU152" s="275" t="str">
        <f t="shared" si="89"/>
        <v/>
      </c>
      <c r="AV152" s="275" t="str">
        <f t="shared" si="89"/>
        <v/>
      </c>
      <c r="AW152" s="275" t="str">
        <f t="shared" si="89"/>
        <v/>
      </c>
      <c r="AX152" s="275" t="str">
        <f t="shared" si="89"/>
        <v/>
      </c>
      <c r="AY152" s="275" t="str">
        <f t="shared" si="89"/>
        <v/>
      </c>
      <c r="AZ152" s="275" t="str">
        <f t="shared" si="89"/>
        <v/>
      </c>
      <c r="BA152" s="275" t="str">
        <f t="shared" si="89"/>
        <v/>
      </c>
      <c r="BB152" s="275" t="str">
        <f t="shared" si="89"/>
        <v/>
      </c>
      <c r="BC152" s="275" t="str">
        <f t="shared" si="89"/>
        <v/>
      </c>
      <c r="BD152" s="275" t="str">
        <f t="shared" si="89"/>
        <v/>
      </c>
      <c r="BE152" s="275" t="str">
        <f t="shared" si="89"/>
        <v/>
      </c>
      <c r="BF152" s="275" t="str">
        <f t="shared" si="89"/>
        <v/>
      </c>
      <c r="BG152" s="275" t="str">
        <f t="shared" si="89"/>
        <v/>
      </c>
      <c r="BH152" s="275" t="str">
        <f t="shared" si="89"/>
        <v/>
      </c>
      <c r="BI152" s="275" t="str">
        <f t="shared" si="89"/>
        <v/>
      </c>
      <c r="BJ152" s="275" t="str">
        <f t="shared" si="89"/>
        <v/>
      </c>
      <c r="BK152" s="275" t="str">
        <f t="shared" si="89"/>
        <v/>
      </c>
      <c r="BL152" s="275" t="str">
        <f t="shared" si="89"/>
        <v/>
      </c>
      <c r="BM152" s="275" t="str">
        <f t="shared" si="89"/>
        <v/>
      </c>
      <c r="BN152" s="275" t="str">
        <f t="shared" si="89"/>
        <v/>
      </c>
      <c r="BO152" s="275" t="str">
        <f t="shared" ref="BO152:CY155" si="90">IF(AND($A152&gt;=BO$3,$A152&lt;=BO$4),$B152,"")</f>
        <v/>
      </c>
      <c r="BP152" s="275" t="str">
        <f t="shared" si="90"/>
        <v/>
      </c>
      <c r="BQ152" s="275" t="str">
        <f t="shared" si="90"/>
        <v/>
      </c>
      <c r="BR152" s="275" t="str">
        <f t="shared" si="90"/>
        <v/>
      </c>
      <c r="BS152" s="275" t="str">
        <f t="shared" si="90"/>
        <v/>
      </c>
      <c r="BT152" s="275" t="str">
        <f t="shared" si="90"/>
        <v/>
      </c>
      <c r="BU152" s="275" t="str">
        <f t="shared" si="90"/>
        <v/>
      </c>
      <c r="BV152" s="275" t="str">
        <f t="shared" si="90"/>
        <v/>
      </c>
      <c r="BW152" s="275" t="str">
        <f t="shared" si="90"/>
        <v/>
      </c>
      <c r="BX152" s="275" t="str">
        <f t="shared" si="90"/>
        <v/>
      </c>
      <c r="BY152" s="275" t="str">
        <f t="shared" si="90"/>
        <v/>
      </c>
      <c r="BZ152" s="275" t="str">
        <f t="shared" si="90"/>
        <v/>
      </c>
      <c r="CA152" s="275" t="str">
        <f t="shared" si="90"/>
        <v/>
      </c>
      <c r="CB152" s="275" t="str">
        <f t="shared" si="90"/>
        <v/>
      </c>
      <c r="CC152" s="275" t="str">
        <f t="shared" si="90"/>
        <v/>
      </c>
      <c r="CD152" s="275" t="str">
        <f t="shared" si="90"/>
        <v/>
      </c>
      <c r="CE152" s="275" t="str">
        <f t="shared" si="90"/>
        <v/>
      </c>
      <c r="CF152" s="275" t="str">
        <f t="shared" si="90"/>
        <v/>
      </c>
      <c r="CG152" s="275" t="str">
        <f t="shared" si="90"/>
        <v/>
      </c>
      <c r="CH152" s="275" t="str">
        <f t="shared" si="90"/>
        <v/>
      </c>
      <c r="CI152" s="275" t="str">
        <f t="shared" si="90"/>
        <v/>
      </c>
      <c r="CJ152" s="275" t="str">
        <f t="shared" si="90"/>
        <v/>
      </c>
      <c r="CK152" s="275" t="str">
        <f t="shared" si="90"/>
        <v/>
      </c>
      <c r="CL152" s="275" t="str">
        <f t="shared" si="90"/>
        <v/>
      </c>
      <c r="CM152" s="275" t="str">
        <f t="shared" si="90"/>
        <v/>
      </c>
      <c r="CN152" s="275" t="str">
        <f t="shared" si="90"/>
        <v/>
      </c>
      <c r="CO152" s="275" t="str">
        <f t="shared" si="90"/>
        <v/>
      </c>
      <c r="CP152" s="275" t="str">
        <f t="shared" si="90"/>
        <v/>
      </c>
      <c r="CQ152" s="275" t="str">
        <f t="shared" si="90"/>
        <v/>
      </c>
      <c r="CR152" s="275" t="str">
        <f t="shared" si="90"/>
        <v/>
      </c>
      <c r="CS152" s="275" t="str">
        <f t="shared" si="90"/>
        <v/>
      </c>
      <c r="CT152" s="275" t="str">
        <f t="shared" si="90"/>
        <v/>
      </c>
      <c r="CU152" s="275" t="str">
        <f t="shared" si="90"/>
        <v/>
      </c>
      <c r="CV152" s="275" t="str">
        <f t="shared" si="90"/>
        <v/>
      </c>
      <c r="CW152" s="275" t="str">
        <f t="shared" si="90"/>
        <v/>
      </c>
      <c r="CX152" s="275" t="str">
        <f t="shared" si="90"/>
        <v/>
      </c>
      <c r="CY152" s="275" t="str">
        <f t="shared" si="90"/>
        <v/>
      </c>
    </row>
    <row r="153" spans="1:103" x14ac:dyDescent="0.2">
      <c r="A153">
        <f t="shared" si="77"/>
        <v>142</v>
      </c>
      <c r="B153" s="272">
        <f t="shared" si="78"/>
        <v>1.0789999999999999E-2</v>
      </c>
      <c r="D153" s="275" t="str">
        <f t="shared" ref="D153:BO156" si="91">IF(AND($A153&gt;=D$3,$A153&lt;=D$4),$B153,"")</f>
        <v/>
      </c>
      <c r="E153" s="275" t="str">
        <f t="shared" si="91"/>
        <v/>
      </c>
      <c r="F153" s="275" t="str">
        <f t="shared" si="91"/>
        <v/>
      </c>
      <c r="G153" s="275" t="str">
        <f t="shared" si="91"/>
        <v/>
      </c>
      <c r="H153" s="275" t="str">
        <f t="shared" si="91"/>
        <v/>
      </c>
      <c r="I153" s="275" t="str">
        <f t="shared" si="91"/>
        <v/>
      </c>
      <c r="J153" s="275" t="str">
        <f t="shared" si="91"/>
        <v/>
      </c>
      <c r="K153" s="275" t="str">
        <f t="shared" si="91"/>
        <v/>
      </c>
      <c r="L153" s="275" t="str">
        <f t="shared" si="91"/>
        <v/>
      </c>
      <c r="M153" s="275" t="str">
        <f t="shared" si="91"/>
        <v/>
      </c>
      <c r="N153" s="275" t="str">
        <f t="shared" si="91"/>
        <v/>
      </c>
      <c r="O153" s="275" t="str">
        <f t="shared" si="91"/>
        <v/>
      </c>
      <c r="P153" s="275" t="str">
        <f t="shared" si="91"/>
        <v/>
      </c>
      <c r="Q153" s="275" t="str">
        <f t="shared" si="91"/>
        <v/>
      </c>
      <c r="R153" s="275" t="str">
        <f t="shared" si="91"/>
        <v/>
      </c>
      <c r="S153" s="275" t="str">
        <f t="shared" si="91"/>
        <v/>
      </c>
      <c r="T153" s="275" t="str">
        <f t="shared" si="91"/>
        <v/>
      </c>
      <c r="U153" s="275" t="str">
        <f t="shared" si="91"/>
        <v/>
      </c>
      <c r="V153" s="275" t="str">
        <f t="shared" si="91"/>
        <v/>
      </c>
      <c r="W153" s="275" t="str">
        <f t="shared" si="91"/>
        <v/>
      </c>
      <c r="X153" s="275" t="str">
        <f t="shared" si="91"/>
        <v/>
      </c>
      <c r="Y153" s="275" t="str">
        <f t="shared" si="91"/>
        <v/>
      </c>
      <c r="Z153" s="275" t="str">
        <f t="shared" si="91"/>
        <v/>
      </c>
      <c r="AA153" s="275" t="str">
        <f t="shared" si="91"/>
        <v/>
      </c>
      <c r="AB153" s="275" t="str">
        <f t="shared" si="91"/>
        <v/>
      </c>
      <c r="AC153" s="275" t="str">
        <f t="shared" si="91"/>
        <v/>
      </c>
      <c r="AD153" s="275" t="str">
        <f t="shared" si="91"/>
        <v/>
      </c>
      <c r="AE153" s="275" t="str">
        <f t="shared" si="91"/>
        <v/>
      </c>
      <c r="AF153" s="275" t="str">
        <f t="shared" si="91"/>
        <v/>
      </c>
      <c r="AG153" s="275" t="str">
        <f t="shared" si="91"/>
        <v/>
      </c>
      <c r="AH153" s="275" t="str">
        <f t="shared" si="91"/>
        <v/>
      </c>
      <c r="AI153" s="275" t="str">
        <f t="shared" si="91"/>
        <v/>
      </c>
      <c r="AJ153" s="275" t="str">
        <f t="shared" si="91"/>
        <v/>
      </c>
      <c r="AK153" s="275" t="str">
        <f t="shared" si="91"/>
        <v/>
      </c>
      <c r="AL153" s="275" t="str">
        <f t="shared" si="91"/>
        <v/>
      </c>
      <c r="AM153" s="275" t="str">
        <f t="shared" si="91"/>
        <v/>
      </c>
      <c r="AN153" s="275" t="str">
        <f t="shared" si="91"/>
        <v/>
      </c>
      <c r="AO153" s="275" t="str">
        <f t="shared" si="91"/>
        <v/>
      </c>
      <c r="AP153" s="275" t="str">
        <f t="shared" si="91"/>
        <v/>
      </c>
      <c r="AQ153" s="275" t="str">
        <f t="shared" si="91"/>
        <v/>
      </c>
      <c r="AR153" s="275" t="str">
        <f t="shared" si="91"/>
        <v/>
      </c>
      <c r="AS153" s="275" t="str">
        <f t="shared" si="91"/>
        <v/>
      </c>
      <c r="AT153" s="275" t="str">
        <f t="shared" si="91"/>
        <v/>
      </c>
      <c r="AU153" s="275" t="str">
        <f t="shared" si="91"/>
        <v/>
      </c>
      <c r="AV153" s="275" t="str">
        <f t="shared" si="91"/>
        <v/>
      </c>
      <c r="AW153" s="275" t="str">
        <f t="shared" si="91"/>
        <v/>
      </c>
      <c r="AX153" s="275" t="str">
        <f t="shared" si="91"/>
        <v/>
      </c>
      <c r="AY153" s="275" t="str">
        <f t="shared" si="91"/>
        <v/>
      </c>
      <c r="AZ153" s="275" t="str">
        <f t="shared" si="91"/>
        <v/>
      </c>
      <c r="BA153" s="275" t="str">
        <f t="shared" si="91"/>
        <v/>
      </c>
      <c r="BB153" s="275" t="str">
        <f t="shared" si="91"/>
        <v/>
      </c>
      <c r="BC153" s="275" t="str">
        <f t="shared" si="91"/>
        <v/>
      </c>
      <c r="BD153" s="275" t="str">
        <f t="shared" si="91"/>
        <v/>
      </c>
      <c r="BE153" s="275" t="str">
        <f t="shared" si="91"/>
        <v/>
      </c>
      <c r="BF153" s="275" t="str">
        <f t="shared" si="91"/>
        <v/>
      </c>
      <c r="BG153" s="275" t="str">
        <f t="shared" si="91"/>
        <v/>
      </c>
      <c r="BH153" s="275" t="str">
        <f t="shared" si="91"/>
        <v/>
      </c>
      <c r="BI153" s="275" t="str">
        <f t="shared" si="91"/>
        <v/>
      </c>
      <c r="BJ153" s="275" t="str">
        <f t="shared" si="91"/>
        <v/>
      </c>
      <c r="BK153" s="275" t="str">
        <f t="shared" si="91"/>
        <v/>
      </c>
      <c r="BL153" s="275" t="str">
        <f t="shared" si="91"/>
        <v/>
      </c>
      <c r="BM153" s="275" t="str">
        <f t="shared" si="91"/>
        <v/>
      </c>
      <c r="BN153" s="275" t="str">
        <f t="shared" si="91"/>
        <v/>
      </c>
      <c r="BO153" s="275" t="str">
        <f t="shared" si="91"/>
        <v/>
      </c>
      <c r="BP153" s="275" t="str">
        <f t="shared" si="90"/>
        <v/>
      </c>
      <c r="BQ153" s="275" t="str">
        <f t="shared" si="90"/>
        <v/>
      </c>
      <c r="BR153" s="275" t="str">
        <f t="shared" si="90"/>
        <v/>
      </c>
      <c r="BS153" s="275" t="str">
        <f t="shared" si="90"/>
        <v/>
      </c>
      <c r="BT153" s="275" t="str">
        <f t="shared" si="90"/>
        <v/>
      </c>
      <c r="BU153" s="275" t="str">
        <f t="shared" si="90"/>
        <v/>
      </c>
      <c r="BV153" s="275" t="str">
        <f t="shared" si="90"/>
        <v/>
      </c>
      <c r="BW153" s="275" t="str">
        <f t="shared" si="90"/>
        <v/>
      </c>
      <c r="BX153" s="275" t="str">
        <f t="shared" si="90"/>
        <v/>
      </c>
      <c r="BY153" s="275" t="str">
        <f t="shared" si="90"/>
        <v/>
      </c>
      <c r="BZ153" s="275" t="str">
        <f t="shared" si="90"/>
        <v/>
      </c>
      <c r="CA153" s="275" t="str">
        <f t="shared" si="90"/>
        <v/>
      </c>
      <c r="CB153" s="275" t="str">
        <f t="shared" si="90"/>
        <v/>
      </c>
      <c r="CC153" s="275" t="str">
        <f t="shared" si="90"/>
        <v/>
      </c>
      <c r="CD153" s="275" t="str">
        <f t="shared" si="90"/>
        <v/>
      </c>
      <c r="CE153" s="275" t="str">
        <f t="shared" si="90"/>
        <v/>
      </c>
      <c r="CF153" s="275" t="str">
        <f t="shared" si="90"/>
        <v/>
      </c>
      <c r="CG153" s="275" t="str">
        <f t="shared" si="90"/>
        <v/>
      </c>
      <c r="CH153" s="275" t="str">
        <f t="shared" si="90"/>
        <v/>
      </c>
      <c r="CI153" s="275" t="str">
        <f t="shared" si="90"/>
        <v/>
      </c>
      <c r="CJ153" s="275" t="str">
        <f t="shared" si="90"/>
        <v/>
      </c>
      <c r="CK153" s="275" t="str">
        <f t="shared" si="90"/>
        <v/>
      </c>
      <c r="CL153" s="275" t="str">
        <f t="shared" si="90"/>
        <v/>
      </c>
      <c r="CM153" s="275" t="str">
        <f t="shared" si="90"/>
        <v/>
      </c>
      <c r="CN153" s="275" t="str">
        <f t="shared" si="90"/>
        <v/>
      </c>
      <c r="CO153" s="275" t="str">
        <f t="shared" si="90"/>
        <v/>
      </c>
      <c r="CP153" s="275" t="str">
        <f t="shared" si="90"/>
        <v/>
      </c>
      <c r="CQ153" s="275" t="str">
        <f t="shared" si="90"/>
        <v/>
      </c>
      <c r="CR153" s="275" t="str">
        <f t="shared" si="90"/>
        <v/>
      </c>
      <c r="CS153" s="275" t="str">
        <f t="shared" si="90"/>
        <v/>
      </c>
      <c r="CT153" s="275" t="str">
        <f t="shared" si="90"/>
        <v/>
      </c>
      <c r="CU153" s="275" t="str">
        <f t="shared" si="90"/>
        <v/>
      </c>
      <c r="CV153" s="275" t="str">
        <f t="shared" si="90"/>
        <v/>
      </c>
      <c r="CW153" s="275" t="str">
        <f t="shared" si="90"/>
        <v/>
      </c>
      <c r="CX153" s="275" t="str">
        <f t="shared" si="90"/>
        <v/>
      </c>
      <c r="CY153" s="275" t="str">
        <f t="shared" si="90"/>
        <v/>
      </c>
    </row>
    <row r="154" spans="1:103" x14ac:dyDescent="0.2">
      <c r="A154">
        <f t="shared" si="77"/>
        <v>143</v>
      </c>
      <c r="B154" s="272">
        <f t="shared" si="78"/>
        <v>1.2449999999999999E-2</v>
      </c>
      <c r="D154" s="275" t="str">
        <f t="shared" si="91"/>
        <v/>
      </c>
      <c r="E154" s="275" t="str">
        <f t="shared" si="91"/>
        <v/>
      </c>
      <c r="F154" s="275" t="str">
        <f t="shared" si="91"/>
        <v/>
      </c>
      <c r="G154" s="275" t="str">
        <f t="shared" si="91"/>
        <v/>
      </c>
      <c r="H154" s="275" t="str">
        <f t="shared" si="91"/>
        <v/>
      </c>
      <c r="I154" s="275" t="str">
        <f t="shared" si="91"/>
        <v/>
      </c>
      <c r="J154" s="275" t="str">
        <f t="shared" si="91"/>
        <v/>
      </c>
      <c r="K154" s="275" t="str">
        <f t="shared" si="91"/>
        <v/>
      </c>
      <c r="L154" s="275" t="str">
        <f t="shared" si="91"/>
        <v/>
      </c>
      <c r="M154" s="275" t="str">
        <f t="shared" si="91"/>
        <v/>
      </c>
      <c r="N154" s="275" t="str">
        <f t="shared" si="91"/>
        <v/>
      </c>
      <c r="O154" s="275" t="str">
        <f t="shared" si="91"/>
        <v/>
      </c>
      <c r="P154" s="275" t="str">
        <f t="shared" si="91"/>
        <v/>
      </c>
      <c r="Q154" s="275" t="str">
        <f t="shared" si="91"/>
        <v/>
      </c>
      <c r="R154" s="275" t="str">
        <f t="shared" si="91"/>
        <v/>
      </c>
      <c r="S154" s="275" t="str">
        <f t="shared" si="91"/>
        <v/>
      </c>
      <c r="T154" s="275" t="str">
        <f t="shared" si="91"/>
        <v/>
      </c>
      <c r="U154" s="275" t="str">
        <f t="shared" si="91"/>
        <v/>
      </c>
      <c r="V154" s="275" t="str">
        <f t="shared" si="91"/>
        <v/>
      </c>
      <c r="W154" s="275" t="str">
        <f t="shared" si="91"/>
        <v/>
      </c>
      <c r="X154" s="275" t="str">
        <f t="shared" si="91"/>
        <v/>
      </c>
      <c r="Y154" s="275" t="str">
        <f t="shared" si="91"/>
        <v/>
      </c>
      <c r="Z154" s="275" t="str">
        <f t="shared" si="91"/>
        <v/>
      </c>
      <c r="AA154" s="275" t="str">
        <f t="shared" si="91"/>
        <v/>
      </c>
      <c r="AB154" s="275" t="str">
        <f t="shared" si="91"/>
        <v/>
      </c>
      <c r="AC154" s="275" t="str">
        <f t="shared" si="91"/>
        <v/>
      </c>
      <c r="AD154" s="275" t="str">
        <f t="shared" si="91"/>
        <v/>
      </c>
      <c r="AE154" s="275" t="str">
        <f t="shared" si="91"/>
        <v/>
      </c>
      <c r="AF154" s="275" t="str">
        <f t="shared" si="91"/>
        <v/>
      </c>
      <c r="AG154" s="275" t="str">
        <f t="shared" si="91"/>
        <v/>
      </c>
      <c r="AH154" s="275" t="str">
        <f t="shared" si="91"/>
        <v/>
      </c>
      <c r="AI154" s="275" t="str">
        <f t="shared" si="91"/>
        <v/>
      </c>
      <c r="AJ154" s="275" t="str">
        <f t="shared" si="91"/>
        <v/>
      </c>
      <c r="AK154" s="275" t="str">
        <f t="shared" si="91"/>
        <v/>
      </c>
      <c r="AL154" s="275" t="str">
        <f t="shared" si="91"/>
        <v/>
      </c>
      <c r="AM154" s="275" t="str">
        <f t="shared" si="91"/>
        <v/>
      </c>
      <c r="AN154" s="275" t="str">
        <f t="shared" si="91"/>
        <v/>
      </c>
      <c r="AO154" s="275" t="str">
        <f t="shared" si="91"/>
        <v/>
      </c>
      <c r="AP154" s="275" t="str">
        <f t="shared" si="91"/>
        <v/>
      </c>
      <c r="AQ154" s="275" t="str">
        <f t="shared" si="91"/>
        <v/>
      </c>
      <c r="AR154" s="275" t="str">
        <f t="shared" si="91"/>
        <v/>
      </c>
      <c r="AS154" s="275" t="str">
        <f t="shared" si="91"/>
        <v/>
      </c>
      <c r="AT154" s="275" t="str">
        <f t="shared" si="91"/>
        <v/>
      </c>
      <c r="AU154" s="275" t="str">
        <f t="shared" si="91"/>
        <v/>
      </c>
      <c r="AV154" s="275" t="str">
        <f t="shared" si="91"/>
        <v/>
      </c>
      <c r="AW154" s="275" t="str">
        <f t="shared" si="91"/>
        <v/>
      </c>
      <c r="AX154" s="275" t="str">
        <f t="shared" si="91"/>
        <v/>
      </c>
      <c r="AY154" s="275" t="str">
        <f t="shared" si="91"/>
        <v/>
      </c>
      <c r="AZ154" s="275" t="str">
        <f t="shared" si="91"/>
        <v/>
      </c>
      <c r="BA154" s="275" t="str">
        <f t="shared" si="91"/>
        <v/>
      </c>
      <c r="BB154" s="275" t="str">
        <f t="shared" si="91"/>
        <v/>
      </c>
      <c r="BC154" s="275" t="str">
        <f t="shared" si="91"/>
        <v/>
      </c>
      <c r="BD154" s="275" t="str">
        <f t="shared" si="91"/>
        <v/>
      </c>
      <c r="BE154" s="275" t="str">
        <f t="shared" si="91"/>
        <v/>
      </c>
      <c r="BF154" s="275" t="str">
        <f t="shared" si="91"/>
        <v/>
      </c>
      <c r="BG154" s="275" t="str">
        <f t="shared" si="91"/>
        <v/>
      </c>
      <c r="BH154" s="275" t="str">
        <f t="shared" si="91"/>
        <v/>
      </c>
      <c r="BI154" s="275" t="str">
        <f t="shared" si="91"/>
        <v/>
      </c>
      <c r="BJ154" s="275" t="str">
        <f t="shared" si="91"/>
        <v/>
      </c>
      <c r="BK154" s="275" t="str">
        <f t="shared" si="91"/>
        <v/>
      </c>
      <c r="BL154" s="275" t="str">
        <f t="shared" si="91"/>
        <v/>
      </c>
      <c r="BM154" s="275" t="str">
        <f t="shared" si="91"/>
        <v/>
      </c>
      <c r="BN154" s="275" t="str">
        <f t="shared" si="91"/>
        <v/>
      </c>
      <c r="BO154" s="275" t="str">
        <f t="shared" si="91"/>
        <v/>
      </c>
      <c r="BP154" s="275" t="str">
        <f t="shared" si="90"/>
        <v/>
      </c>
      <c r="BQ154" s="275" t="str">
        <f t="shared" si="90"/>
        <v/>
      </c>
      <c r="BR154" s="275" t="str">
        <f t="shared" si="90"/>
        <v/>
      </c>
      <c r="BS154" s="275" t="str">
        <f t="shared" si="90"/>
        <v/>
      </c>
      <c r="BT154" s="275" t="str">
        <f t="shared" si="90"/>
        <v/>
      </c>
      <c r="BU154" s="275" t="str">
        <f t="shared" si="90"/>
        <v/>
      </c>
      <c r="BV154" s="275" t="str">
        <f t="shared" si="90"/>
        <v/>
      </c>
      <c r="BW154" s="275" t="str">
        <f t="shared" si="90"/>
        <v/>
      </c>
      <c r="BX154" s="275" t="str">
        <f t="shared" si="90"/>
        <v/>
      </c>
      <c r="BY154" s="275" t="str">
        <f t="shared" si="90"/>
        <v/>
      </c>
      <c r="BZ154" s="275" t="str">
        <f t="shared" si="90"/>
        <v/>
      </c>
      <c r="CA154" s="275" t="str">
        <f t="shared" si="90"/>
        <v/>
      </c>
      <c r="CB154" s="275" t="str">
        <f t="shared" si="90"/>
        <v/>
      </c>
      <c r="CC154" s="275" t="str">
        <f t="shared" si="90"/>
        <v/>
      </c>
      <c r="CD154" s="275" t="str">
        <f t="shared" si="90"/>
        <v/>
      </c>
      <c r="CE154" s="275" t="str">
        <f t="shared" si="90"/>
        <v/>
      </c>
      <c r="CF154" s="275" t="str">
        <f t="shared" si="90"/>
        <v/>
      </c>
      <c r="CG154" s="275" t="str">
        <f t="shared" si="90"/>
        <v/>
      </c>
      <c r="CH154" s="275" t="str">
        <f t="shared" si="90"/>
        <v/>
      </c>
      <c r="CI154" s="275" t="str">
        <f t="shared" si="90"/>
        <v/>
      </c>
      <c r="CJ154" s="275" t="str">
        <f t="shared" si="90"/>
        <v/>
      </c>
      <c r="CK154" s="275" t="str">
        <f t="shared" si="90"/>
        <v/>
      </c>
      <c r="CL154" s="275" t="str">
        <f t="shared" si="90"/>
        <v/>
      </c>
      <c r="CM154" s="275" t="str">
        <f t="shared" si="90"/>
        <v/>
      </c>
      <c r="CN154" s="275" t="str">
        <f t="shared" si="90"/>
        <v/>
      </c>
      <c r="CO154" s="275" t="str">
        <f t="shared" si="90"/>
        <v/>
      </c>
      <c r="CP154" s="275" t="str">
        <f t="shared" si="90"/>
        <v/>
      </c>
      <c r="CQ154" s="275" t="str">
        <f t="shared" si="90"/>
        <v/>
      </c>
      <c r="CR154" s="275" t="str">
        <f t="shared" si="90"/>
        <v/>
      </c>
      <c r="CS154" s="275" t="str">
        <f t="shared" si="90"/>
        <v/>
      </c>
      <c r="CT154" s="275" t="str">
        <f t="shared" si="90"/>
        <v/>
      </c>
      <c r="CU154" s="275" t="str">
        <f t="shared" si="90"/>
        <v/>
      </c>
      <c r="CV154" s="275" t="str">
        <f t="shared" si="90"/>
        <v/>
      </c>
      <c r="CW154" s="275" t="str">
        <f t="shared" si="90"/>
        <v/>
      </c>
      <c r="CX154" s="275" t="str">
        <f t="shared" si="90"/>
        <v/>
      </c>
      <c r="CY154" s="275" t="str">
        <f t="shared" si="90"/>
        <v/>
      </c>
    </row>
    <row r="155" spans="1:103" x14ac:dyDescent="0.2">
      <c r="A155">
        <f t="shared" si="77"/>
        <v>144</v>
      </c>
      <c r="B155" s="272">
        <f t="shared" si="78"/>
        <v>1.4110000000000001E-2</v>
      </c>
      <c r="D155" s="275" t="str">
        <f t="shared" si="91"/>
        <v/>
      </c>
      <c r="E155" s="275" t="str">
        <f t="shared" si="91"/>
        <v/>
      </c>
      <c r="F155" s="275" t="str">
        <f t="shared" si="91"/>
        <v/>
      </c>
      <c r="G155" s="275" t="str">
        <f t="shared" si="91"/>
        <v/>
      </c>
      <c r="H155" s="275" t="str">
        <f t="shared" si="91"/>
        <v/>
      </c>
      <c r="I155" s="275" t="str">
        <f t="shared" si="91"/>
        <v/>
      </c>
      <c r="J155" s="275" t="str">
        <f t="shared" si="91"/>
        <v/>
      </c>
      <c r="K155" s="275" t="str">
        <f t="shared" si="91"/>
        <v/>
      </c>
      <c r="L155" s="275" t="str">
        <f t="shared" si="91"/>
        <v/>
      </c>
      <c r="M155" s="275" t="str">
        <f t="shared" si="91"/>
        <v/>
      </c>
      <c r="N155" s="275" t="str">
        <f t="shared" si="91"/>
        <v/>
      </c>
      <c r="O155" s="275" t="str">
        <f t="shared" si="91"/>
        <v/>
      </c>
      <c r="P155" s="275" t="str">
        <f t="shared" si="91"/>
        <v/>
      </c>
      <c r="Q155" s="275" t="str">
        <f t="shared" si="91"/>
        <v/>
      </c>
      <c r="R155" s="275" t="str">
        <f t="shared" si="91"/>
        <v/>
      </c>
      <c r="S155" s="275" t="str">
        <f t="shared" si="91"/>
        <v/>
      </c>
      <c r="T155" s="275" t="str">
        <f t="shared" si="91"/>
        <v/>
      </c>
      <c r="U155" s="275" t="str">
        <f t="shared" si="91"/>
        <v/>
      </c>
      <c r="V155" s="275" t="str">
        <f t="shared" si="91"/>
        <v/>
      </c>
      <c r="W155" s="275" t="str">
        <f t="shared" si="91"/>
        <v/>
      </c>
      <c r="X155" s="275" t="str">
        <f t="shared" si="91"/>
        <v/>
      </c>
      <c r="Y155" s="275" t="str">
        <f t="shared" si="91"/>
        <v/>
      </c>
      <c r="Z155" s="275" t="str">
        <f t="shared" si="91"/>
        <v/>
      </c>
      <c r="AA155" s="275" t="str">
        <f t="shared" si="91"/>
        <v/>
      </c>
      <c r="AB155" s="275" t="str">
        <f t="shared" si="91"/>
        <v/>
      </c>
      <c r="AC155" s="275" t="str">
        <f t="shared" si="91"/>
        <v/>
      </c>
      <c r="AD155" s="275" t="str">
        <f t="shared" si="91"/>
        <v/>
      </c>
      <c r="AE155" s="275" t="str">
        <f t="shared" si="91"/>
        <v/>
      </c>
      <c r="AF155" s="275" t="str">
        <f t="shared" si="91"/>
        <v/>
      </c>
      <c r="AG155" s="275" t="str">
        <f t="shared" si="91"/>
        <v/>
      </c>
      <c r="AH155" s="275" t="str">
        <f t="shared" si="91"/>
        <v/>
      </c>
      <c r="AI155" s="275" t="str">
        <f t="shared" si="91"/>
        <v/>
      </c>
      <c r="AJ155" s="275" t="str">
        <f t="shared" si="91"/>
        <v/>
      </c>
      <c r="AK155" s="275" t="str">
        <f t="shared" si="91"/>
        <v/>
      </c>
      <c r="AL155" s="275" t="str">
        <f t="shared" si="91"/>
        <v/>
      </c>
      <c r="AM155" s="275" t="str">
        <f t="shared" si="91"/>
        <v/>
      </c>
      <c r="AN155" s="275" t="str">
        <f t="shared" si="91"/>
        <v/>
      </c>
      <c r="AO155" s="275" t="str">
        <f t="shared" si="91"/>
        <v/>
      </c>
      <c r="AP155" s="275" t="str">
        <f t="shared" si="91"/>
        <v/>
      </c>
      <c r="AQ155" s="275" t="str">
        <f t="shared" si="91"/>
        <v/>
      </c>
      <c r="AR155" s="275" t="str">
        <f t="shared" si="91"/>
        <v/>
      </c>
      <c r="AS155" s="275" t="str">
        <f t="shared" si="91"/>
        <v/>
      </c>
      <c r="AT155" s="275" t="str">
        <f t="shared" si="91"/>
        <v/>
      </c>
      <c r="AU155" s="275" t="str">
        <f t="shared" si="91"/>
        <v/>
      </c>
      <c r="AV155" s="275" t="str">
        <f t="shared" si="91"/>
        <v/>
      </c>
      <c r="AW155" s="275" t="str">
        <f t="shared" si="91"/>
        <v/>
      </c>
      <c r="AX155" s="275" t="str">
        <f t="shared" si="91"/>
        <v/>
      </c>
      <c r="AY155" s="275" t="str">
        <f t="shared" si="91"/>
        <v/>
      </c>
      <c r="AZ155" s="275" t="str">
        <f t="shared" si="91"/>
        <v/>
      </c>
      <c r="BA155" s="275" t="str">
        <f t="shared" si="91"/>
        <v/>
      </c>
      <c r="BB155" s="275" t="str">
        <f t="shared" si="91"/>
        <v/>
      </c>
      <c r="BC155" s="275" t="str">
        <f t="shared" si="91"/>
        <v/>
      </c>
      <c r="BD155" s="275" t="str">
        <f t="shared" si="91"/>
        <v/>
      </c>
      <c r="BE155" s="275" t="str">
        <f t="shared" si="91"/>
        <v/>
      </c>
      <c r="BF155" s="275" t="str">
        <f t="shared" si="91"/>
        <v/>
      </c>
      <c r="BG155" s="275" t="str">
        <f t="shared" si="91"/>
        <v/>
      </c>
      <c r="BH155" s="275" t="str">
        <f t="shared" si="91"/>
        <v/>
      </c>
      <c r="BI155" s="275" t="str">
        <f t="shared" si="91"/>
        <v/>
      </c>
      <c r="BJ155" s="275" t="str">
        <f t="shared" si="91"/>
        <v/>
      </c>
      <c r="BK155" s="275" t="str">
        <f t="shared" si="91"/>
        <v/>
      </c>
      <c r="BL155" s="275" t="str">
        <f t="shared" si="91"/>
        <v/>
      </c>
      <c r="BM155" s="275" t="str">
        <f t="shared" si="91"/>
        <v/>
      </c>
      <c r="BN155" s="275" t="str">
        <f t="shared" si="91"/>
        <v/>
      </c>
      <c r="BO155" s="275" t="str">
        <f t="shared" si="91"/>
        <v/>
      </c>
      <c r="BP155" s="275" t="str">
        <f t="shared" si="90"/>
        <v/>
      </c>
      <c r="BQ155" s="275" t="str">
        <f t="shared" si="90"/>
        <v/>
      </c>
      <c r="BR155" s="275" t="str">
        <f t="shared" si="90"/>
        <v/>
      </c>
      <c r="BS155" s="275" t="str">
        <f t="shared" si="90"/>
        <v/>
      </c>
      <c r="BT155" s="275" t="str">
        <f t="shared" si="90"/>
        <v/>
      </c>
      <c r="BU155" s="275" t="str">
        <f t="shared" si="90"/>
        <v/>
      </c>
      <c r="BV155" s="275" t="str">
        <f t="shared" si="90"/>
        <v/>
      </c>
      <c r="BW155" s="275" t="str">
        <f t="shared" si="90"/>
        <v/>
      </c>
      <c r="BX155" s="275" t="str">
        <f t="shared" si="90"/>
        <v/>
      </c>
      <c r="BY155" s="275" t="str">
        <f t="shared" si="90"/>
        <v/>
      </c>
      <c r="BZ155" s="275" t="str">
        <f t="shared" si="90"/>
        <v/>
      </c>
      <c r="CA155" s="275" t="str">
        <f t="shared" si="90"/>
        <v/>
      </c>
      <c r="CB155" s="275" t="str">
        <f t="shared" si="90"/>
        <v/>
      </c>
      <c r="CC155" s="275" t="str">
        <f t="shared" si="90"/>
        <v/>
      </c>
      <c r="CD155" s="275" t="str">
        <f t="shared" si="90"/>
        <v/>
      </c>
      <c r="CE155" s="275" t="str">
        <f t="shared" si="90"/>
        <v/>
      </c>
      <c r="CF155" s="275" t="str">
        <f t="shared" si="90"/>
        <v/>
      </c>
      <c r="CG155" s="275" t="str">
        <f t="shared" si="90"/>
        <v/>
      </c>
      <c r="CH155" s="275" t="str">
        <f t="shared" si="90"/>
        <v/>
      </c>
      <c r="CI155" s="275" t="str">
        <f t="shared" si="90"/>
        <v/>
      </c>
      <c r="CJ155" s="275" t="str">
        <f t="shared" si="90"/>
        <v/>
      </c>
      <c r="CK155" s="275" t="str">
        <f t="shared" si="90"/>
        <v/>
      </c>
      <c r="CL155" s="275" t="str">
        <f t="shared" si="90"/>
        <v/>
      </c>
      <c r="CM155" s="275" t="str">
        <f t="shared" si="90"/>
        <v/>
      </c>
      <c r="CN155" s="275" t="str">
        <f t="shared" si="90"/>
        <v/>
      </c>
      <c r="CO155" s="275" t="str">
        <f t="shared" si="90"/>
        <v/>
      </c>
      <c r="CP155" s="275" t="str">
        <f t="shared" si="90"/>
        <v/>
      </c>
      <c r="CQ155" s="275" t="str">
        <f t="shared" si="90"/>
        <v/>
      </c>
      <c r="CR155" s="275" t="str">
        <f t="shared" si="90"/>
        <v/>
      </c>
      <c r="CS155" s="275" t="str">
        <f t="shared" si="90"/>
        <v/>
      </c>
      <c r="CT155" s="275" t="str">
        <f t="shared" si="90"/>
        <v/>
      </c>
      <c r="CU155" s="275" t="str">
        <f t="shared" si="90"/>
        <v/>
      </c>
      <c r="CV155" s="275" t="str">
        <f t="shared" si="90"/>
        <v/>
      </c>
      <c r="CW155" s="275" t="str">
        <f t="shared" si="90"/>
        <v/>
      </c>
      <c r="CX155" s="275" t="str">
        <f t="shared" si="90"/>
        <v/>
      </c>
      <c r="CY155" s="275" t="str">
        <f t="shared" si="90"/>
        <v/>
      </c>
    </row>
    <row r="156" spans="1:103" x14ac:dyDescent="0.2">
      <c r="A156">
        <f t="shared" si="77"/>
        <v>145</v>
      </c>
      <c r="B156" s="272">
        <f t="shared" si="78"/>
        <v>1.66E-2</v>
      </c>
      <c r="D156" s="275" t="str">
        <f t="shared" si="91"/>
        <v/>
      </c>
      <c r="E156" s="275" t="str">
        <f t="shared" si="91"/>
        <v/>
      </c>
      <c r="F156" s="275" t="str">
        <f t="shared" si="91"/>
        <v/>
      </c>
      <c r="G156" s="275" t="str">
        <f t="shared" si="91"/>
        <v/>
      </c>
      <c r="H156" s="275" t="str">
        <f t="shared" si="91"/>
        <v/>
      </c>
      <c r="I156" s="275" t="str">
        <f t="shared" si="91"/>
        <v/>
      </c>
      <c r="J156" s="275" t="str">
        <f t="shared" si="91"/>
        <v/>
      </c>
      <c r="K156" s="275" t="str">
        <f t="shared" si="91"/>
        <v/>
      </c>
      <c r="L156" s="275" t="str">
        <f t="shared" si="91"/>
        <v/>
      </c>
      <c r="M156" s="275" t="str">
        <f t="shared" si="91"/>
        <v/>
      </c>
      <c r="N156" s="275" t="str">
        <f t="shared" si="91"/>
        <v/>
      </c>
      <c r="O156" s="275" t="str">
        <f t="shared" si="91"/>
        <v/>
      </c>
      <c r="P156" s="275" t="str">
        <f t="shared" si="91"/>
        <v/>
      </c>
      <c r="Q156" s="275" t="str">
        <f t="shared" si="91"/>
        <v/>
      </c>
      <c r="R156" s="275" t="str">
        <f t="shared" si="91"/>
        <v/>
      </c>
      <c r="S156" s="275" t="str">
        <f t="shared" si="91"/>
        <v/>
      </c>
      <c r="T156" s="275" t="str">
        <f t="shared" si="91"/>
        <v/>
      </c>
      <c r="U156" s="275" t="str">
        <f t="shared" si="91"/>
        <v/>
      </c>
      <c r="V156" s="275" t="str">
        <f t="shared" si="91"/>
        <v/>
      </c>
      <c r="W156" s="275" t="str">
        <f t="shared" si="91"/>
        <v/>
      </c>
      <c r="X156" s="275" t="str">
        <f t="shared" si="91"/>
        <v/>
      </c>
      <c r="Y156" s="275" t="str">
        <f t="shared" si="91"/>
        <v/>
      </c>
      <c r="Z156" s="275" t="str">
        <f t="shared" si="91"/>
        <v/>
      </c>
      <c r="AA156" s="275" t="str">
        <f t="shared" si="91"/>
        <v/>
      </c>
      <c r="AB156" s="275" t="str">
        <f t="shared" si="91"/>
        <v/>
      </c>
      <c r="AC156" s="275" t="str">
        <f t="shared" si="91"/>
        <v/>
      </c>
      <c r="AD156" s="275" t="str">
        <f t="shared" si="91"/>
        <v/>
      </c>
      <c r="AE156" s="275" t="str">
        <f t="shared" si="91"/>
        <v/>
      </c>
      <c r="AF156" s="275" t="str">
        <f t="shared" si="91"/>
        <v/>
      </c>
      <c r="AG156" s="275" t="str">
        <f t="shared" si="91"/>
        <v/>
      </c>
      <c r="AH156" s="275" t="str">
        <f t="shared" si="91"/>
        <v/>
      </c>
      <c r="AI156" s="275" t="str">
        <f t="shared" si="91"/>
        <v/>
      </c>
      <c r="AJ156" s="275" t="str">
        <f t="shared" si="91"/>
        <v/>
      </c>
      <c r="AK156" s="275" t="str">
        <f t="shared" si="91"/>
        <v/>
      </c>
      <c r="AL156" s="275" t="str">
        <f t="shared" si="91"/>
        <v/>
      </c>
      <c r="AM156" s="275" t="str">
        <f t="shared" si="91"/>
        <v/>
      </c>
      <c r="AN156" s="275" t="str">
        <f t="shared" si="91"/>
        <v/>
      </c>
      <c r="AO156" s="275" t="str">
        <f t="shared" si="91"/>
        <v/>
      </c>
      <c r="AP156" s="275" t="str">
        <f t="shared" si="91"/>
        <v/>
      </c>
      <c r="AQ156" s="275" t="str">
        <f t="shared" si="91"/>
        <v/>
      </c>
      <c r="AR156" s="275" t="str">
        <f t="shared" si="91"/>
        <v/>
      </c>
      <c r="AS156" s="275" t="str">
        <f t="shared" si="91"/>
        <v/>
      </c>
      <c r="AT156" s="275" t="str">
        <f t="shared" si="91"/>
        <v/>
      </c>
      <c r="AU156" s="275" t="str">
        <f t="shared" si="91"/>
        <v/>
      </c>
      <c r="AV156" s="275" t="str">
        <f t="shared" si="91"/>
        <v/>
      </c>
      <c r="AW156" s="275" t="str">
        <f t="shared" si="91"/>
        <v/>
      </c>
      <c r="AX156" s="275" t="str">
        <f t="shared" si="91"/>
        <v/>
      </c>
      <c r="AY156" s="275" t="str">
        <f t="shared" si="91"/>
        <v/>
      </c>
      <c r="AZ156" s="275" t="str">
        <f t="shared" si="91"/>
        <v/>
      </c>
      <c r="BA156" s="275" t="str">
        <f t="shared" si="91"/>
        <v/>
      </c>
      <c r="BB156" s="275" t="str">
        <f t="shared" si="91"/>
        <v/>
      </c>
      <c r="BC156" s="275" t="str">
        <f t="shared" si="91"/>
        <v/>
      </c>
      <c r="BD156" s="275" t="str">
        <f t="shared" si="91"/>
        <v/>
      </c>
      <c r="BE156" s="275" t="str">
        <f t="shared" si="91"/>
        <v/>
      </c>
      <c r="BF156" s="275" t="str">
        <f t="shared" si="91"/>
        <v/>
      </c>
      <c r="BG156" s="275" t="str">
        <f t="shared" si="91"/>
        <v/>
      </c>
      <c r="BH156" s="275" t="str">
        <f t="shared" si="91"/>
        <v/>
      </c>
      <c r="BI156" s="275" t="str">
        <f t="shared" si="91"/>
        <v/>
      </c>
      <c r="BJ156" s="275" t="str">
        <f t="shared" si="91"/>
        <v/>
      </c>
      <c r="BK156" s="275" t="str">
        <f t="shared" si="91"/>
        <v/>
      </c>
      <c r="BL156" s="275" t="str">
        <f t="shared" si="91"/>
        <v/>
      </c>
      <c r="BM156" s="275" t="str">
        <f t="shared" si="91"/>
        <v/>
      </c>
      <c r="BN156" s="275" t="str">
        <f t="shared" si="91"/>
        <v/>
      </c>
      <c r="BO156" s="275" t="str">
        <f t="shared" ref="BO156:CY159" si="92">IF(AND($A156&gt;=BO$3,$A156&lt;=BO$4),$B156,"")</f>
        <v/>
      </c>
      <c r="BP156" s="275" t="str">
        <f t="shared" si="92"/>
        <v/>
      </c>
      <c r="BQ156" s="275" t="str">
        <f t="shared" si="92"/>
        <v/>
      </c>
      <c r="BR156" s="275" t="str">
        <f t="shared" si="92"/>
        <v/>
      </c>
      <c r="BS156" s="275" t="str">
        <f t="shared" si="92"/>
        <v/>
      </c>
      <c r="BT156" s="275" t="str">
        <f t="shared" si="92"/>
        <v/>
      </c>
      <c r="BU156" s="275" t="str">
        <f t="shared" si="92"/>
        <v/>
      </c>
      <c r="BV156" s="275" t="str">
        <f t="shared" si="92"/>
        <v/>
      </c>
      <c r="BW156" s="275" t="str">
        <f t="shared" si="92"/>
        <v/>
      </c>
      <c r="BX156" s="275" t="str">
        <f t="shared" si="92"/>
        <v/>
      </c>
      <c r="BY156" s="275" t="str">
        <f t="shared" si="92"/>
        <v/>
      </c>
      <c r="BZ156" s="275" t="str">
        <f t="shared" si="92"/>
        <v/>
      </c>
      <c r="CA156" s="275" t="str">
        <f t="shared" si="92"/>
        <v/>
      </c>
      <c r="CB156" s="275" t="str">
        <f t="shared" si="92"/>
        <v/>
      </c>
      <c r="CC156" s="275" t="str">
        <f t="shared" si="92"/>
        <v/>
      </c>
      <c r="CD156" s="275" t="str">
        <f t="shared" si="92"/>
        <v/>
      </c>
      <c r="CE156" s="275" t="str">
        <f t="shared" si="92"/>
        <v/>
      </c>
      <c r="CF156" s="275" t="str">
        <f t="shared" si="92"/>
        <v/>
      </c>
      <c r="CG156" s="275" t="str">
        <f t="shared" si="92"/>
        <v/>
      </c>
      <c r="CH156" s="275" t="str">
        <f t="shared" si="92"/>
        <v/>
      </c>
      <c r="CI156" s="275" t="str">
        <f t="shared" si="92"/>
        <v/>
      </c>
      <c r="CJ156" s="275" t="str">
        <f t="shared" si="92"/>
        <v/>
      </c>
      <c r="CK156" s="275" t="str">
        <f t="shared" si="92"/>
        <v/>
      </c>
      <c r="CL156" s="275" t="str">
        <f t="shared" si="92"/>
        <v/>
      </c>
      <c r="CM156" s="275" t="str">
        <f t="shared" si="92"/>
        <v/>
      </c>
      <c r="CN156" s="275" t="str">
        <f t="shared" si="92"/>
        <v/>
      </c>
      <c r="CO156" s="275" t="str">
        <f t="shared" si="92"/>
        <v/>
      </c>
      <c r="CP156" s="275" t="str">
        <f t="shared" si="92"/>
        <v/>
      </c>
      <c r="CQ156" s="275" t="str">
        <f t="shared" si="92"/>
        <v/>
      </c>
      <c r="CR156" s="275" t="str">
        <f t="shared" si="92"/>
        <v/>
      </c>
      <c r="CS156" s="275" t="str">
        <f t="shared" si="92"/>
        <v/>
      </c>
      <c r="CT156" s="275" t="str">
        <f t="shared" si="92"/>
        <v/>
      </c>
      <c r="CU156" s="275" t="str">
        <f t="shared" si="92"/>
        <v/>
      </c>
      <c r="CV156" s="275" t="str">
        <f t="shared" si="92"/>
        <v/>
      </c>
      <c r="CW156" s="275" t="str">
        <f t="shared" si="92"/>
        <v/>
      </c>
      <c r="CX156" s="275" t="str">
        <f t="shared" si="92"/>
        <v/>
      </c>
      <c r="CY156" s="275" t="str">
        <f t="shared" si="92"/>
        <v/>
      </c>
    </row>
    <row r="157" spans="1:103" x14ac:dyDescent="0.2">
      <c r="A157">
        <f t="shared" si="77"/>
        <v>146</v>
      </c>
      <c r="B157" s="272">
        <f t="shared" si="78"/>
        <v>1.9089999999999999E-2</v>
      </c>
      <c r="D157" s="275" t="str">
        <f t="shared" ref="D157:BO160" si="93">IF(AND($A157&gt;=D$3,$A157&lt;=D$4),$B157,"")</f>
        <v/>
      </c>
      <c r="E157" s="275" t="str">
        <f t="shared" si="93"/>
        <v/>
      </c>
      <c r="F157" s="275" t="str">
        <f t="shared" si="93"/>
        <v/>
      </c>
      <c r="G157" s="275" t="str">
        <f t="shared" si="93"/>
        <v/>
      </c>
      <c r="H157" s="275" t="str">
        <f t="shared" si="93"/>
        <v/>
      </c>
      <c r="I157" s="275" t="str">
        <f t="shared" si="93"/>
        <v/>
      </c>
      <c r="J157" s="275" t="str">
        <f t="shared" si="93"/>
        <v/>
      </c>
      <c r="K157" s="275" t="str">
        <f t="shared" si="93"/>
        <v/>
      </c>
      <c r="L157" s="275" t="str">
        <f t="shared" si="93"/>
        <v/>
      </c>
      <c r="M157" s="275" t="str">
        <f t="shared" si="93"/>
        <v/>
      </c>
      <c r="N157" s="275" t="str">
        <f t="shared" si="93"/>
        <v/>
      </c>
      <c r="O157" s="275" t="str">
        <f t="shared" si="93"/>
        <v/>
      </c>
      <c r="P157" s="275" t="str">
        <f t="shared" si="93"/>
        <v/>
      </c>
      <c r="Q157" s="275" t="str">
        <f t="shared" si="93"/>
        <v/>
      </c>
      <c r="R157" s="275" t="str">
        <f t="shared" si="93"/>
        <v/>
      </c>
      <c r="S157" s="275" t="str">
        <f t="shared" si="93"/>
        <v/>
      </c>
      <c r="T157" s="275" t="str">
        <f t="shared" si="93"/>
        <v/>
      </c>
      <c r="U157" s="275" t="str">
        <f t="shared" si="93"/>
        <v/>
      </c>
      <c r="V157" s="275" t="str">
        <f t="shared" si="93"/>
        <v/>
      </c>
      <c r="W157" s="275" t="str">
        <f t="shared" si="93"/>
        <v/>
      </c>
      <c r="X157" s="275" t="str">
        <f t="shared" si="93"/>
        <v/>
      </c>
      <c r="Y157" s="275" t="str">
        <f t="shared" si="93"/>
        <v/>
      </c>
      <c r="Z157" s="275" t="str">
        <f t="shared" si="93"/>
        <v/>
      </c>
      <c r="AA157" s="275" t="str">
        <f t="shared" si="93"/>
        <v/>
      </c>
      <c r="AB157" s="275" t="str">
        <f t="shared" si="93"/>
        <v/>
      </c>
      <c r="AC157" s="275" t="str">
        <f t="shared" si="93"/>
        <v/>
      </c>
      <c r="AD157" s="275" t="str">
        <f t="shared" si="93"/>
        <v/>
      </c>
      <c r="AE157" s="275" t="str">
        <f t="shared" si="93"/>
        <v/>
      </c>
      <c r="AF157" s="275" t="str">
        <f t="shared" si="93"/>
        <v/>
      </c>
      <c r="AG157" s="275" t="str">
        <f t="shared" si="93"/>
        <v/>
      </c>
      <c r="AH157" s="275" t="str">
        <f t="shared" si="93"/>
        <v/>
      </c>
      <c r="AI157" s="275" t="str">
        <f t="shared" si="93"/>
        <v/>
      </c>
      <c r="AJ157" s="275" t="str">
        <f t="shared" si="93"/>
        <v/>
      </c>
      <c r="AK157" s="275" t="str">
        <f t="shared" si="93"/>
        <v/>
      </c>
      <c r="AL157" s="275" t="str">
        <f t="shared" si="93"/>
        <v/>
      </c>
      <c r="AM157" s="275" t="str">
        <f t="shared" si="93"/>
        <v/>
      </c>
      <c r="AN157" s="275" t="str">
        <f t="shared" si="93"/>
        <v/>
      </c>
      <c r="AO157" s="275" t="str">
        <f t="shared" si="93"/>
        <v/>
      </c>
      <c r="AP157" s="275" t="str">
        <f t="shared" si="93"/>
        <v/>
      </c>
      <c r="AQ157" s="275" t="str">
        <f t="shared" si="93"/>
        <v/>
      </c>
      <c r="AR157" s="275" t="str">
        <f t="shared" si="93"/>
        <v/>
      </c>
      <c r="AS157" s="275" t="str">
        <f t="shared" si="93"/>
        <v/>
      </c>
      <c r="AT157" s="275" t="str">
        <f t="shared" si="93"/>
        <v/>
      </c>
      <c r="AU157" s="275" t="str">
        <f t="shared" si="93"/>
        <v/>
      </c>
      <c r="AV157" s="275" t="str">
        <f t="shared" si="93"/>
        <v/>
      </c>
      <c r="AW157" s="275" t="str">
        <f t="shared" si="93"/>
        <v/>
      </c>
      <c r="AX157" s="275" t="str">
        <f t="shared" si="93"/>
        <v/>
      </c>
      <c r="AY157" s="275" t="str">
        <f t="shared" si="93"/>
        <v/>
      </c>
      <c r="AZ157" s="275" t="str">
        <f t="shared" si="93"/>
        <v/>
      </c>
      <c r="BA157" s="275" t="str">
        <f t="shared" si="93"/>
        <v/>
      </c>
      <c r="BB157" s="275" t="str">
        <f t="shared" si="93"/>
        <v/>
      </c>
      <c r="BC157" s="275" t="str">
        <f t="shared" si="93"/>
        <v/>
      </c>
      <c r="BD157" s="275" t="str">
        <f t="shared" si="93"/>
        <v/>
      </c>
      <c r="BE157" s="275" t="str">
        <f t="shared" si="93"/>
        <v/>
      </c>
      <c r="BF157" s="275" t="str">
        <f t="shared" si="93"/>
        <v/>
      </c>
      <c r="BG157" s="275" t="str">
        <f t="shared" si="93"/>
        <v/>
      </c>
      <c r="BH157" s="275" t="str">
        <f t="shared" si="93"/>
        <v/>
      </c>
      <c r="BI157" s="275" t="str">
        <f t="shared" si="93"/>
        <v/>
      </c>
      <c r="BJ157" s="275" t="str">
        <f t="shared" si="93"/>
        <v/>
      </c>
      <c r="BK157" s="275" t="str">
        <f t="shared" si="93"/>
        <v/>
      </c>
      <c r="BL157" s="275" t="str">
        <f t="shared" si="93"/>
        <v/>
      </c>
      <c r="BM157" s="275" t="str">
        <f t="shared" si="93"/>
        <v/>
      </c>
      <c r="BN157" s="275" t="str">
        <f t="shared" si="93"/>
        <v/>
      </c>
      <c r="BO157" s="275" t="str">
        <f t="shared" si="93"/>
        <v/>
      </c>
      <c r="BP157" s="275" t="str">
        <f t="shared" si="92"/>
        <v/>
      </c>
      <c r="BQ157" s="275" t="str">
        <f t="shared" si="92"/>
        <v/>
      </c>
      <c r="BR157" s="275" t="str">
        <f t="shared" si="92"/>
        <v/>
      </c>
      <c r="BS157" s="275" t="str">
        <f t="shared" si="92"/>
        <v/>
      </c>
      <c r="BT157" s="275" t="str">
        <f t="shared" si="92"/>
        <v/>
      </c>
      <c r="BU157" s="275" t="str">
        <f t="shared" si="92"/>
        <v/>
      </c>
      <c r="BV157" s="275" t="str">
        <f t="shared" si="92"/>
        <v/>
      </c>
      <c r="BW157" s="275" t="str">
        <f t="shared" si="92"/>
        <v/>
      </c>
      <c r="BX157" s="275" t="str">
        <f t="shared" si="92"/>
        <v/>
      </c>
      <c r="BY157" s="275" t="str">
        <f t="shared" si="92"/>
        <v/>
      </c>
      <c r="BZ157" s="275" t="str">
        <f t="shared" si="92"/>
        <v/>
      </c>
      <c r="CA157" s="275" t="str">
        <f t="shared" si="92"/>
        <v/>
      </c>
      <c r="CB157" s="275" t="str">
        <f t="shared" si="92"/>
        <v/>
      </c>
      <c r="CC157" s="275" t="str">
        <f t="shared" si="92"/>
        <v/>
      </c>
      <c r="CD157" s="275" t="str">
        <f t="shared" si="92"/>
        <v/>
      </c>
      <c r="CE157" s="275" t="str">
        <f t="shared" si="92"/>
        <v/>
      </c>
      <c r="CF157" s="275" t="str">
        <f t="shared" si="92"/>
        <v/>
      </c>
      <c r="CG157" s="275" t="str">
        <f t="shared" si="92"/>
        <v/>
      </c>
      <c r="CH157" s="275" t="str">
        <f t="shared" si="92"/>
        <v/>
      </c>
      <c r="CI157" s="275" t="str">
        <f t="shared" si="92"/>
        <v/>
      </c>
      <c r="CJ157" s="275" t="str">
        <f t="shared" si="92"/>
        <v/>
      </c>
      <c r="CK157" s="275" t="str">
        <f t="shared" si="92"/>
        <v/>
      </c>
      <c r="CL157" s="275" t="str">
        <f t="shared" si="92"/>
        <v/>
      </c>
      <c r="CM157" s="275" t="str">
        <f t="shared" si="92"/>
        <v/>
      </c>
      <c r="CN157" s="275" t="str">
        <f t="shared" si="92"/>
        <v/>
      </c>
      <c r="CO157" s="275" t="str">
        <f t="shared" si="92"/>
        <v/>
      </c>
      <c r="CP157" s="275" t="str">
        <f t="shared" si="92"/>
        <v/>
      </c>
      <c r="CQ157" s="275" t="str">
        <f t="shared" si="92"/>
        <v/>
      </c>
      <c r="CR157" s="275" t="str">
        <f t="shared" si="92"/>
        <v/>
      </c>
      <c r="CS157" s="275" t="str">
        <f t="shared" si="92"/>
        <v/>
      </c>
      <c r="CT157" s="275" t="str">
        <f t="shared" si="92"/>
        <v/>
      </c>
      <c r="CU157" s="275" t="str">
        <f t="shared" si="92"/>
        <v/>
      </c>
      <c r="CV157" s="275" t="str">
        <f t="shared" si="92"/>
        <v/>
      </c>
      <c r="CW157" s="275" t="str">
        <f t="shared" si="92"/>
        <v/>
      </c>
      <c r="CX157" s="275" t="str">
        <f t="shared" si="92"/>
        <v/>
      </c>
      <c r="CY157" s="275" t="str">
        <f t="shared" si="92"/>
        <v/>
      </c>
    </row>
    <row r="158" spans="1:103" x14ac:dyDescent="0.2">
      <c r="A158">
        <f t="shared" si="77"/>
        <v>147</v>
      </c>
      <c r="B158" s="272">
        <f t="shared" si="78"/>
        <v>2.2409999999999999E-2</v>
      </c>
      <c r="D158" s="275" t="str">
        <f t="shared" si="93"/>
        <v/>
      </c>
      <c r="E158" s="275" t="str">
        <f t="shared" si="93"/>
        <v/>
      </c>
      <c r="F158" s="275" t="str">
        <f t="shared" si="93"/>
        <v/>
      </c>
      <c r="G158" s="275" t="str">
        <f t="shared" si="93"/>
        <v/>
      </c>
      <c r="H158" s="275" t="str">
        <f t="shared" si="93"/>
        <v/>
      </c>
      <c r="I158" s="275" t="str">
        <f t="shared" si="93"/>
        <v/>
      </c>
      <c r="J158" s="275" t="str">
        <f t="shared" si="93"/>
        <v/>
      </c>
      <c r="K158" s="275" t="str">
        <f t="shared" si="93"/>
        <v/>
      </c>
      <c r="L158" s="275" t="str">
        <f t="shared" si="93"/>
        <v/>
      </c>
      <c r="M158" s="275" t="str">
        <f t="shared" si="93"/>
        <v/>
      </c>
      <c r="N158" s="275" t="str">
        <f t="shared" si="93"/>
        <v/>
      </c>
      <c r="O158" s="275" t="str">
        <f t="shared" si="93"/>
        <v/>
      </c>
      <c r="P158" s="275" t="str">
        <f t="shared" si="93"/>
        <v/>
      </c>
      <c r="Q158" s="275" t="str">
        <f t="shared" si="93"/>
        <v/>
      </c>
      <c r="R158" s="275" t="str">
        <f t="shared" si="93"/>
        <v/>
      </c>
      <c r="S158" s="275" t="str">
        <f t="shared" si="93"/>
        <v/>
      </c>
      <c r="T158" s="275" t="str">
        <f t="shared" si="93"/>
        <v/>
      </c>
      <c r="U158" s="275" t="str">
        <f t="shared" si="93"/>
        <v/>
      </c>
      <c r="V158" s="275" t="str">
        <f t="shared" si="93"/>
        <v/>
      </c>
      <c r="W158" s="275" t="str">
        <f t="shared" si="93"/>
        <v/>
      </c>
      <c r="X158" s="275" t="str">
        <f t="shared" si="93"/>
        <v/>
      </c>
      <c r="Y158" s="275" t="str">
        <f t="shared" si="93"/>
        <v/>
      </c>
      <c r="Z158" s="275" t="str">
        <f t="shared" si="93"/>
        <v/>
      </c>
      <c r="AA158" s="275" t="str">
        <f t="shared" si="93"/>
        <v/>
      </c>
      <c r="AB158" s="275" t="str">
        <f t="shared" si="93"/>
        <v/>
      </c>
      <c r="AC158" s="275" t="str">
        <f t="shared" si="93"/>
        <v/>
      </c>
      <c r="AD158" s="275" t="str">
        <f t="shared" si="93"/>
        <v/>
      </c>
      <c r="AE158" s="275" t="str">
        <f t="shared" si="93"/>
        <v/>
      </c>
      <c r="AF158" s="275" t="str">
        <f t="shared" si="93"/>
        <v/>
      </c>
      <c r="AG158" s="275" t="str">
        <f t="shared" si="93"/>
        <v/>
      </c>
      <c r="AH158" s="275" t="str">
        <f t="shared" si="93"/>
        <v/>
      </c>
      <c r="AI158" s="275" t="str">
        <f t="shared" si="93"/>
        <v/>
      </c>
      <c r="AJ158" s="275" t="str">
        <f t="shared" si="93"/>
        <v/>
      </c>
      <c r="AK158" s="275" t="str">
        <f t="shared" si="93"/>
        <v/>
      </c>
      <c r="AL158" s="275" t="str">
        <f t="shared" si="93"/>
        <v/>
      </c>
      <c r="AM158" s="275" t="str">
        <f t="shared" si="93"/>
        <v/>
      </c>
      <c r="AN158" s="275" t="str">
        <f t="shared" si="93"/>
        <v/>
      </c>
      <c r="AO158" s="275" t="str">
        <f t="shared" si="93"/>
        <v/>
      </c>
      <c r="AP158" s="275" t="str">
        <f t="shared" si="93"/>
        <v/>
      </c>
      <c r="AQ158" s="275" t="str">
        <f t="shared" si="93"/>
        <v/>
      </c>
      <c r="AR158" s="275" t="str">
        <f t="shared" si="93"/>
        <v/>
      </c>
      <c r="AS158" s="275" t="str">
        <f t="shared" si="93"/>
        <v/>
      </c>
      <c r="AT158" s="275" t="str">
        <f t="shared" si="93"/>
        <v/>
      </c>
      <c r="AU158" s="275" t="str">
        <f t="shared" si="93"/>
        <v/>
      </c>
      <c r="AV158" s="275" t="str">
        <f t="shared" si="93"/>
        <v/>
      </c>
      <c r="AW158" s="275" t="str">
        <f t="shared" si="93"/>
        <v/>
      </c>
      <c r="AX158" s="275" t="str">
        <f t="shared" si="93"/>
        <v/>
      </c>
      <c r="AY158" s="275" t="str">
        <f t="shared" si="93"/>
        <v/>
      </c>
      <c r="AZ158" s="275" t="str">
        <f t="shared" si="93"/>
        <v/>
      </c>
      <c r="BA158" s="275" t="str">
        <f t="shared" si="93"/>
        <v/>
      </c>
      <c r="BB158" s="275" t="str">
        <f t="shared" si="93"/>
        <v/>
      </c>
      <c r="BC158" s="275" t="str">
        <f t="shared" si="93"/>
        <v/>
      </c>
      <c r="BD158" s="275" t="str">
        <f t="shared" si="93"/>
        <v/>
      </c>
      <c r="BE158" s="275" t="str">
        <f t="shared" si="93"/>
        <v/>
      </c>
      <c r="BF158" s="275" t="str">
        <f t="shared" si="93"/>
        <v/>
      </c>
      <c r="BG158" s="275" t="str">
        <f t="shared" si="93"/>
        <v/>
      </c>
      <c r="BH158" s="275" t="str">
        <f t="shared" si="93"/>
        <v/>
      </c>
      <c r="BI158" s="275" t="str">
        <f t="shared" si="93"/>
        <v/>
      </c>
      <c r="BJ158" s="275" t="str">
        <f t="shared" si="93"/>
        <v/>
      </c>
      <c r="BK158" s="275" t="str">
        <f t="shared" si="93"/>
        <v/>
      </c>
      <c r="BL158" s="275" t="str">
        <f t="shared" si="93"/>
        <v/>
      </c>
      <c r="BM158" s="275" t="str">
        <f t="shared" si="93"/>
        <v/>
      </c>
      <c r="BN158" s="275" t="str">
        <f t="shared" si="93"/>
        <v/>
      </c>
      <c r="BO158" s="275" t="str">
        <f t="shared" si="93"/>
        <v/>
      </c>
      <c r="BP158" s="275" t="str">
        <f t="shared" si="92"/>
        <v/>
      </c>
      <c r="BQ158" s="275" t="str">
        <f t="shared" si="92"/>
        <v/>
      </c>
      <c r="BR158" s="275" t="str">
        <f t="shared" si="92"/>
        <v/>
      </c>
      <c r="BS158" s="275" t="str">
        <f t="shared" si="92"/>
        <v/>
      </c>
      <c r="BT158" s="275" t="str">
        <f t="shared" si="92"/>
        <v/>
      </c>
      <c r="BU158" s="275" t="str">
        <f t="shared" si="92"/>
        <v/>
      </c>
      <c r="BV158" s="275" t="str">
        <f t="shared" si="92"/>
        <v/>
      </c>
      <c r="BW158" s="275" t="str">
        <f t="shared" si="92"/>
        <v/>
      </c>
      <c r="BX158" s="275" t="str">
        <f t="shared" si="92"/>
        <v/>
      </c>
      <c r="BY158" s="275" t="str">
        <f t="shared" si="92"/>
        <v/>
      </c>
      <c r="BZ158" s="275" t="str">
        <f t="shared" si="92"/>
        <v/>
      </c>
      <c r="CA158" s="275" t="str">
        <f t="shared" si="92"/>
        <v/>
      </c>
      <c r="CB158" s="275" t="str">
        <f t="shared" si="92"/>
        <v/>
      </c>
      <c r="CC158" s="275" t="str">
        <f t="shared" si="92"/>
        <v/>
      </c>
      <c r="CD158" s="275" t="str">
        <f t="shared" si="92"/>
        <v/>
      </c>
      <c r="CE158" s="275" t="str">
        <f t="shared" si="92"/>
        <v/>
      </c>
      <c r="CF158" s="275" t="str">
        <f t="shared" si="92"/>
        <v/>
      </c>
      <c r="CG158" s="275" t="str">
        <f t="shared" si="92"/>
        <v/>
      </c>
      <c r="CH158" s="275" t="str">
        <f t="shared" si="92"/>
        <v/>
      </c>
      <c r="CI158" s="275" t="str">
        <f t="shared" si="92"/>
        <v/>
      </c>
      <c r="CJ158" s="275" t="str">
        <f t="shared" si="92"/>
        <v/>
      </c>
      <c r="CK158" s="275" t="str">
        <f t="shared" si="92"/>
        <v/>
      </c>
      <c r="CL158" s="275" t="str">
        <f t="shared" si="92"/>
        <v/>
      </c>
      <c r="CM158" s="275" t="str">
        <f t="shared" si="92"/>
        <v/>
      </c>
      <c r="CN158" s="275" t="str">
        <f t="shared" si="92"/>
        <v/>
      </c>
      <c r="CO158" s="275" t="str">
        <f t="shared" si="92"/>
        <v/>
      </c>
      <c r="CP158" s="275" t="str">
        <f t="shared" si="92"/>
        <v/>
      </c>
      <c r="CQ158" s="275" t="str">
        <f t="shared" si="92"/>
        <v/>
      </c>
      <c r="CR158" s="275" t="str">
        <f t="shared" si="92"/>
        <v/>
      </c>
      <c r="CS158" s="275" t="str">
        <f t="shared" si="92"/>
        <v/>
      </c>
      <c r="CT158" s="275" t="str">
        <f t="shared" si="92"/>
        <v/>
      </c>
      <c r="CU158" s="275" t="str">
        <f t="shared" si="92"/>
        <v/>
      </c>
      <c r="CV158" s="275" t="str">
        <f t="shared" si="92"/>
        <v/>
      </c>
      <c r="CW158" s="275" t="str">
        <f t="shared" si="92"/>
        <v/>
      </c>
      <c r="CX158" s="275" t="str">
        <f t="shared" si="92"/>
        <v/>
      </c>
      <c r="CY158" s="275" t="str">
        <f t="shared" si="92"/>
        <v/>
      </c>
    </row>
    <row r="159" spans="1:103" x14ac:dyDescent="0.2">
      <c r="A159">
        <f t="shared" si="77"/>
        <v>148</v>
      </c>
      <c r="B159" s="272">
        <f t="shared" si="78"/>
        <v>2.5729999999999999E-2</v>
      </c>
      <c r="D159" s="275" t="str">
        <f t="shared" si="93"/>
        <v/>
      </c>
      <c r="E159" s="275" t="str">
        <f t="shared" si="93"/>
        <v/>
      </c>
      <c r="F159" s="275" t="str">
        <f t="shared" si="93"/>
        <v/>
      </c>
      <c r="G159" s="275" t="str">
        <f t="shared" si="93"/>
        <v/>
      </c>
      <c r="H159" s="275" t="str">
        <f t="shared" si="93"/>
        <v/>
      </c>
      <c r="I159" s="275" t="str">
        <f t="shared" si="93"/>
        <v/>
      </c>
      <c r="J159" s="275" t="str">
        <f t="shared" si="93"/>
        <v/>
      </c>
      <c r="K159" s="275" t="str">
        <f t="shared" si="93"/>
        <v/>
      </c>
      <c r="L159" s="275" t="str">
        <f t="shared" si="93"/>
        <v/>
      </c>
      <c r="M159" s="275" t="str">
        <f t="shared" si="93"/>
        <v/>
      </c>
      <c r="N159" s="275" t="str">
        <f t="shared" si="93"/>
        <v/>
      </c>
      <c r="O159" s="275" t="str">
        <f t="shared" si="93"/>
        <v/>
      </c>
      <c r="P159" s="275" t="str">
        <f t="shared" si="93"/>
        <v/>
      </c>
      <c r="Q159" s="275" t="str">
        <f t="shared" si="93"/>
        <v/>
      </c>
      <c r="R159" s="275" t="str">
        <f t="shared" si="93"/>
        <v/>
      </c>
      <c r="S159" s="275" t="str">
        <f t="shared" si="93"/>
        <v/>
      </c>
      <c r="T159" s="275" t="str">
        <f t="shared" si="93"/>
        <v/>
      </c>
      <c r="U159" s="275" t="str">
        <f t="shared" si="93"/>
        <v/>
      </c>
      <c r="V159" s="275" t="str">
        <f t="shared" si="93"/>
        <v/>
      </c>
      <c r="W159" s="275" t="str">
        <f t="shared" si="93"/>
        <v/>
      </c>
      <c r="X159" s="275" t="str">
        <f t="shared" si="93"/>
        <v/>
      </c>
      <c r="Y159" s="275" t="str">
        <f t="shared" si="93"/>
        <v/>
      </c>
      <c r="Z159" s="275" t="str">
        <f t="shared" si="93"/>
        <v/>
      </c>
      <c r="AA159" s="275" t="str">
        <f t="shared" si="93"/>
        <v/>
      </c>
      <c r="AB159" s="275" t="str">
        <f t="shared" si="93"/>
        <v/>
      </c>
      <c r="AC159" s="275" t="str">
        <f t="shared" si="93"/>
        <v/>
      </c>
      <c r="AD159" s="275" t="str">
        <f t="shared" si="93"/>
        <v/>
      </c>
      <c r="AE159" s="275" t="str">
        <f t="shared" si="93"/>
        <v/>
      </c>
      <c r="AF159" s="275" t="str">
        <f t="shared" si="93"/>
        <v/>
      </c>
      <c r="AG159" s="275" t="str">
        <f t="shared" si="93"/>
        <v/>
      </c>
      <c r="AH159" s="275" t="str">
        <f t="shared" si="93"/>
        <v/>
      </c>
      <c r="AI159" s="275" t="str">
        <f t="shared" si="93"/>
        <v/>
      </c>
      <c r="AJ159" s="275" t="str">
        <f t="shared" si="93"/>
        <v/>
      </c>
      <c r="AK159" s="275" t="str">
        <f t="shared" si="93"/>
        <v/>
      </c>
      <c r="AL159" s="275" t="str">
        <f t="shared" si="93"/>
        <v/>
      </c>
      <c r="AM159" s="275" t="str">
        <f t="shared" si="93"/>
        <v/>
      </c>
      <c r="AN159" s="275" t="str">
        <f t="shared" si="93"/>
        <v/>
      </c>
      <c r="AO159" s="275" t="str">
        <f t="shared" si="93"/>
        <v/>
      </c>
      <c r="AP159" s="275" t="str">
        <f t="shared" si="93"/>
        <v/>
      </c>
      <c r="AQ159" s="275" t="str">
        <f t="shared" si="93"/>
        <v/>
      </c>
      <c r="AR159" s="275" t="str">
        <f t="shared" si="93"/>
        <v/>
      </c>
      <c r="AS159" s="275" t="str">
        <f t="shared" si="93"/>
        <v/>
      </c>
      <c r="AT159" s="275" t="str">
        <f t="shared" si="93"/>
        <v/>
      </c>
      <c r="AU159" s="275" t="str">
        <f t="shared" si="93"/>
        <v/>
      </c>
      <c r="AV159" s="275" t="str">
        <f t="shared" si="93"/>
        <v/>
      </c>
      <c r="AW159" s="275" t="str">
        <f t="shared" si="93"/>
        <v/>
      </c>
      <c r="AX159" s="275" t="str">
        <f t="shared" si="93"/>
        <v/>
      </c>
      <c r="AY159" s="275" t="str">
        <f t="shared" si="93"/>
        <v/>
      </c>
      <c r="AZ159" s="275" t="str">
        <f t="shared" si="93"/>
        <v/>
      </c>
      <c r="BA159" s="275" t="str">
        <f t="shared" si="93"/>
        <v/>
      </c>
      <c r="BB159" s="275" t="str">
        <f t="shared" si="93"/>
        <v/>
      </c>
      <c r="BC159" s="275" t="str">
        <f t="shared" si="93"/>
        <v/>
      </c>
      <c r="BD159" s="275" t="str">
        <f t="shared" si="93"/>
        <v/>
      </c>
      <c r="BE159" s="275" t="str">
        <f t="shared" si="93"/>
        <v/>
      </c>
      <c r="BF159" s="275" t="str">
        <f t="shared" si="93"/>
        <v/>
      </c>
      <c r="BG159" s="275" t="str">
        <f t="shared" si="93"/>
        <v/>
      </c>
      <c r="BH159" s="275" t="str">
        <f t="shared" si="93"/>
        <v/>
      </c>
      <c r="BI159" s="275" t="str">
        <f t="shared" si="93"/>
        <v/>
      </c>
      <c r="BJ159" s="275" t="str">
        <f t="shared" si="93"/>
        <v/>
      </c>
      <c r="BK159" s="275" t="str">
        <f t="shared" si="93"/>
        <v/>
      </c>
      <c r="BL159" s="275" t="str">
        <f t="shared" si="93"/>
        <v/>
      </c>
      <c r="BM159" s="275" t="str">
        <f t="shared" si="93"/>
        <v/>
      </c>
      <c r="BN159" s="275" t="str">
        <f t="shared" si="93"/>
        <v/>
      </c>
      <c r="BO159" s="275" t="str">
        <f t="shared" si="93"/>
        <v/>
      </c>
      <c r="BP159" s="275" t="str">
        <f t="shared" si="92"/>
        <v/>
      </c>
      <c r="BQ159" s="275" t="str">
        <f t="shared" si="92"/>
        <v/>
      </c>
      <c r="BR159" s="275" t="str">
        <f t="shared" si="92"/>
        <v/>
      </c>
      <c r="BS159" s="275" t="str">
        <f t="shared" si="92"/>
        <v/>
      </c>
      <c r="BT159" s="275" t="str">
        <f t="shared" si="92"/>
        <v/>
      </c>
      <c r="BU159" s="275" t="str">
        <f t="shared" si="92"/>
        <v/>
      </c>
      <c r="BV159" s="275" t="str">
        <f t="shared" si="92"/>
        <v/>
      </c>
      <c r="BW159" s="275" t="str">
        <f t="shared" si="92"/>
        <v/>
      </c>
      <c r="BX159" s="275" t="str">
        <f t="shared" si="92"/>
        <v/>
      </c>
      <c r="BY159" s="275" t="str">
        <f t="shared" si="92"/>
        <v/>
      </c>
      <c r="BZ159" s="275" t="str">
        <f t="shared" si="92"/>
        <v/>
      </c>
      <c r="CA159" s="275" t="str">
        <f t="shared" si="92"/>
        <v/>
      </c>
      <c r="CB159" s="275" t="str">
        <f t="shared" si="92"/>
        <v/>
      </c>
      <c r="CC159" s="275" t="str">
        <f t="shared" si="92"/>
        <v/>
      </c>
      <c r="CD159" s="275" t="str">
        <f t="shared" si="92"/>
        <v/>
      </c>
      <c r="CE159" s="275" t="str">
        <f t="shared" si="92"/>
        <v/>
      </c>
      <c r="CF159" s="275" t="str">
        <f t="shared" si="92"/>
        <v/>
      </c>
      <c r="CG159" s="275" t="str">
        <f t="shared" si="92"/>
        <v/>
      </c>
      <c r="CH159" s="275" t="str">
        <f t="shared" si="92"/>
        <v/>
      </c>
      <c r="CI159" s="275" t="str">
        <f t="shared" si="92"/>
        <v/>
      </c>
      <c r="CJ159" s="275" t="str">
        <f t="shared" si="92"/>
        <v/>
      </c>
      <c r="CK159" s="275" t="str">
        <f t="shared" si="92"/>
        <v/>
      </c>
      <c r="CL159" s="275" t="str">
        <f t="shared" si="92"/>
        <v/>
      </c>
      <c r="CM159" s="275" t="str">
        <f t="shared" si="92"/>
        <v/>
      </c>
      <c r="CN159" s="275" t="str">
        <f t="shared" si="92"/>
        <v/>
      </c>
      <c r="CO159" s="275" t="str">
        <f t="shared" si="92"/>
        <v/>
      </c>
      <c r="CP159" s="275" t="str">
        <f t="shared" si="92"/>
        <v/>
      </c>
      <c r="CQ159" s="275" t="str">
        <f t="shared" si="92"/>
        <v/>
      </c>
      <c r="CR159" s="275" t="str">
        <f t="shared" si="92"/>
        <v/>
      </c>
      <c r="CS159" s="275" t="str">
        <f t="shared" si="92"/>
        <v/>
      </c>
      <c r="CT159" s="275" t="str">
        <f t="shared" si="92"/>
        <v/>
      </c>
      <c r="CU159" s="275" t="str">
        <f t="shared" si="92"/>
        <v/>
      </c>
      <c r="CV159" s="275" t="str">
        <f t="shared" si="92"/>
        <v/>
      </c>
      <c r="CW159" s="275" t="str">
        <f t="shared" si="92"/>
        <v/>
      </c>
      <c r="CX159" s="275" t="str">
        <f t="shared" si="92"/>
        <v/>
      </c>
      <c r="CY159" s="275" t="str">
        <f t="shared" si="92"/>
        <v/>
      </c>
    </row>
    <row r="160" spans="1:103" x14ac:dyDescent="0.2">
      <c r="A160">
        <f t="shared" si="77"/>
        <v>149</v>
      </c>
      <c r="B160" s="272">
        <f t="shared" si="78"/>
        <v>2.9879999999999997E-2</v>
      </c>
      <c r="D160" s="275" t="str">
        <f t="shared" si="93"/>
        <v/>
      </c>
      <c r="E160" s="275" t="str">
        <f t="shared" si="93"/>
        <v/>
      </c>
      <c r="F160" s="275" t="str">
        <f t="shared" si="93"/>
        <v/>
      </c>
      <c r="G160" s="275" t="str">
        <f t="shared" si="93"/>
        <v/>
      </c>
      <c r="H160" s="275" t="str">
        <f t="shared" si="93"/>
        <v/>
      </c>
      <c r="I160" s="275" t="str">
        <f t="shared" si="93"/>
        <v/>
      </c>
      <c r="J160" s="275" t="str">
        <f t="shared" si="93"/>
        <v/>
      </c>
      <c r="K160" s="275" t="str">
        <f t="shared" si="93"/>
        <v/>
      </c>
      <c r="L160" s="275" t="str">
        <f t="shared" si="93"/>
        <v/>
      </c>
      <c r="M160" s="275" t="str">
        <f t="shared" si="93"/>
        <v/>
      </c>
      <c r="N160" s="275" t="str">
        <f t="shared" si="93"/>
        <v/>
      </c>
      <c r="O160" s="275" t="str">
        <f t="shared" si="93"/>
        <v/>
      </c>
      <c r="P160" s="275" t="str">
        <f t="shared" si="93"/>
        <v/>
      </c>
      <c r="Q160" s="275" t="str">
        <f t="shared" si="93"/>
        <v/>
      </c>
      <c r="R160" s="275" t="str">
        <f t="shared" si="93"/>
        <v/>
      </c>
      <c r="S160" s="275" t="str">
        <f t="shared" si="93"/>
        <v/>
      </c>
      <c r="T160" s="275" t="str">
        <f t="shared" si="93"/>
        <v/>
      </c>
      <c r="U160" s="275" t="str">
        <f t="shared" si="93"/>
        <v/>
      </c>
      <c r="V160" s="275" t="str">
        <f t="shared" si="93"/>
        <v/>
      </c>
      <c r="W160" s="275" t="str">
        <f t="shared" si="93"/>
        <v/>
      </c>
      <c r="X160" s="275" t="str">
        <f t="shared" si="93"/>
        <v/>
      </c>
      <c r="Y160" s="275" t="str">
        <f t="shared" si="93"/>
        <v/>
      </c>
      <c r="Z160" s="275" t="str">
        <f t="shared" si="93"/>
        <v/>
      </c>
      <c r="AA160" s="275" t="str">
        <f t="shared" si="93"/>
        <v/>
      </c>
      <c r="AB160" s="275" t="str">
        <f t="shared" si="93"/>
        <v/>
      </c>
      <c r="AC160" s="275" t="str">
        <f t="shared" si="93"/>
        <v/>
      </c>
      <c r="AD160" s="275" t="str">
        <f t="shared" si="93"/>
        <v/>
      </c>
      <c r="AE160" s="275" t="str">
        <f t="shared" si="93"/>
        <v/>
      </c>
      <c r="AF160" s="275" t="str">
        <f t="shared" si="93"/>
        <v/>
      </c>
      <c r="AG160" s="275" t="str">
        <f t="shared" si="93"/>
        <v/>
      </c>
      <c r="AH160" s="275" t="str">
        <f t="shared" si="93"/>
        <v/>
      </c>
      <c r="AI160" s="275" t="str">
        <f t="shared" si="93"/>
        <v/>
      </c>
      <c r="AJ160" s="275" t="str">
        <f t="shared" si="93"/>
        <v/>
      </c>
      <c r="AK160" s="275" t="str">
        <f t="shared" si="93"/>
        <v/>
      </c>
      <c r="AL160" s="275" t="str">
        <f t="shared" si="93"/>
        <v/>
      </c>
      <c r="AM160" s="275" t="str">
        <f t="shared" si="93"/>
        <v/>
      </c>
      <c r="AN160" s="275" t="str">
        <f t="shared" si="93"/>
        <v/>
      </c>
      <c r="AO160" s="275" t="str">
        <f t="shared" si="93"/>
        <v/>
      </c>
      <c r="AP160" s="275" t="str">
        <f t="shared" si="93"/>
        <v/>
      </c>
      <c r="AQ160" s="275" t="str">
        <f t="shared" si="93"/>
        <v/>
      </c>
      <c r="AR160" s="275" t="str">
        <f t="shared" si="93"/>
        <v/>
      </c>
      <c r="AS160" s="275" t="str">
        <f t="shared" si="93"/>
        <v/>
      </c>
      <c r="AT160" s="275" t="str">
        <f t="shared" si="93"/>
        <v/>
      </c>
      <c r="AU160" s="275" t="str">
        <f t="shared" si="93"/>
        <v/>
      </c>
      <c r="AV160" s="275" t="str">
        <f t="shared" si="93"/>
        <v/>
      </c>
      <c r="AW160" s="275" t="str">
        <f t="shared" si="93"/>
        <v/>
      </c>
      <c r="AX160" s="275" t="str">
        <f t="shared" si="93"/>
        <v/>
      </c>
      <c r="AY160" s="275" t="str">
        <f t="shared" si="93"/>
        <v/>
      </c>
      <c r="AZ160" s="275" t="str">
        <f t="shared" si="93"/>
        <v/>
      </c>
      <c r="BA160" s="275" t="str">
        <f t="shared" si="93"/>
        <v/>
      </c>
      <c r="BB160" s="275" t="str">
        <f t="shared" si="93"/>
        <v/>
      </c>
      <c r="BC160" s="275" t="str">
        <f t="shared" si="93"/>
        <v/>
      </c>
      <c r="BD160" s="275" t="str">
        <f t="shared" si="93"/>
        <v/>
      </c>
      <c r="BE160" s="275" t="str">
        <f t="shared" si="93"/>
        <v/>
      </c>
      <c r="BF160" s="275" t="str">
        <f t="shared" si="93"/>
        <v/>
      </c>
      <c r="BG160" s="275" t="str">
        <f t="shared" si="93"/>
        <v/>
      </c>
      <c r="BH160" s="275" t="str">
        <f t="shared" si="93"/>
        <v/>
      </c>
      <c r="BI160" s="275" t="str">
        <f t="shared" si="93"/>
        <v/>
      </c>
      <c r="BJ160" s="275" t="str">
        <f t="shared" si="93"/>
        <v/>
      </c>
      <c r="BK160" s="275" t="str">
        <f t="shared" si="93"/>
        <v/>
      </c>
      <c r="BL160" s="275" t="str">
        <f t="shared" si="93"/>
        <v/>
      </c>
      <c r="BM160" s="275" t="str">
        <f t="shared" si="93"/>
        <v/>
      </c>
      <c r="BN160" s="275" t="str">
        <f t="shared" si="93"/>
        <v/>
      </c>
      <c r="BO160" s="275" t="str">
        <f t="shared" ref="BO160:CY163" si="94">IF(AND($A160&gt;=BO$3,$A160&lt;=BO$4),$B160,"")</f>
        <v/>
      </c>
      <c r="BP160" s="275" t="str">
        <f t="shared" si="94"/>
        <v/>
      </c>
      <c r="BQ160" s="275" t="str">
        <f t="shared" si="94"/>
        <v/>
      </c>
      <c r="BR160" s="275" t="str">
        <f t="shared" si="94"/>
        <v/>
      </c>
      <c r="BS160" s="275" t="str">
        <f t="shared" si="94"/>
        <v/>
      </c>
      <c r="BT160" s="275" t="str">
        <f t="shared" si="94"/>
        <v/>
      </c>
      <c r="BU160" s="275" t="str">
        <f t="shared" si="94"/>
        <v/>
      </c>
      <c r="BV160" s="275" t="str">
        <f t="shared" si="94"/>
        <v/>
      </c>
      <c r="BW160" s="275" t="str">
        <f t="shared" si="94"/>
        <v/>
      </c>
      <c r="BX160" s="275" t="str">
        <f t="shared" si="94"/>
        <v/>
      </c>
      <c r="BY160" s="275" t="str">
        <f t="shared" si="94"/>
        <v/>
      </c>
      <c r="BZ160" s="275" t="str">
        <f t="shared" si="94"/>
        <v/>
      </c>
      <c r="CA160" s="275" t="str">
        <f t="shared" si="94"/>
        <v/>
      </c>
      <c r="CB160" s="275" t="str">
        <f t="shared" si="94"/>
        <v/>
      </c>
      <c r="CC160" s="275" t="str">
        <f t="shared" si="94"/>
        <v/>
      </c>
      <c r="CD160" s="275" t="str">
        <f t="shared" si="94"/>
        <v/>
      </c>
      <c r="CE160" s="275" t="str">
        <f t="shared" si="94"/>
        <v/>
      </c>
      <c r="CF160" s="275" t="str">
        <f t="shared" si="94"/>
        <v/>
      </c>
      <c r="CG160" s="275" t="str">
        <f t="shared" si="94"/>
        <v/>
      </c>
      <c r="CH160" s="275" t="str">
        <f t="shared" si="94"/>
        <v/>
      </c>
      <c r="CI160" s="275" t="str">
        <f t="shared" si="94"/>
        <v/>
      </c>
      <c r="CJ160" s="275" t="str">
        <f t="shared" si="94"/>
        <v/>
      </c>
      <c r="CK160" s="275" t="str">
        <f t="shared" si="94"/>
        <v/>
      </c>
      <c r="CL160" s="275" t="str">
        <f t="shared" si="94"/>
        <v/>
      </c>
      <c r="CM160" s="275" t="str">
        <f t="shared" si="94"/>
        <v/>
      </c>
      <c r="CN160" s="275" t="str">
        <f t="shared" si="94"/>
        <v/>
      </c>
      <c r="CO160" s="275" t="str">
        <f t="shared" si="94"/>
        <v/>
      </c>
      <c r="CP160" s="275" t="str">
        <f t="shared" si="94"/>
        <v/>
      </c>
      <c r="CQ160" s="275" t="str">
        <f t="shared" si="94"/>
        <v/>
      </c>
      <c r="CR160" s="275" t="str">
        <f t="shared" si="94"/>
        <v/>
      </c>
      <c r="CS160" s="275" t="str">
        <f t="shared" si="94"/>
        <v/>
      </c>
      <c r="CT160" s="275" t="str">
        <f t="shared" si="94"/>
        <v/>
      </c>
      <c r="CU160" s="275" t="str">
        <f t="shared" si="94"/>
        <v/>
      </c>
      <c r="CV160" s="275" t="str">
        <f t="shared" si="94"/>
        <v/>
      </c>
      <c r="CW160" s="275" t="str">
        <f t="shared" si="94"/>
        <v/>
      </c>
      <c r="CX160" s="275" t="str">
        <f t="shared" si="94"/>
        <v/>
      </c>
      <c r="CY160" s="275" t="str">
        <f t="shared" si="94"/>
        <v/>
      </c>
    </row>
    <row r="161" spans="1:103" x14ac:dyDescent="0.2">
      <c r="A161">
        <f t="shared" si="77"/>
        <v>150</v>
      </c>
      <c r="B161" s="272">
        <f t="shared" si="78"/>
        <v>3.4029999999999998E-2</v>
      </c>
      <c r="D161" s="275" t="str">
        <f t="shared" ref="D161:BO164" si="95">IF(AND($A161&gt;=D$3,$A161&lt;=D$4),$B161,"")</f>
        <v/>
      </c>
      <c r="E161" s="275" t="str">
        <f t="shared" si="95"/>
        <v/>
      </c>
      <c r="F161" s="275" t="str">
        <f t="shared" si="95"/>
        <v/>
      </c>
      <c r="G161" s="275" t="str">
        <f t="shared" si="95"/>
        <v/>
      </c>
      <c r="H161" s="275" t="str">
        <f t="shared" si="95"/>
        <v/>
      </c>
      <c r="I161" s="275" t="str">
        <f t="shared" si="95"/>
        <v/>
      </c>
      <c r="J161" s="275" t="str">
        <f t="shared" si="95"/>
        <v/>
      </c>
      <c r="K161" s="275" t="str">
        <f t="shared" si="95"/>
        <v/>
      </c>
      <c r="L161" s="275" t="str">
        <f t="shared" si="95"/>
        <v/>
      </c>
      <c r="M161" s="275" t="str">
        <f t="shared" si="95"/>
        <v/>
      </c>
      <c r="N161" s="275" t="str">
        <f t="shared" si="95"/>
        <v/>
      </c>
      <c r="O161" s="275" t="str">
        <f t="shared" si="95"/>
        <v/>
      </c>
      <c r="P161" s="275" t="str">
        <f t="shared" si="95"/>
        <v/>
      </c>
      <c r="Q161" s="275" t="str">
        <f t="shared" si="95"/>
        <v/>
      </c>
      <c r="R161" s="275" t="str">
        <f t="shared" si="95"/>
        <v/>
      </c>
      <c r="S161" s="275" t="str">
        <f t="shared" si="95"/>
        <v/>
      </c>
      <c r="T161" s="275" t="str">
        <f t="shared" si="95"/>
        <v/>
      </c>
      <c r="U161" s="275" t="str">
        <f t="shared" si="95"/>
        <v/>
      </c>
      <c r="V161" s="275" t="str">
        <f t="shared" si="95"/>
        <v/>
      </c>
      <c r="W161" s="275" t="str">
        <f t="shared" si="95"/>
        <v/>
      </c>
      <c r="X161" s="275" t="str">
        <f t="shared" si="95"/>
        <v/>
      </c>
      <c r="Y161" s="275" t="str">
        <f t="shared" si="95"/>
        <v/>
      </c>
      <c r="Z161" s="275" t="str">
        <f t="shared" si="95"/>
        <v/>
      </c>
      <c r="AA161" s="275" t="str">
        <f t="shared" si="95"/>
        <v/>
      </c>
      <c r="AB161" s="275" t="str">
        <f t="shared" si="95"/>
        <v/>
      </c>
      <c r="AC161" s="275" t="str">
        <f t="shared" si="95"/>
        <v/>
      </c>
      <c r="AD161" s="275" t="str">
        <f t="shared" si="95"/>
        <v/>
      </c>
      <c r="AE161" s="275" t="str">
        <f t="shared" si="95"/>
        <v/>
      </c>
      <c r="AF161" s="275" t="str">
        <f t="shared" si="95"/>
        <v/>
      </c>
      <c r="AG161" s="275" t="str">
        <f t="shared" si="95"/>
        <v/>
      </c>
      <c r="AH161" s="275" t="str">
        <f t="shared" si="95"/>
        <v/>
      </c>
      <c r="AI161" s="275" t="str">
        <f t="shared" si="95"/>
        <v/>
      </c>
      <c r="AJ161" s="275" t="str">
        <f t="shared" si="95"/>
        <v/>
      </c>
      <c r="AK161" s="275" t="str">
        <f t="shared" si="95"/>
        <v/>
      </c>
      <c r="AL161" s="275" t="str">
        <f t="shared" si="95"/>
        <v/>
      </c>
      <c r="AM161" s="275" t="str">
        <f t="shared" si="95"/>
        <v/>
      </c>
      <c r="AN161" s="275" t="str">
        <f t="shared" si="95"/>
        <v/>
      </c>
      <c r="AO161" s="275" t="str">
        <f t="shared" si="95"/>
        <v/>
      </c>
      <c r="AP161" s="275" t="str">
        <f t="shared" si="95"/>
        <v/>
      </c>
      <c r="AQ161" s="275" t="str">
        <f t="shared" si="95"/>
        <v/>
      </c>
      <c r="AR161" s="275" t="str">
        <f t="shared" si="95"/>
        <v/>
      </c>
      <c r="AS161" s="275" t="str">
        <f t="shared" si="95"/>
        <v/>
      </c>
      <c r="AT161" s="275" t="str">
        <f t="shared" si="95"/>
        <v/>
      </c>
      <c r="AU161" s="275" t="str">
        <f t="shared" si="95"/>
        <v/>
      </c>
      <c r="AV161" s="275" t="str">
        <f t="shared" si="95"/>
        <v/>
      </c>
      <c r="AW161" s="275" t="str">
        <f t="shared" si="95"/>
        <v/>
      </c>
      <c r="AX161" s="275" t="str">
        <f t="shared" si="95"/>
        <v/>
      </c>
      <c r="AY161" s="275" t="str">
        <f t="shared" si="95"/>
        <v/>
      </c>
      <c r="AZ161" s="275" t="str">
        <f t="shared" si="95"/>
        <v/>
      </c>
      <c r="BA161" s="275" t="str">
        <f t="shared" si="95"/>
        <v/>
      </c>
      <c r="BB161" s="275" t="str">
        <f t="shared" si="95"/>
        <v/>
      </c>
      <c r="BC161" s="275" t="str">
        <f t="shared" si="95"/>
        <v/>
      </c>
      <c r="BD161" s="275" t="str">
        <f t="shared" si="95"/>
        <v/>
      </c>
      <c r="BE161" s="275" t="str">
        <f t="shared" si="95"/>
        <v/>
      </c>
      <c r="BF161" s="275" t="str">
        <f t="shared" si="95"/>
        <v/>
      </c>
      <c r="BG161" s="275" t="str">
        <f t="shared" si="95"/>
        <v/>
      </c>
      <c r="BH161" s="275" t="str">
        <f t="shared" si="95"/>
        <v/>
      </c>
      <c r="BI161" s="275" t="str">
        <f t="shared" si="95"/>
        <v/>
      </c>
      <c r="BJ161" s="275" t="str">
        <f t="shared" si="95"/>
        <v/>
      </c>
      <c r="BK161" s="275" t="str">
        <f t="shared" si="95"/>
        <v/>
      </c>
      <c r="BL161" s="275" t="str">
        <f t="shared" si="95"/>
        <v/>
      </c>
      <c r="BM161" s="275" t="str">
        <f t="shared" si="95"/>
        <v/>
      </c>
      <c r="BN161" s="275" t="str">
        <f t="shared" si="95"/>
        <v/>
      </c>
      <c r="BO161" s="275" t="str">
        <f t="shared" si="95"/>
        <v/>
      </c>
      <c r="BP161" s="275" t="str">
        <f t="shared" si="94"/>
        <v/>
      </c>
      <c r="BQ161" s="275" t="str">
        <f t="shared" si="94"/>
        <v/>
      </c>
      <c r="BR161" s="275" t="str">
        <f t="shared" si="94"/>
        <v/>
      </c>
      <c r="BS161" s="275" t="str">
        <f t="shared" si="94"/>
        <v/>
      </c>
      <c r="BT161" s="275" t="str">
        <f t="shared" si="94"/>
        <v/>
      </c>
      <c r="BU161" s="275" t="str">
        <f t="shared" si="94"/>
        <v/>
      </c>
      <c r="BV161" s="275" t="str">
        <f t="shared" si="94"/>
        <v/>
      </c>
      <c r="BW161" s="275" t="str">
        <f t="shared" si="94"/>
        <v/>
      </c>
      <c r="BX161" s="275" t="str">
        <f t="shared" si="94"/>
        <v/>
      </c>
      <c r="BY161" s="275" t="str">
        <f t="shared" si="94"/>
        <v/>
      </c>
      <c r="BZ161" s="275" t="str">
        <f t="shared" si="94"/>
        <v/>
      </c>
      <c r="CA161" s="275" t="str">
        <f t="shared" si="94"/>
        <v/>
      </c>
      <c r="CB161" s="275" t="str">
        <f t="shared" si="94"/>
        <v/>
      </c>
      <c r="CC161" s="275" t="str">
        <f t="shared" si="94"/>
        <v/>
      </c>
      <c r="CD161" s="275" t="str">
        <f t="shared" si="94"/>
        <v/>
      </c>
      <c r="CE161" s="275" t="str">
        <f t="shared" si="94"/>
        <v/>
      </c>
      <c r="CF161" s="275" t="str">
        <f t="shared" si="94"/>
        <v/>
      </c>
      <c r="CG161" s="275" t="str">
        <f t="shared" si="94"/>
        <v/>
      </c>
      <c r="CH161" s="275" t="str">
        <f t="shared" si="94"/>
        <v/>
      </c>
      <c r="CI161" s="275" t="str">
        <f t="shared" si="94"/>
        <v/>
      </c>
      <c r="CJ161" s="275" t="str">
        <f t="shared" si="94"/>
        <v/>
      </c>
      <c r="CK161" s="275" t="str">
        <f t="shared" si="94"/>
        <v/>
      </c>
      <c r="CL161" s="275" t="str">
        <f t="shared" si="94"/>
        <v/>
      </c>
      <c r="CM161" s="275" t="str">
        <f t="shared" si="94"/>
        <v/>
      </c>
      <c r="CN161" s="275" t="str">
        <f t="shared" si="94"/>
        <v/>
      </c>
      <c r="CO161" s="275" t="str">
        <f t="shared" si="94"/>
        <v/>
      </c>
      <c r="CP161" s="275" t="str">
        <f t="shared" si="94"/>
        <v/>
      </c>
      <c r="CQ161" s="275" t="str">
        <f t="shared" si="94"/>
        <v/>
      </c>
      <c r="CR161" s="275" t="str">
        <f t="shared" si="94"/>
        <v/>
      </c>
      <c r="CS161" s="275" t="str">
        <f t="shared" si="94"/>
        <v/>
      </c>
      <c r="CT161" s="275" t="str">
        <f t="shared" si="94"/>
        <v/>
      </c>
      <c r="CU161" s="275" t="str">
        <f t="shared" si="94"/>
        <v/>
      </c>
      <c r="CV161" s="275" t="str">
        <f t="shared" si="94"/>
        <v/>
      </c>
      <c r="CW161" s="275" t="str">
        <f t="shared" si="94"/>
        <v/>
      </c>
      <c r="CX161" s="275" t="str">
        <f t="shared" si="94"/>
        <v/>
      </c>
      <c r="CY161" s="275" t="str">
        <f t="shared" si="94"/>
        <v/>
      </c>
    </row>
    <row r="162" spans="1:103" x14ac:dyDescent="0.2">
      <c r="A162">
        <f t="shared" si="77"/>
        <v>151</v>
      </c>
      <c r="B162" s="272">
        <f t="shared" si="78"/>
        <v>3.8179999999999999E-2</v>
      </c>
      <c r="D162" s="275" t="str">
        <f t="shared" si="95"/>
        <v/>
      </c>
      <c r="E162" s="275" t="str">
        <f t="shared" si="95"/>
        <v/>
      </c>
      <c r="F162" s="275" t="str">
        <f t="shared" si="95"/>
        <v/>
      </c>
      <c r="G162" s="275" t="str">
        <f t="shared" si="95"/>
        <v/>
      </c>
      <c r="H162" s="275" t="str">
        <f t="shared" si="95"/>
        <v/>
      </c>
      <c r="I162" s="275" t="str">
        <f t="shared" si="95"/>
        <v/>
      </c>
      <c r="J162" s="275" t="str">
        <f t="shared" si="95"/>
        <v/>
      </c>
      <c r="K162" s="275" t="str">
        <f t="shared" si="95"/>
        <v/>
      </c>
      <c r="L162" s="275" t="str">
        <f t="shared" si="95"/>
        <v/>
      </c>
      <c r="M162" s="275" t="str">
        <f t="shared" si="95"/>
        <v/>
      </c>
      <c r="N162" s="275" t="str">
        <f t="shared" si="95"/>
        <v/>
      </c>
      <c r="O162" s="275" t="str">
        <f t="shared" si="95"/>
        <v/>
      </c>
      <c r="P162" s="275" t="str">
        <f t="shared" si="95"/>
        <v/>
      </c>
      <c r="Q162" s="275" t="str">
        <f t="shared" si="95"/>
        <v/>
      </c>
      <c r="R162" s="275" t="str">
        <f t="shared" si="95"/>
        <v/>
      </c>
      <c r="S162" s="275" t="str">
        <f t="shared" si="95"/>
        <v/>
      </c>
      <c r="T162" s="275" t="str">
        <f t="shared" si="95"/>
        <v/>
      </c>
      <c r="U162" s="275" t="str">
        <f t="shared" si="95"/>
        <v/>
      </c>
      <c r="V162" s="275" t="str">
        <f t="shared" si="95"/>
        <v/>
      </c>
      <c r="W162" s="275" t="str">
        <f t="shared" si="95"/>
        <v/>
      </c>
      <c r="X162" s="275" t="str">
        <f t="shared" si="95"/>
        <v/>
      </c>
      <c r="Y162" s="275" t="str">
        <f t="shared" si="95"/>
        <v/>
      </c>
      <c r="Z162" s="275" t="str">
        <f t="shared" si="95"/>
        <v/>
      </c>
      <c r="AA162" s="275" t="str">
        <f t="shared" si="95"/>
        <v/>
      </c>
      <c r="AB162" s="275" t="str">
        <f t="shared" si="95"/>
        <v/>
      </c>
      <c r="AC162" s="275" t="str">
        <f t="shared" si="95"/>
        <v/>
      </c>
      <c r="AD162" s="275" t="str">
        <f t="shared" si="95"/>
        <v/>
      </c>
      <c r="AE162" s="275" t="str">
        <f t="shared" si="95"/>
        <v/>
      </c>
      <c r="AF162" s="275" t="str">
        <f t="shared" si="95"/>
        <v/>
      </c>
      <c r="AG162" s="275" t="str">
        <f t="shared" si="95"/>
        <v/>
      </c>
      <c r="AH162" s="275" t="str">
        <f t="shared" si="95"/>
        <v/>
      </c>
      <c r="AI162" s="275" t="str">
        <f t="shared" si="95"/>
        <v/>
      </c>
      <c r="AJ162" s="275" t="str">
        <f t="shared" si="95"/>
        <v/>
      </c>
      <c r="AK162" s="275" t="str">
        <f t="shared" si="95"/>
        <v/>
      </c>
      <c r="AL162" s="275" t="str">
        <f t="shared" si="95"/>
        <v/>
      </c>
      <c r="AM162" s="275" t="str">
        <f t="shared" si="95"/>
        <v/>
      </c>
      <c r="AN162" s="275" t="str">
        <f t="shared" si="95"/>
        <v/>
      </c>
      <c r="AO162" s="275" t="str">
        <f t="shared" si="95"/>
        <v/>
      </c>
      <c r="AP162" s="275" t="str">
        <f t="shared" si="95"/>
        <v/>
      </c>
      <c r="AQ162" s="275" t="str">
        <f t="shared" si="95"/>
        <v/>
      </c>
      <c r="AR162" s="275" t="str">
        <f t="shared" si="95"/>
        <v/>
      </c>
      <c r="AS162" s="275" t="str">
        <f t="shared" si="95"/>
        <v/>
      </c>
      <c r="AT162" s="275" t="str">
        <f t="shared" si="95"/>
        <v/>
      </c>
      <c r="AU162" s="275" t="str">
        <f t="shared" si="95"/>
        <v/>
      </c>
      <c r="AV162" s="275" t="str">
        <f t="shared" si="95"/>
        <v/>
      </c>
      <c r="AW162" s="275" t="str">
        <f t="shared" si="95"/>
        <v/>
      </c>
      <c r="AX162" s="275" t="str">
        <f t="shared" si="95"/>
        <v/>
      </c>
      <c r="AY162" s="275" t="str">
        <f t="shared" si="95"/>
        <v/>
      </c>
      <c r="AZ162" s="275" t="str">
        <f t="shared" si="95"/>
        <v/>
      </c>
      <c r="BA162" s="275" t="str">
        <f t="shared" si="95"/>
        <v/>
      </c>
      <c r="BB162" s="275" t="str">
        <f t="shared" si="95"/>
        <v/>
      </c>
      <c r="BC162" s="275" t="str">
        <f t="shared" si="95"/>
        <v/>
      </c>
      <c r="BD162" s="275" t="str">
        <f t="shared" si="95"/>
        <v/>
      </c>
      <c r="BE162" s="275" t="str">
        <f t="shared" si="95"/>
        <v/>
      </c>
      <c r="BF162" s="275" t="str">
        <f t="shared" si="95"/>
        <v/>
      </c>
      <c r="BG162" s="275" t="str">
        <f t="shared" si="95"/>
        <v/>
      </c>
      <c r="BH162" s="275" t="str">
        <f t="shared" si="95"/>
        <v/>
      </c>
      <c r="BI162" s="275" t="str">
        <f t="shared" si="95"/>
        <v/>
      </c>
      <c r="BJ162" s="275" t="str">
        <f t="shared" si="95"/>
        <v/>
      </c>
      <c r="BK162" s="275" t="str">
        <f t="shared" si="95"/>
        <v/>
      </c>
      <c r="BL162" s="275" t="str">
        <f t="shared" si="95"/>
        <v/>
      </c>
      <c r="BM162" s="275" t="str">
        <f t="shared" si="95"/>
        <v/>
      </c>
      <c r="BN162" s="275" t="str">
        <f t="shared" si="95"/>
        <v/>
      </c>
      <c r="BO162" s="275" t="str">
        <f t="shared" si="95"/>
        <v/>
      </c>
      <c r="BP162" s="275" t="str">
        <f t="shared" si="94"/>
        <v/>
      </c>
      <c r="BQ162" s="275" t="str">
        <f t="shared" si="94"/>
        <v/>
      </c>
      <c r="BR162" s="275" t="str">
        <f t="shared" si="94"/>
        <v/>
      </c>
      <c r="BS162" s="275" t="str">
        <f t="shared" si="94"/>
        <v/>
      </c>
      <c r="BT162" s="275" t="str">
        <f t="shared" si="94"/>
        <v/>
      </c>
      <c r="BU162" s="275" t="str">
        <f t="shared" si="94"/>
        <v/>
      </c>
      <c r="BV162" s="275" t="str">
        <f t="shared" si="94"/>
        <v/>
      </c>
      <c r="BW162" s="275" t="str">
        <f t="shared" si="94"/>
        <v/>
      </c>
      <c r="BX162" s="275" t="str">
        <f t="shared" si="94"/>
        <v/>
      </c>
      <c r="BY162" s="275" t="str">
        <f t="shared" si="94"/>
        <v/>
      </c>
      <c r="BZ162" s="275" t="str">
        <f t="shared" si="94"/>
        <v/>
      </c>
      <c r="CA162" s="275" t="str">
        <f t="shared" si="94"/>
        <v/>
      </c>
      <c r="CB162" s="275" t="str">
        <f t="shared" si="94"/>
        <v/>
      </c>
      <c r="CC162" s="275" t="str">
        <f t="shared" si="94"/>
        <v/>
      </c>
      <c r="CD162" s="275" t="str">
        <f t="shared" si="94"/>
        <v/>
      </c>
      <c r="CE162" s="275" t="str">
        <f t="shared" si="94"/>
        <v/>
      </c>
      <c r="CF162" s="275" t="str">
        <f t="shared" si="94"/>
        <v/>
      </c>
      <c r="CG162" s="275" t="str">
        <f t="shared" si="94"/>
        <v/>
      </c>
      <c r="CH162" s="275" t="str">
        <f t="shared" si="94"/>
        <v/>
      </c>
      <c r="CI162" s="275" t="str">
        <f t="shared" si="94"/>
        <v/>
      </c>
      <c r="CJ162" s="275" t="str">
        <f t="shared" si="94"/>
        <v/>
      </c>
      <c r="CK162" s="275" t="str">
        <f t="shared" si="94"/>
        <v/>
      </c>
      <c r="CL162" s="275" t="str">
        <f t="shared" si="94"/>
        <v/>
      </c>
      <c r="CM162" s="275" t="str">
        <f t="shared" si="94"/>
        <v/>
      </c>
      <c r="CN162" s="275" t="str">
        <f t="shared" si="94"/>
        <v/>
      </c>
      <c r="CO162" s="275" t="str">
        <f t="shared" si="94"/>
        <v/>
      </c>
      <c r="CP162" s="275" t="str">
        <f t="shared" si="94"/>
        <v/>
      </c>
      <c r="CQ162" s="275" t="str">
        <f t="shared" si="94"/>
        <v/>
      </c>
      <c r="CR162" s="275" t="str">
        <f t="shared" si="94"/>
        <v/>
      </c>
      <c r="CS162" s="275" t="str">
        <f t="shared" si="94"/>
        <v/>
      </c>
      <c r="CT162" s="275" t="str">
        <f t="shared" si="94"/>
        <v/>
      </c>
      <c r="CU162" s="275" t="str">
        <f t="shared" si="94"/>
        <v/>
      </c>
      <c r="CV162" s="275" t="str">
        <f t="shared" si="94"/>
        <v/>
      </c>
      <c r="CW162" s="275" t="str">
        <f t="shared" si="94"/>
        <v/>
      </c>
      <c r="CX162" s="275" t="str">
        <f t="shared" si="94"/>
        <v/>
      </c>
      <c r="CY162" s="275" t="str">
        <f t="shared" si="94"/>
        <v/>
      </c>
    </row>
    <row r="163" spans="1:103" x14ac:dyDescent="0.2">
      <c r="A163">
        <f t="shared" si="77"/>
        <v>152</v>
      </c>
      <c r="B163" s="272">
        <f t="shared" si="78"/>
        <v>4.0669999999999998E-2</v>
      </c>
      <c r="D163" s="275" t="str">
        <f t="shared" si="95"/>
        <v/>
      </c>
      <c r="E163" s="275" t="str">
        <f t="shared" si="95"/>
        <v/>
      </c>
      <c r="F163" s="275" t="str">
        <f t="shared" si="95"/>
        <v/>
      </c>
      <c r="G163" s="275" t="str">
        <f t="shared" si="95"/>
        <v/>
      </c>
      <c r="H163" s="275" t="str">
        <f t="shared" si="95"/>
        <v/>
      </c>
      <c r="I163" s="275" t="str">
        <f t="shared" si="95"/>
        <v/>
      </c>
      <c r="J163" s="275" t="str">
        <f t="shared" si="95"/>
        <v/>
      </c>
      <c r="K163" s="275" t="str">
        <f t="shared" si="95"/>
        <v/>
      </c>
      <c r="L163" s="275" t="str">
        <f t="shared" si="95"/>
        <v/>
      </c>
      <c r="M163" s="275" t="str">
        <f t="shared" si="95"/>
        <v/>
      </c>
      <c r="N163" s="275" t="str">
        <f t="shared" si="95"/>
        <v/>
      </c>
      <c r="O163" s="275" t="str">
        <f t="shared" si="95"/>
        <v/>
      </c>
      <c r="P163" s="275" t="str">
        <f t="shared" si="95"/>
        <v/>
      </c>
      <c r="Q163" s="275" t="str">
        <f t="shared" si="95"/>
        <v/>
      </c>
      <c r="R163" s="275" t="str">
        <f t="shared" si="95"/>
        <v/>
      </c>
      <c r="S163" s="275" t="str">
        <f t="shared" si="95"/>
        <v/>
      </c>
      <c r="T163" s="275" t="str">
        <f t="shared" si="95"/>
        <v/>
      </c>
      <c r="U163" s="275" t="str">
        <f t="shared" si="95"/>
        <v/>
      </c>
      <c r="V163" s="275" t="str">
        <f t="shared" si="95"/>
        <v/>
      </c>
      <c r="W163" s="275" t="str">
        <f t="shared" si="95"/>
        <v/>
      </c>
      <c r="X163" s="275" t="str">
        <f t="shared" si="95"/>
        <v/>
      </c>
      <c r="Y163" s="275" t="str">
        <f t="shared" si="95"/>
        <v/>
      </c>
      <c r="Z163" s="275" t="str">
        <f t="shared" si="95"/>
        <v/>
      </c>
      <c r="AA163" s="275" t="str">
        <f t="shared" si="95"/>
        <v/>
      </c>
      <c r="AB163" s="275" t="str">
        <f t="shared" si="95"/>
        <v/>
      </c>
      <c r="AC163" s="275" t="str">
        <f t="shared" si="95"/>
        <v/>
      </c>
      <c r="AD163" s="275" t="str">
        <f t="shared" si="95"/>
        <v/>
      </c>
      <c r="AE163" s="275" t="str">
        <f t="shared" si="95"/>
        <v/>
      </c>
      <c r="AF163" s="275" t="str">
        <f t="shared" si="95"/>
        <v/>
      </c>
      <c r="AG163" s="275" t="str">
        <f t="shared" si="95"/>
        <v/>
      </c>
      <c r="AH163" s="275" t="str">
        <f t="shared" si="95"/>
        <v/>
      </c>
      <c r="AI163" s="275" t="str">
        <f t="shared" si="95"/>
        <v/>
      </c>
      <c r="AJ163" s="275" t="str">
        <f t="shared" si="95"/>
        <v/>
      </c>
      <c r="AK163" s="275" t="str">
        <f t="shared" si="95"/>
        <v/>
      </c>
      <c r="AL163" s="275" t="str">
        <f t="shared" si="95"/>
        <v/>
      </c>
      <c r="AM163" s="275" t="str">
        <f t="shared" si="95"/>
        <v/>
      </c>
      <c r="AN163" s="275" t="str">
        <f t="shared" si="95"/>
        <v/>
      </c>
      <c r="AO163" s="275" t="str">
        <f t="shared" si="95"/>
        <v/>
      </c>
      <c r="AP163" s="275" t="str">
        <f t="shared" si="95"/>
        <v/>
      </c>
      <c r="AQ163" s="275" t="str">
        <f t="shared" si="95"/>
        <v/>
      </c>
      <c r="AR163" s="275" t="str">
        <f t="shared" si="95"/>
        <v/>
      </c>
      <c r="AS163" s="275" t="str">
        <f t="shared" si="95"/>
        <v/>
      </c>
      <c r="AT163" s="275" t="str">
        <f t="shared" si="95"/>
        <v/>
      </c>
      <c r="AU163" s="275" t="str">
        <f t="shared" si="95"/>
        <v/>
      </c>
      <c r="AV163" s="275" t="str">
        <f t="shared" si="95"/>
        <v/>
      </c>
      <c r="AW163" s="275" t="str">
        <f t="shared" si="95"/>
        <v/>
      </c>
      <c r="AX163" s="275" t="str">
        <f t="shared" si="95"/>
        <v/>
      </c>
      <c r="AY163" s="275" t="str">
        <f t="shared" si="95"/>
        <v/>
      </c>
      <c r="AZ163" s="275" t="str">
        <f t="shared" si="95"/>
        <v/>
      </c>
      <c r="BA163" s="275" t="str">
        <f t="shared" si="95"/>
        <v/>
      </c>
      <c r="BB163" s="275" t="str">
        <f t="shared" si="95"/>
        <v/>
      </c>
      <c r="BC163" s="275" t="str">
        <f t="shared" si="95"/>
        <v/>
      </c>
      <c r="BD163" s="275" t="str">
        <f t="shared" si="95"/>
        <v/>
      </c>
      <c r="BE163" s="275" t="str">
        <f t="shared" si="95"/>
        <v/>
      </c>
      <c r="BF163" s="275" t="str">
        <f t="shared" si="95"/>
        <v/>
      </c>
      <c r="BG163" s="275" t="str">
        <f t="shared" si="95"/>
        <v/>
      </c>
      <c r="BH163" s="275" t="str">
        <f t="shared" si="95"/>
        <v/>
      </c>
      <c r="BI163" s="275" t="str">
        <f t="shared" si="95"/>
        <v/>
      </c>
      <c r="BJ163" s="275" t="str">
        <f t="shared" si="95"/>
        <v/>
      </c>
      <c r="BK163" s="275" t="str">
        <f t="shared" si="95"/>
        <v/>
      </c>
      <c r="BL163" s="275" t="str">
        <f t="shared" si="95"/>
        <v/>
      </c>
      <c r="BM163" s="275" t="str">
        <f t="shared" si="95"/>
        <v/>
      </c>
      <c r="BN163" s="275" t="str">
        <f t="shared" si="95"/>
        <v/>
      </c>
      <c r="BO163" s="275" t="str">
        <f t="shared" si="95"/>
        <v/>
      </c>
      <c r="BP163" s="275" t="str">
        <f t="shared" si="94"/>
        <v/>
      </c>
      <c r="BQ163" s="275" t="str">
        <f t="shared" si="94"/>
        <v/>
      </c>
      <c r="BR163" s="275" t="str">
        <f t="shared" si="94"/>
        <v/>
      </c>
      <c r="BS163" s="275" t="str">
        <f t="shared" si="94"/>
        <v/>
      </c>
      <c r="BT163" s="275" t="str">
        <f t="shared" si="94"/>
        <v/>
      </c>
      <c r="BU163" s="275" t="str">
        <f t="shared" si="94"/>
        <v/>
      </c>
      <c r="BV163" s="275" t="str">
        <f t="shared" si="94"/>
        <v/>
      </c>
      <c r="BW163" s="275" t="str">
        <f t="shared" si="94"/>
        <v/>
      </c>
      <c r="BX163" s="275" t="str">
        <f t="shared" si="94"/>
        <v/>
      </c>
      <c r="BY163" s="275" t="str">
        <f t="shared" si="94"/>
        <v/>
      </c>
      <c r="BZ163" s="275" t="str">
        <f t="shared" si="94"/>
        <v/>
      </c>
      <c r="CA163" s="275" t="str">
        <f t="shared" si="94"/>
        <v/>
      </c>
      <c r="CB163" s="275" t="str">
        <f t="shared" si="94"/>
        <v/>
      </c>
      <c r="CC163" s="275" t="str">
        <f t="shared" si="94"/>
        <v/>
      </c>
      <c r="CD163" s="275" t="str">
        <f t="shared" si="94"/>
        <v/>
      </c>
      <c r="CE163" s="275" t="str">
        <f t="shared" si="94"/>
        <v/>
      </c>
      <c r="CF163" s="275" t="str">
        <f t="shared" si="94"/>
        <v/>
      </c>
      <c r="CG163" s="275" t="str">
        <f t="shared" si="94"/>
        <v/>
      </c>
      <c r="CH163" s="275" t="str">
        <f t="shared" si="94"/>
        <v/>
      </c>
      <c r="CI163" s="275" t="str">
        <f t="shared" si="94"/>
        <v/>
      </c>
      <c r="CJ163" s="275" t="str">
        <f t="shared" si="94"/>
        <v/>
      </c>
      <c r="CK163" s="275" t="str">
        <f t="shared" si="94"/>
        <v/>
      </c>
      <c r="CL163" s="275" t="str">
        <f t="shared" si="94"/>
        <v/>
      </c>
      <c r="CM163" s="275" t="str">
        <f t="shared" si="94"/>
        <v/>
      </c>
      <c r="CN163" s="275" t="str">
        <f t="shared" si="94"/>
        <v/>
      </c>
      <c r="CO163" s="275" t="str">
        <f t="shared" si="94"/>
        <v/>
      </c>
      <c r="CP163" s="275" t="str">
        <f t="shared" si="94"/>
        <v/>
      </c>
      <c r="CQ163" s="275" t="str">
        <f t="shared" si="94"/>
        <v/>
      </c>
      <c r="CR163" s="275" t="str">
        <f t="shared" si="94"/>
        <v/>
      </c>
      <c r="CS163" s="275" t="str">
        <f t="shared" si="94"/>
        <v/>
      </c>
      <c r="CT163" s="275" t="str">
        <f t="shared" si="94"/>
        <v/>
      </c>
      <c r="CU163" s="275" t="str">
        <f t="shared" si="94"/>
        <v/>
      </c>
      <c r="CV163" s="275" t="str">
        <f t="shared" si="94"/>
        <v/>
      </c>
      <c r="CW163" s="275" t="str">
        <f t="shared" si="94"/>
        <v/>
      </c>
      <c r="CX163" s="275" t="str">
        <f t="shared" si="94"/>
        <v/>
      </c>
      <c r="CY163" s="275" t="str">
        <f t="shared" si="94"/>
        <v/>
      </c>
    </row>
    <row r="164" spans="1:103" x14ac:dyDescent="0.2">
      <c r="A164">
        <f t="shared" si="77"/>
        <v>153</v>
      </c>
      <c r="B164" s="272">
        <f t="shared" si="78"/>
        <v>4.3159999999999997E-2</v>
      </c>
      <c r="D164" s="275" t="str">
        <f t="shared" si="95"/>
        <v/>
      </c>
      <c r="E164" s="275" t="str">
        <f t="shared" si="95"/>
        <v/>
      </c>
      <c r="F164" s="275" t="str">
        <f t="shared" si="95"/>
        <v/>
      </c>
      <c r="G164" s="275" t="str">
        <f t="shared" si="95"/>
        <v/>
      </c>
      <c r="H164" s="275" t="str">
        <f t="shared" si="95"/>
        <v/>
      </c>
      <c r="I164" s="275" t="str">
        <f t="shared" si="95"/>
        <v/>
      </c>
      <c r="J164" s="275" t="str">
        <f t="shared" si="95"/>
        <v/>
      </c>
      <c r="K164" s="275" t="str">
        <f t="shared" si="95"/>
        <v/>
      </c>
      <c r="L164" s="275" t="str">
        <f t="shared" si="95"/>
        <v/>
      </c>
      <c r="M164" s="275" t="str">
        <f t="shared" si="95"/>
        <v/>
      </c>
      <c r="N164" s="275" t="str">
        <f t="shared" si="95"/>
        <v/>
      </c>
      <c r="O164" s="275" t="str">
        <f t="shared" si="95"/>
        <v/>
      </c>
      <c r="P164" s="275" t="str">
        <f t="shared" si="95"/>
        <v/>
      </c>
      <c r="Q164" s="275" t="str">
        <f t="shared" si="95"/>
        <v/>
      </c>
      <c r="R164" s="275" t="str">
        <f t="shared" si="95"/>
        <v/>
      </c>
      <c r="S164" s="275" t="str">
        <f t="shared" si="95"/>
        <v/>
      </c>
      <c r="T164" s="275" t="str">
        <f t="shared" si="95"/>
        <v/>
      </c>
      <c r="U164" s="275" t="str">
        <f t="shared" si="95"/>
        <v/>
      </c>
      <c r="V164" s="275" t="str">
        <f t="shared" si="95"/>
        <v/>
      </c>
      <c r="W164" s="275" t="str">
        <f t="shared" si="95"/>
        <v/>
      </c>
      <c r="X164" s="275" t="str">
        <f t="shared" si="95"/>
        <v/>
      </c>
      <c r="Y164" s="275" t="str">
        <f t="shared" si="95"/>
        <v/>
      </c>
      <c r="Z164" s="275" t="str">
        <f t="shared" si="95"/>
        <v/>
      </c>
      <c r="AA164" s="275" t="str">
        <f t="shared" si="95"/>
        <v/>
      </c>
      <c r="AB164" s="275" t="str">
        <f t="shared" si="95"/>
        <v/>
      </c>
      <c r="AC164" s="275" t="str">
        <f t="shared" si="95"/>
        <v/>
      </c>
      <c r="AD164" s="275" t="str">
        <f t="shared" si="95"/>
        <v/>
      </c>
      <c r="AE164" s="275" t="str">
        <f t="shared" si="95"/>
        <v/>
      </c>
      <c r="AF164" s="275" t="str">
        <f t="shared" si="95"/>
        <v/>
      </c>
      <c r="AG164" s="275" t="str">
        <f t="shared" si="95"/>
        <v/>
      </c>
      <c r="AH164" s="275" t="str">
        <f t="shared" si="95"/>
        <v/>
      </c>
      <c r="AI164" s="275" t="str">
        <f t="shared" si="95"/>
        <v/>
      </c>
      <c r="AJ164" s="275" t="str">
        <f t="shared" si="95"/>
        <v/>
      </c>
      <c r="AK164" s="275" t="str">
        <f t="shared" si="95"/>
        <v/>
      </c>
      <c r="AL164" s="275" t="str">
        <f t="shared" si="95"/>
        <v/>
      </c>
      <c r="AM164" s="275" t="str">
        <f t="shared" si="95"/>
        <v/>
      </c>
      <c r="AN164" s="275" t="str">
        <f t="shared" si="95"/>
        <v/>
      </c>
      <c r="AO164" s="275" t="str">
        <f t="shared" si="95"/>
        <v/>
      </c>
      <c r="AP164" s="275" t="str">
        <f t="shared" si="95"/>
        <v/>
      </c>
      <c r="AQ164" s="275" t="str">
        <f t="shared" si="95"/>
        <v/>
      </c>
      <c r="AR164" s="275" t="str">
        <f t="shared" si="95"/>
        <v/>
      </c>
      <c r="AS164" s="275" t="str">
        <f t="shared" si="95"/>
        <v/>
      </c>
      <c r="AT164" s="275" t="str">
        <f t="shared" si="95"/>
        <v/>
      </c>
      <c r="AU164" s="275" t="str">
        <f t="shared" si="95"/>
        <v/>
      </c>
      <c r="AV164" s="275" t="str">
        <f t="shared" si="95"/>
        <v/>
      </c>
      <c r="AW164" s="275" t="str">
        <f t="shared" si="95"/>
        <v/>
      </c>
      <c r="AX164" s="275" t="str">
        <f t="shared" si="95"/>
        <v/>
      </c>
      <c r="AY164" s="275" t="str">
        <f t="shared" si="95"/>
        <v/>
      </c>
      <c r="AZ164" s="275" t="str">
        <f t="shared" si="95"/>
        <v/>
      </c>
      <c r="BA164" s="275" t="str">
        <f t="shared" si="95"/>
        <v/>
      </c>
      <c r="BB164" s="275" t="str">
        <f t="shared" si="95"/>
        <v/>
      </c>
      <c r="BC164" s="275" t="str">
        <f t="shared" si="95"/>
        <v/>
      </c>
      <c r="BD164" s="275" t="str">
        <f t="shared" si="95"/>
        <v/>
      </c>
      <c r="BE164" s="275" t="str">
        <f t="shared" si="95"/>
        <v/>
      </c>
      <c r="BF164" s="275" t="str">
        <f t="shared" si="95"/>
        <v/>
      </c>
      <c r="BG164" s="275" t="str">
        <f t="shared" si="95"/>
        <v/>
      </c>
      <c r="BH164" s="275" t="str">
        <f t="shared" si="95"/>
        <v/>
      </c>
      <c r="BI164" s="275" t="str">
        <f t="shared" si="95"/>
        <v/>
      </c>
      <c r="BJ164" s="275" t="str">
        <f t="shared" si="95"/>
        <v/>
      </c>
      <c r="BK164" s="275" t="str">
        <f t="shared" si="95"/>
        <v/>
      </c>
      <c r="BL164" s="275" t="str">
        <f t="shared" si="95"/>
        <v/>
      </c>
      <c r="BM164" s="275" t="str">
        <f t="shared" si="95"/>
        <v/>
      </c>
      <c r="BN164" s="275" t="str">
        <f t="shared" si="95"/>
        <v/>
      </c>
      <c r="BO164" s="275" t="str">
        <f t="shared" ref="BO164:CY167" si="96">IF(AND($A164&gt;=BO$3,$A164&lt;=BO$4),$B164,"")</f>
        <v/>
      </c>
      <c r="BP164" s="275" t="str">
        <f t="shared" si="96"/>
        <v/>
      </c>
      <c r="BQ164" s="275" t="str">
        <f t="shared" si="96"/>
        <v/>
      </c>
      <c r="BR164" s="275" t="str">
        <f t="shared" si="96"/>
        <v/>
      </c>
      <c r="BS164" s="275" t="str">
        <f t="shared" si="96"/>
        <v/>
      </c>
      <c r="BT164" s="275" t="str">
        <f t="shared" si="96"/>
        <v/>
      </c>
      <c r="BU164" s="275" t="str">
        <f t="shared" si="96"/>
        <v/>
      </c>
      <c r="BV164" s="275" t="str">
        <f t="shared" si="96"/>
        <v/>
      </c>
      <c r="BW164" s="275" t="str">
        <f t="shared" si="96"/>
        <v/>
      </c>
      <c r="BX164" s="275" t="str">
        <f t="shared" si="96"/>
        <v/>
      </c>
      <c r="BY164" s="275" t="str">
        <f t="shared" si="96"/>
        <v/>
      </c>
      <c r="BZ164" s="275" t="str">
        <f t="shared" si="96"/>
        <v/>
      </c>
      <c r="CA164" s="275" t="str">
        <f t="shared" si="96"/>
        <v/>
      </c>
      <c r="CB164" s="275" t="str">
        <f t="shared" si="96"/>
        <v/>
      </c>
      <c r="CC164" s="275" t="str">
        <f t="shared" si="96"/>
        <v/>
      </c>
      <c r="CD164" s="275" t="str">
        <f t="shared" si="96"/>
        <v/>
      </c>
      <c r="CE164" s="275" t="str">
        <f t="shared" si="96"/>
        <v/>
      </c>
      <c r="CF164" s="275" t="str">
        <f t="shared" si="96"/>
        <v/>
      </c>
      <c r="CG164" s="275" t="str">
        <f t="shared" si="96"/>
        <v/>
      </c>
      <c r="CH164" s="275" t="str">
        <f t="shared" si="96"/>
        <v/>
      </c>
      <c r="CI164" s="275" t="str">
        <f t="shared" si="96"/>
        <v/>
      </c>
      <c r="CJ164" s="275" t="str">
        <f t="shared" si="96"/>
        <v/>
      </c>
      <c r="CK164" s="275" t="str">
        <f t="shared" si="96"/>
        <v/>
      </c>
      <c r="CL164" s="275" t="str">
        <f t="shared" si="96"/>
        <v/>
      </c>
      <c r="CM164" s="275" t="str">
        <f t="shared" si="96"/>
        <v/>
      </c>
      <c r="CN164" s="275" t="str">
        <f t="shared" si="96"/>
        <v/>
      </c>
      <c r="CO164" s="275" t="str">
        <f t="shared" si="96"/>
        <v/>
      </c>
      <c r="CP164" s="275" t="str">
        <f t="shared" si="96"/>
        <v/>
      </c>
      <c r="CQ164" s="275" t="str">
        <f t="shared" si="96"/>
        <v/>
      </c>
      <c r="CR164" s="275" t="str">
        <f t="shared" si="96"/>
        <v/>
      </c>
      <c r="CS164" s="275" t="str">
        <f t="shared" si="96"/>
        <v/>
      </c>
      <c r="CT164" s="275" t="str">
        <f t="shared" si="96"/>
        <v/>
      </c>
      <c r="CU164" s="275" t="str">
        <f t="shared" si="96"/>
        <v/>
      </c>
      <c r="CV164" s="275" t="str">
        <f t="shared" si="96"/>
        <v/>
      </c>
      <c r="CW164" s="275" t="str">
        <f t="shared" si="96"/>
        <v/>
      </c>
      <c r="CX164" s="275" t="str">
        <f t="shared" si="96"/>
        <v/>
      </c>
      <c r="CY164" s="275" t="str">
        <f t="shared" si="96"/>
        <v/>
      </c>
    </row>
    <row r="165" spans="1:103" x14ac:dyDescent="0.2">
      <c r="A165">
        <f t="shared" si="77"/>
        <v>154</v>
      </c>
      <c r="B165" s="272">
        <f t="shared" si="78"/>
        <v>4.3989999999999994E-2</v>
      </c>
      <c r="D165" s="275" t="str">
        <f t="shared" ref="D165:BO168" si="97">IF(AND($A165&gt;=D$3,$A165&lt;=D$4),$B165,"")</f>
        <v/>
      </c>
      <c r="E165" s="275" t="str">
        <f t="shared" si="97"/>
        <v/>
      </c>
      <c r="F165" s="275" t="str">
        <f t="shared" si="97"/>
        <v/>
      </c>
      <c r="G165" s="275" t="str">
        <f t="shared" si="97"/>
        <v/>
      </c>
      <c r="H165" s="275" t="str">
        <f t="shared" si="97"/>
        <v/>
      </c>
      <c r="I165" s="275" t="str">
        <f t="shared" si="97"/>
        <v/>
      </c>
      <c r="J165" s="275" t="str">
        <f t="shared" si="97"/>
        <v/>
      </c>
      <c r="K165" s="275" t="str">
        <f t="shared" si="97"/>
        <v/>
      </c>
      <c r="L165" s="275" t="str">
        <f t="shared" si="97"/>
        <v/>
      </c>
      <c r="M165" s="275" t="str">
        <f t="shared" si="97"/>
        <v/>
      </c>
      <c r="N165" s="275" t="str">
        <f t="shared" si="97"/>
        <v/>
      </c>
      <c r="O165" s="275" t="str">
        <f t="shared" si="97"/>
        <v/>
      </c>
      <c r="P165" s="275" t="str">
        <f t="shared" si="97"/>
        <v/>
      </c>
      <c r="Q165" s="275" t="str">
        <f t="shared" si="97"/>
        <v/>
      </c>
      <c r="R165" s="275" t="str">
        <f t="shared" si="97"/>
        <v/>
      </c>
      <c r="S165" s="275" t="str">
        <f t="shared" si="97"/>
        <v/>
      </c>
      <c r="T165" s="275" t="str">
        <f t="shared" si="97"/>
        <v/>
      </c>
      <c r="U165" s="275" t="str">
        <f t="shared" si="97"/>
        <v/>
      </c>
      <c r="V165" s="275" t="str">
        <f t="shared" si="97"/>
        <v/>
      </c>
      <c r="W165" s="275" t="str">
        <f t="shared" si="97"/>
        <v/>
      </c>
      <c r="X165" s="275" t="str">
        <f t="shared" si="97"/>
        <v/>
      </c>
      <c r="Y165" s="275" t="str">
        <f t="shared" si="97"/>
        <v/>
      </c>
      <c r="Z165" s="275" t="str">
        <f t="shared" si="97"/>
        <v/>
      </c>
      <c r="AA165" s="275" t="str">
        <f t="shared" si="97"/>
        <v/>
      </c>
      <c r="AB165" s="275" t="str">
        <f t="shared" si="97"/>
        <v/>
      </c>
      <c r="AC165" s="275" t="str">
        <f t="shared" si="97"/>
        <v/>
      </c>
      <c r="AD165" s="275" t="str">
        <f t="shared" si="97"/>
        <v/>
      </c>
      <c r="AE165" s="275" t="str">
        <f t="shared" si="97"/>
        <v/>
      </c>
      <c r="AF165" s="275" t="str">
        <f t="shared" si="97"/>
        <v/>
      </c>
      <c r="AG165" s="275" t="str">
        <f t="shared" si="97"/>
        <v/>
      </c>
      <c r="AH165" s="275" t="str">
        <f t="shared" si="97"/>
        <v/>
      </c>
      <c r="AI165" s="275" t="str">
        <f t="shared" si="97"/>
        <v/>
      </c>
      <c r="AJ165" s="275" t="str">
        <f t="shared" si="97"/>
        <v/>
      </c>
      <c r="AK165" s="275" t="str">
        <f t="shared" si="97"/>
        <v/>
      </c>
      <c r="AL165" s="275" t="str">
        <f t="shared" si="97"/>
        <v/>
      </c>
      <c r="AM165" s="275" t="str">
        <f t="shared" si="97"/>
        <v/>
      </c>
      <c r="AN165" s="275" t="str">
        <f t="shared" si="97"/>
        <v/>
      </c>
      <c r="AO165" s="275" t="str">
        <f t="shared" si="97"/>
        <v/>
      </c>
      <c r="AP165" s="275" t="str">
        <f t="shared" si="97"/>
        <v/>
      </c>
      <c r="AQ165" s="275" t="str">
        <f t="shared" si="97"/>
        <v/>
      </c>
      <c r="AR165" s="275" t="str">
        <f t="shared" si="97"/>
        <v/>
      </c>
      <c r="AS165" s="275" t="str">
        <f t="shared" si="97"/>
        <v/>
      </c>
      <c r="AT165" s="275" t="str">
        <f t="shared" si="97"/>
        <v/>
      </c>
      <c r="AU165" s="275" t="str">
        <f t="shared" si="97"/>
        <v/>
      </c>
      <c r="AV165" s="275" t="str">
        <f t="shared" si="97"/>
        <v/>
      </c>
      <c r="AW165" s="275" t="str">
        <f t="shared" si="97"/>
        <v/>
      </c>
      <c r="AX165" s="275" t="str">
        <f t="shared" si="97"/>
        <v/>
      </c>
      <c r="AY165" s="275" t="str">
        <f t="shared" si="97"/>
        <v/>
      </c>
      <c r="AZ165" s="275" t="str">
        <f t="shared" si="97"/>
        <v/>
      </c>
      <c r="BA165" s="275" t="str">
        <f t="shared" si="97"/>
        <v/>
      </c>
      <c r="BB165" s="275" t="str">
        <f t="shared" si="97"/>
        <v/>
      </c>
      <c r="BC165" s="275" t="str">
        <f t="shared" si="97"/>
        <v/>
      </c>
      <c r="BD165" s="275" t="str">
        <f t="shared" si="97"/>
        <v/>
      </c>
      <c r="BE165" s="275" t="str">
        <f t="shared" si="97"/>
        <v/>
      </c>
      <c r="BF165" s="275" t="str">
        <f t="shared" si="97"/>
        <v/>
      </c>
      <c r="BG165" s="275" t="str">
        <f t="shared" si="97"/>
        <v/>
      </c>
      <c r="BH165" s="275" t="str">
        <f t="shared" si="97"/>
        <v/>
      </c>
      <c r="BI165" s="275" t="str">
        <f t="shared" si="97"/>
        <v/>
      </c>
      <c r="BJ165" s="275" t="str">
        <f t="shared" si="97"/>
        <v/>
      </c>
      <c r="BK165" s="275" t="str">
        <f t="shared" si="97"/>
        <v/>
      </c>
      <c r="BL165" s="275" t="str">
        <f t="shared" si="97"/>
        <v/>
      </c>
      <c r="BM165" s="275" t="str">
        <f t="shared" si="97"/>
        <v/>
      </c>
      <c r="BN165" s="275" t="str">
        <f t="shared" si="97"/>
        <v/>
      </c>
      <c r="BO165" s="275" t="str">
        <f t="shared" si="97"/>
        <v/>
      </c>
      <c r="BP165" s="275" t="str">
        <f t="shared" si="96"/>
        <v/>
      </c>
      <c r="BQ165" s="275" t="str">
        <f t="shared" si="96"/>
        <v/>
      </c>
      <c r="BR165" s="275" t="str">
        <f t="shared" si="96"/>
        <v/>
      </c>
      <c r="BS165" s="275" t="str">
        <f t="shared" si="96"/>
        <v/>
      </c>
      <c r="BT165" s="275" t="str">
        <f t="shared" si="96"/>
        <v/>
      </c>
      <c r="BU165" s="275" t="str">
        <f t="shared" si="96"/>
        <v/>
      </c>
      <c r="BV165" s="275" t="str">
        <f t="shared" si="96"/>
        <v/>
      </c>
      <c r="BW165" s="275" t="str">
        <f t="shared" si="96"/>
        <v/>
      </c>
      <c r="BX165" s="275" t="str">
        <f t="shared" si="96"/>
        <v/>
      </c>
      <c r="BY165" s="275" t="str">
        <f t="shared" si="96"/>
        <v/>
      </c>
      <c r="BZ165" s="275" t="str">
        <f t="shared" si="96"/>
        <v/>
      </c>
      <c r="CA165" s="275" t="str">
        <f t="shared" si="96"/>
        <v/>
      </c>
      <c r="CB165" s="275" t="str">
        <f t="shared" si="96"/>
        <v/>
      </c>
      <c r="CC165" s="275" t="str">
        <f t="shared" si="96"/>
        <v/>
      </c>
      <c r="CD165" s="275" t="str">
        <f t="shared" si="96"/>
        <v/>
      </c>
      <c r="CE165" s="275" t="str">
        <f t="shared" si="96"/>
        <v/>
      </c>
      <c r="CF165" s="275" t="str">
        <f t="shared" si="96"/>
        <v/>
      </c>
      <c r="CG165" s="275" t="str">
        <f t="shared" si="96"/>
        <v/>
      </c>
      <c r="CH165" s="275" t="str">
        <f t="shared" si="96"/>
        <v/>
      </c>
      <c r="CI165" s="275" t="str">
        <f t="shared" si="96"/>
        <v/>
      </c>
      <c r="CJ165" s="275" t="str">
        <f t="shared" si="96"/>
        <v/>
      </c>
      <c r="CK165" s="275" t="str">
        <f t="shared" si="96"/>
        <v/>
      </c>
      <c r="CL165" s="275" t="str">
        <f t="shared" si="96"/>
        <v/>
      </c>
      <c r="CM165" s="275" t="str">
        <f t="shared" si="96"/>
        <v/>
      </c>
      <c r="CN165" s="275" t="str">
        <f t="shared" si="96"/>
        <v/>
      </c>
      <c r="CO165" s="275" t="str">
        <f t="shared" si="96"/>
        <v/>
      </c>
      <c r="CP165" s="275" t="str">
        <f t="shared" si="96"/>
        <v/>
      </c>
      <c r="CQ165" s="275" t="str">
        <f t="shared" si="96"/>
        <v/>
      </c>
      <c r="CR165" s="275" t="str">
        <f t="shared" si="96"/>
        <v/>
      </c>
      <c r="CS165" s="275" t="str">
        <f t="shared" si="96"/>
        <v/>
      </c>
      <c r="CT165" s="275" t="str">
        <f t="shared" si="96"/>
        <v/>
      </c>
      <c r="CU165" s="275" t="str">
        <f t="shared" si="96"/>
        <v/>
      </c>
      <c r="CV165" s="275" t="str">
        <f t="shared" si="96"/>
        <v/>
      </c>
      <c r="CW165" s="275" t="str">
        <f t="shared" si="96"/>
        <v/>
      </c>
      <c r="CX165" s="275" t="str">
        <f t="shared" si="96"/>
        <v/>
      </c>
      <c r="CY165" s="275" t="str">
        <f t="shared" si="96"/>
        <v/>
      </c>
    </row>
    <row r="166" spans="1:103" x14ac:dyDescent="0.2">
      <c r="A166">
        <f t="shared" si="77"/>
        <v>155</v>
      </c>
      <c r="B166" s="272">
        <f t="shared" si="78"/>
        <v>4.4819999999999999E-2</v>
      </c>
      <c r="D166" s="275" t="str">
        <f t="shared" si="97"/>
        <v/>
      </c>
      <c r="E166" s="275" t="str">
        <f t="shared" si="97"/>
        <v/>
      </c>
      <c r="F166" s="275" t="str">
        <f t="shared" si="97"/>
        <v/>
      </c>
      <c r="G166" s="275" t="str">
        <f t="shared" si="97"/>
        <v/>
      </c>
      <c r="H166" s="275" t="str">
        <f t="shared" si="97"/>
        <v/>
      </c>
      <c r="I166" s="275" t="str">
        <f t="shared" si="97"/>
        <v/>
      </c>
      <c r="J166" s="275" t="str">
        <f t="shared" si="97"/>
        <v/>
      </c>
      <c r="K166" s="275" t="str">
        <f t="shared" si="97"/>
        <v/>
      </c>
      <c r="L166" s="275" t="str">
        <f t="shared" si="97"/>
        <v/>
      </c>
      <c r="M166" s="275" t="str">
        <f t="shared" si="97"/>
        <v/>
      </c>
      <c r="N166" s="275" t="str">
        <f t="shared" si="97"/>
        <v/>
      </c>
      <c r="O166" s="275" t="str">
        <f t="shared" si="97"/>
        <v/>
      </c>
      <c r="P166" s="275" t="str">
        <f t="shared" si="97"/>
        <v/>
      </c>
      <c r="Q166" s="275" t="str">
        <f t="shared" si="97"/>
        <v/>
      </c>
      <c r="R166" s="275" t="str">
        <f t="shared" si="97"/>
        <v/>
      </c>
      <c r="S166" s="275" t="str">
        <f t="shared" si="97"/>
        <v/>
      </c>
      <c r="T166" s="275" t="str">
        <f t="shared" si="97"/>
        <v/>
      </c>
      <c r="U166" s="275" t="str">
        <f t="shared" si="97"/>
        <v/>
      </c>
      <c r="V166" s="275" t="str">
        <f t="shared" si="97"/>
        <v/>
      </c>
      <c r="W166" s="275" t="str">
        <f t="shared" si="97"/>
        <v/>
      </c>
      <c r="X166" s="275" t="str">
        <f t="shared" si="97"/>
        <v/>
      </c>
      <c r="Y166" s="275" t="str">
        <f t="shared" si="97"/>
        <v/>
      </c>
      <c r="Z166" s="275" t="str">
        <f t="shared" si="97"/>
        <v/>
      </c>
      <c r="AA166" s="275" t="str">
        <f t="shared" si="97"/>
        <v/>
      </c>
      <c r="AB166" s="275" t="str">
        <f t="shared" si="97"/>
        <v/>
      </c>
      <c r="AC166" s="275" t="str">
        <f t="shared" si="97"/>
        <v/>
      </c>
      <c r="AD166" s="275" t="str">
        <f t="shared" si="97"/>
        <v/>
      </c>
      <c r="AE166" s="275" t="str">
        <f t="shared" si="97"/>
        <v/>
      </c>
      <c r="AF166" s="275" t="str">
        <f t="shared" si="97"/>
        <v/>
      </c>
      <c r="AG166" s="275" t="str">
        <f t="shared" si="97"/>
        <v/>
      </c>
      <c r="AH166" s="275" t="str">
        <f t="shared" si="97"/>
        <v/>
      </c>
      <c r="AI166" s="275" t="str">
        <f t="shared" si="97"/>
        <v/>
      </c>
      <c r="AJ166" s="275" t="str">
        <f t="shared" si="97"/>
        <v/>
      </c>
      <c r="AK166" s="275" t="str">
        <f t="shared" si="97"/>
        <v/>
      </c>
      <c r="AL166" s="275" t="str">
        <f t="shared" si="97"/>
        <v/>
      </c>
      <c r="AM166" s="275" t="str">
        <f t="shared" si="97"/>
        <v/>
      </c>
      <c r="AN166" s="275" t="str">
        <f t="shared" si="97"/>
        <v/>
      </c>
      <c r="AO166" s="275" t="str">
        <f t="shared" si="97"/>
        <v/>
      </c>
      <c r="AP166" s="275" t="str">
        <f t="shared" si="97"/>
        <v/>
      </c>
      <c r="AQ166" s="275" t="str">
        <f t="shared" si="97"/>
        <v/>
      </c>
      <c r="AR166" s="275" t="str">
        <f t="shared" si="97"/>
        <v/>
      </c>
      <c r="AS166" s="275" t="str">
        <f t="shared" si="97"/>
        <v/>
      </c>
      <c r="AT166" s="275" t="str">
        <f t="shared" si="97"/>
        <v/>
      </c>
      <c r="AU166" s="275" t="str">
        <f t="shared" si="97"/>
        <v/>
      </c>
      <c r="AV166" s="275" t="str">
        <f t="shared" si="97"/>
        <v/>
      </c>
      <c r="AW166" s="275" t="str">
        <f t="shared" si="97"/>
        <v/>
      </c>
      <c r="AX166" s="275" t="str">
        <f t="shared" si="97"/>
        <v/>
      </c>
      <c r="AY166" s="275" t="str">
        <f t="shared" si="97"/>
        <v/>
      </c>
      <c r="AZ166" s="275" t="str">
        <f t="shared" si="97"/>
        <v/>
      </c>
      <c r="BA166" s="275" t="str">
        <f t="shared" si="97"/>
        <v/>
      </c>
      <c r="BB166" s="275" t="str">
        <f t="shared" si="97"/>
        <v/>
      </c>
      <c r="BC166" s="275" t="str">
        <f t="shared" si="97"/>
        <v/>
      </c>
      <c r="BD166" s="275" t="str">
        <f t="shared" si="97"/>
        <v/>
      </c>
      <c r="BE166" s="275" t="str">
        <f t="shared" si="97"/>
        <v/>
      </c>
      <c r="BF166" s="275" t="str">
        <f t="shared" si="97"/>
        <v/>
      </c>
      <c r="BG166" s="275" t="str">
        <f t="shared" si="97"/>
        <v/>
      </c>
      <c r="BH166" s="275" t="str">
        <f t="shared" si="97"/>
        <v/>
      </c>
      <c r="BI166" s="275" t="str">
        <f t="shared" si="97"/>
        <v/>
      </c>
      <c r="BJ166" s="275" t="str">
        <f t="shared" si="97"/>
        <v/>
      </c>
      <c r="BK166" s="275" t="str">
        <f t="shared" si="97"/>
        <v/>
      </c>
      <c r="BL166" s="275" t="str">
        <f t="shared" si="97"/>
        <v/>
      </c>
      <c r="BM166" s="275" t="str">
        <f t="shared" si="97"/>
        <v/>
      </c>
      <c r="BN166" s="275" t="str">
        <f t="shared" si="97"/>
        <v/>
      </c>
      <c r="BO166" s="275" t="str">
        <f t="shared" si="97"/>
        <v/>
      </c>
      <c r="BP166" s="275" t="str">
        <f t="shared" si="96"/>
        <v/>
      </c>
      <c r="BQ166" s="275" t="str">
        <f t="shared" si="96"/>
        <v/>
      </c>
      <c r="BR166" s="275" t="str">
        <f t="shared" si="96"/>
        <v/>
      </c>
      <c r="BS166" s="275" t="str">
        <f t="shared" si="96"/>
        <v/>
      </c>
      <c r="BT166" s="275" t="str">
        <f t="shared" si="96"/>
        <v/>
      </c>
      <c r="BU166" s="275" t="str">
        <f t="shared" si="96"/>
        <v/>
      </c>
      <c r="BV166" s="275" t="str">
        <f t="shared" si="96"/>
        <v/>
      </c>
      <c r="BW166" s="275" t="str">
        <f t="shared" si="96"/>
        <v/>
      </c>
      <c r="BX166" s="275" t="str">
        <f t="shared" si="96"/>
        <v/>
      </c>
      <c r="BY166" s="275" t="str">
        <f t="shared" si="96"/>
        <v/>
      </c>
      <c r="BZ166" s="275" t="str">
        <f t="shared" si="96"/>
        <v/>
      </c>
      <c r="CA166" s="275" t="str">
        <f t="shared" si="96"/>
        <v/>
      </c>
      <c r="CB166" s="275" t="str">
        <f t="shared" si="96"/>
        <v/>
      </c>
      <c r="CC166" s="275" t="str">
        <f t="shared" si="96"/>
        <v/>
      </c>
      <c r="CD166" s="275" t="str">
        <f t="shared" si="96"/>
        <v/>
      </c>
      <c r="CE166" s="275" t="str">
        <f t="shared" si="96"/>
        <v/>
      </c>
      <c r="CF166" s="275" t="str">
        <f t="shared" si="96"/>
        <v/>
      </c>
      <c r="CG166" s="275" t="str">
        <f t="shared" si="96"/>
        <v/>
      </c>
      <c r="CH166" s="275" t="str">
        <f t="shared" si="96"/>
        <v/>
      </c>
      <c r="CI166" s="275" t="str">
        <f t="shared" si="96"/>
        <v/>
      </c>
      <c r="CJ166" s="275" t="str">
        <f t="shared" si="96"/>
        <v/>
      </c>
      <c r="CK166" s="275" t="str">
        <f t="shared" si="96"/>
        <v/>
      </c>
      <c r="CL166" s="275" t="str">
        <f t="shared" si="96"/>
        <v/>
      </c>
      <c r="CM166" s="275" t="str">
        <f t="shared" si="96"/>
        <v/>
      </c>
      <c r="CN166" s="275" t="str">
        <f t="shared" si="96"/>
        <v/>
      </c>
      <c r="CO166" s="275" t="str">
        <f t="shared" si="96"/>
        <v/>
      </c>
      <c r="CP166" s="275" t="str">
        <f t="shared" si="96"/>
        <v/>
      </c>
      <c r="CQ166" s="275" t="str">
        <f t="shared" si="96"/>
        <v/>
      </c>
      <c r="CR166" s="275" t="str">
        <f t="shared" si="96"/>
        <v/>
      </c>
      <c r="CS166" s="275" t="str">
        <f t="shared" si="96"/>
        <v/>
      </c>
      <c r="CT166" s="275" t="str">
        <f t="shared" si="96"/>
        <v/>
      </c>
      <c r="CU166" s="275" t="str">
        <f t="shared" si="96"/>
        <v/>
      </c>
      <c r="CV166" s="275" t="str">
        <f t="shared" si="96"/>
        <v/>
      </c>
      <c r="CW166" s="275" t="str">
        <f t="shared" si="96"/>
        <v/>
      </c>
      <c r="CX166" s="275" t="str">
        <f t="shared" si="96"/>
        <v/>
      </c>
      <c r="CY166" s="275" t="str">
        <f t="shared" si="96"/>
        <v/>
      </c>
    </row>
    <row r="167" spans="1:103" x14ac:dyDescent="0.2">
      <c r="A167">
        <f t="shared" si="77"/>
        <v>156</v>
      </c>
      <c r="B167" s="272">
        <f t="shared" si="78"/>
        <v>4.4999999999999998E-2</v>
      </c>
      <c r="D167" s="275" t="str">
        <f t="shared" si="97"/>
        <v/>
      </c>
      <c r="E167" s="275" t="str">
        <f t="shared" si="97"/>
        <v/>
      </c>
      <c r="F167" s="275" t="str">
        <f t="shared" si="97"/>
        <v/>
      </c>
      <c r="G167" s="275" t="str">
        <f t="shared" si="97"/>
        <v/>
      </c>
      <c r="H167" s="275" t="str">
        <f t="shared" si="97"/>
        <v/>
      </c>
      <c r="I167" s="275" t="str">
        <f t="shared" si="97"/>
        <v/>
      </c>
      <c r="J167" s="275" t="str">
        <f t="shared" si="97"/>
        <v/>
      </c>
      <c r="K167" s="275" t="str">
        <f t="shared" si="97"/>
        <v/>
      </c>
      <c r="L167" s="275" t="str">
        <f t="shared" si="97"/>
        <v/>
      </c>
      <c r="M167" s="275" t="str">
        <f t="shared" si="97"/>
        <v/>
      </c>
      <c r="N167" s="275" t="str">
        <f t="shared" si="97"/>
        <v/>
      </c>
      <c r="O167" s="275" t="str">
        <f t="shared" si="97"/>
        <v/>
      </c>
      <c r="P167" s="275" t="str">
        <f t="shared" si="97"/>
        <v/>
      </c>
      <c r="Q167" s="275" t="str">
        <f t="shared" si="97"/>
        <v/>
      </c>
      <c r="R167" s="275" t="str">
        <f t="shared" si="97"/>
        <v/>
      </c>
      <c r="S167" s="275" t="str">
        <f t="shared" si="97"/>
        <v/>
      </c>
      <c r="T167" s="275" t="str">
        <f t="shared" si="97"/>
        <v/>
      </c>
      <c r="U167" s="275" t="str">
        <f t="shared" si="97"/>
        <v/>
      </c>
      <c r="V167" s="275" t="str">
        <f t="shared" si="97"/>
        <v/>
      </c>
      <c r="W167" s="275" t="str">
        <f t="shared" si="97"/>
        <v/>
      </c>
      <c r="X167" s="275" t="str">
        <f t="shared" si="97"/>
        <v/>
      </c>
      <c r="Y167" s="275" t="str">
        <f t="shared" si="97"/>
        <v/>
      </c>
      <c r="Z167" s="275" t="str">
        <f t="shared" si="97"/>
        <v/>
      </c>
      <c r="AA167" s="275" t="str">
        <f t="shared" si="97"/>
        <v/>
      </c>
      <c r="AB167" s="275" t="str">
        <f t="shared" si="97"/>
        <v/>
      </c>
      <c r="AC167" s="275" t="str">
        <f t="shared" si="97"/>
        <v/>
      </c>
      <c r="AD167" s="275" t="str">
        <f t="shared" si="97"/>
        <v/>
      </c>
      <c r="AE167" s="275" t="str">
        <f t="shared" si="97"/>
        <v/>
      </c>
      <c r="AF167" s="275" t="str">
        <f t="shared" si="97"/>
        <v/>
      </c>
      <c r="AG167" s="275" t="str">
        <f t="shared" si="97"/>
        <v/>
      </c>
      <c r="AH167" s="275" t="str">
        <f t="shared" si="97"/>
        <v/>
      </c>
      <c r="AI167" s="275" t="str">
        <f t="shared" si="97"/>
        <v/>
      </c>
      <c r="AJ167" s="275" t="str">
        <f t="shared" si="97"/>
        <v/>
      </c>
      <c r="AK167" s="275" t="str">
        <f t="shared" si="97"/>
        <v/>
      </c>
      <c r="AL167" s="275" t="str">
        <f t="shared" si="97"/>
        <v/>
      </c>
      <c r="AM167" s="275" t="str">
        <f t="shared" si="97"/>
        <v/>
      </c>
      <c r="AN167" s="275" t="str">
        <f t="shared" si="97"/>
        <v/>
      </c>
      <c r="AO167" s="275" t="str">
        <f t="shared" si="97"/>
        <v/>
      </c>
      <c r="AP167" s="275" t="str">
        <f t="shared" si="97"/>
        <v/>
      </c>
      <c r="AQ167" s="275" t="str">
        <f t="shared" si="97"/>
        <v/>
      </c>
      <c r="AR167" s="275" t="str">
        <f t="shared" si="97"/>
        <v/>
      </c>
      <c r="AS167" s="275" t="str">
        <f t="shared" si="97"/>
        <v/>
      </c>
      <c r="AT167" s="275" t="str">
        <f t="shared" si="97"/>
        <v/>
      </c>
      <c r="AU167" s="275" t="str">
        <f t="shared" si="97"/>
        <v/>
      </c>
      <c r="AV167" s="275" t="str">
        <f t="shared" si="97"/>
        <v/>
      </c>
      <c r="AW167" s="275" t="str">
        <f t="shared" si="97"/>
        <v/>
      </c>
      <c r="AX167" s="275" t="str">
        <f t="shared" si="97"/>
        <v/>
      </c>
      <c r="AY167" s="275" t="str">
        <f t="shared" si="97"/>
        <v/>
      </c>
      <c r="AZ167" s="275" t="str">
        <f t="shared" si="97"/>
        <v/>
      </c>
      <c r="BA167" s="275" t="str">
        <f t="shared" si="97"/>
        <v/>
      </c>
      <c r="BB167" s="275" t="str">
        <f t="shared" si="97"/>
        <v/>
      </c>
      <c r="BC167" s="275" t="str">
        <f t="shared" si="97"/>
        <v/>
      </c>
      <c r="BD167" s="275" t="str">
        <f t="shared" si="97"/>
        <v/>
      </c>
      <c r="BE167" s="275" t="str">
        <f t="shared" si="97"/>
        <v/>
      </c>
      <c r="BF167" s="275" t="str">
        <f t="shared" si="97"/>
        <v/>
      </c>
      <c r="BG167" s="275" t="str">
        <f t="shared" si="97"/>
        <v/>
      </c>
      <c r="BH167" s="275" t="str">
        <f t="shared" si="97"/>
        <v/>
      </c>
      <c r="BI167" s="275" t="str">
        <f t="shared" si="97"/>
        <v/>
      </c>
      <c r="BJ167" s="275" t="str">
        <f t="shared" si="97"/>
        <v/>
      </c>
      <c r="BK167" s="275" t="str">
        <f t="shared" si="97"/>
        <v/>
      </c>
      <c r="BL167" s="275" t="str">
        <f t="shared" si="97"/>
        <v/>
      </c>
      <c r="BM167" s="275" t="str">
        <f t="shared" si="97"/>
        <v/>
      </c>
      <c r="BN167" s="275" t="str">
        <f t="shared" si="97"/>
        <v/>
      </c>
      <c r="BO167" s="275" t="str">
        <f t="shared" si="97"/>
        <v/>
      </c>
      <c r="BP167" s="275" t="str">
        <f t="shared" si="96"/>
        <v/>
      </c>
      <c r="BQ167" s="275" t="str">
        <f t="shared" si="96"/>
        <v/>
      </c>
      <c r="BR167" s="275" t="str">
        <f t="shared" si="96"/>
        <v/>
      </c>
      <c r="BS167" s="275" t="str">
        <f t="shared" si="96"/>
        <v/>
      </c>
      <c r="BT167" s="275" t="str">
        <f t="shared" si="96"/>
        <v/>
      </c>
      <c r="BU167" s="275" t="str">
        <f t="shared" si="96"/>
        <v/>
      </c>
      <c r="BV167" s="275" t="str">
        <f t="shared" si="96"/>
        <v/>
      </c>
      <c r="BW167" s="275" t="str">
        <f t="shared" si="96"/>
        <v/>
      </c>
      <c r="BX167" s="275" t="str">
        <f t="shared" si="96"/>
        <v/>
      </c>
      <c r="BY167" s="275" t="str">
        <f t="shared" si="96"/>
        <v/>
      </c>
      <c r="BZ167" s="275" t="str">
        <f t="shared" si="96"/>
        <v/>
      </c>
      <c r="CA167" s="275" t="str">
        <f t="shared" si="96"/>
        <v/>
      </c>
      <c r="CB167" s="275" t="str">
        <f t="shared" si="96"/>
        <v/>
      </c>
      <c r="CC167" s="275" t="str">
        <f t="shared" si="96"/>
        <v/>
      </c>
      <c r="CD167" s="275" t="str">
        <f t="shared" si="96"/>
        <v/>
      </c>
      <c r="CE167" s="275" t="str">
        <f t="shared" si="96"/>
        <v/>
      </c>
      <c r="CF167" s="275" t="str">
        <f t="shared" si="96"/>
        <v/>
      </c>
      <c r="CG167" s="275" t="str">
        <f t="shared" si="96"/>
        <v/>
      </c>
      <c r="CH167" s="275" t="str">
        <f t="shared" si="96"/>
        <v/>
      </c>
      <c r="CI167" s="275" t="str">
        <f t="shared" si="96"/>
        <v/>
      </c>
      <c r="CJ167" s="275" t="str">
        <f t="shared" si="96"/>
        <v/>
      </c>
      <c r="CK167" s="275" t="str">
        <f t="shared" si="96"/>
        <v/>
      </c>
      <c r="CL167" s="275" t="str">
        <f t="shared" si="96"/>
        <v/>
      </c>
      <c r="CM167" s="275" t="str">
        <f t="shared" si="96"/>
        <v/>
      </c>
      <c r="CN167" s="275" t="str">
        <f t="shared" si="96"/>
        <v/>
      </c>
      <c r="CO167" s="275" t="str">
        <f t="shared" si="96"/>
        <v/>
      </c>
      <c r="CP167" s="275" t="str">
        <f t="shared" si="96"/>
        <v/>
      </c>
      <c r="CQ167" s="275" t="str">
        <f t="shared" si="96"/>
        <v/>
      </c>
      <c r="CR167" s="275" t="str">
        <f t="shared" si="96"/>
        <v/>
      </c>
      <c r="CS167" s="275" t="str">
        <f t="shared" si="96"/>
        <v/>
      </c>
      <c r="CT167" s="275" t="str">
        <f t="shared" si="96"/>
        <v/>
      </c>
      <c r="CU167" s="275" t="str">
        <f t="shared" si="96"/>
        <v/>
      </c>
      <c r="CV167" s="275" t="str">
        <f t="shared" si="96"/>
        <v/>
      </c>
      <c r="CW167" s="275" t="str">
        <f t="shared" si="96"/>
        <v/>
      </c>
      <c r="CX167" s="275" t="str">
        <f t="shared" si="96"/>
        <v/>
      </c>
      <c r="CY167" s="275" t="str">
        <f t="shared" si="96"/>
        <v/>
      </c>
    </row>
    <row r="168" spans="1:103" x14ac:dyDescent="0.2">
      <c r="A168">
        <f t="shared" si="77"/>
        <v>157</v>
      </c>
      <c r="B168" s="272">
        <f t="shared" si="78"/>
        <v>4.3989999999999994E-2</v>
      </c>
      <c r="D168" s="275" t="str">
        <f t="shared" si="97"/>
        <v/>
      </c>
      <c r="E168" s="275" t="str">
        <f t="shared" si="97"/>
        <v/>
      </c>
      <c r="F168" s="275" t="str">
        <f t="shared" si="97"/>
        <v/>
      </c>
      <c r="G168" s="275" t="str">
        <f t="shared" si="97"/>
        <v/>
      </c>
      <c r="H168" s="275" t="str">
        <f t="shared" si="97"/>
        <v/>
      </c>
      <c r="I168" s="275" t="str">
        <f t="shared" si="97"/>
        <v/>
      </c>
      <c r="J168" s="275" t="str">
        <f t="shared" si="97"/>
        <v/>
      </c>
      <c r="K168" s="275" t="str">
        <f t="shared" si="97"/>
        <v/>
      </c>
      <c r="L168" s="275" t="str">
        <f t="shared" si="97"/>
        <v/>
      </c>
      <c r="M168" s="275" t="str">
        <f t="shared" si="97"/>
        <v/>
      </c>
      <c r="N168" s="275" t="str">
        <f t="shared" si="97"/>
        <v/>
      </c>
      <c r="O168" s="275" t="str">
        <f t="shared" si="97"/>
        <v/>
      </c>
      <c r="P168" s="275" t="str">
        <f t="shared" si="97"/>
        <v/>
      </c>
      <c r="Q168" s="275" t="str">
        <f t="shared" si="97"/>
        <v/>
      </c>
      <c r="R168" s="275" t="str">
        <f t="shared" si="97"/>
        <v/>
      </c>
      <c r="S168" s="275" t="str">
        <f t="shared" si="97"/>
        <v/>
      </c>
      <c r="T168" s="275" t="str">
        <f t="shared" si="97"/>
        <v/>
      </c>
      <c r="U168" s="275" t="str">
        <f t="shared" si="97"/>
        <v/>
      </c>
      <c r="V168" s="275" t="str">
        <f t="shared" si="97"/>
        <v/>
      </c>
      <c r="W168" s="275" t="str">
        <f t="shared" si="97"/>
        <v/>
      </c>
      <c r="X168" s="275" t="str">
        <f t="shared" si="97"/>
        <v/>
      </c>
      <c r="Y168" s="275" t="str">
        <f t="shared" si="97"/>
        <v/>
      </c>
      <c r="Z168" s="275" t="str">
        <f t="shared" si="97"/>
        <v/>
      </c>
      <c r="AA168" s="275" t="str">
        <f t="shared" si="97"/>
        <v/>
      </c>
      <c r="AB168" s="275" t="str">
        <f t="shared" si="97"/>
        <v/>
      </c>
      <c r="AC168" s="275" t="str">
        <f t="shared" si="97"/>
        <v/>
      </c>
      <c r="AD168" s="275" t="str">
        <f t="shared" si="97"/>
        <v/>
      </c>
      <c r="AE168" s="275" t="str">
        <f t="shared" si="97"/>
        <v/>
      </c>
      <c r="AF168" s="275" t="str">
        <f t="shared" si="97"/>
        <v/>
      </c>
      <c r="AG168" s="275" t="str">
        <f t="shared" si="97"/>
        <v/>
      </c>
      <c r="AH168" s="275" t="str">
        <f t="shared" si="97"/>
        <v/>
      </c>
      <c r="AI168" s="275" t="str">
        <f t="shared" si="97"/>
        <v/>
      </c>
      <c r="AJ168" s="275" t="str">
        <f t="shared" si="97"/>
        <v/>
      </c>
      <c r="AK168" s="275" t="str">
        <f t="shared" si="97"/>
        <v/>
      </c>
      <c r="AL168" s="275" t="str">
        <f t="shared" si="97"/>
        <v/>
      </c>
      <c r="AM168" s="275" t="str">
        <f t="shared" si="97"/>
        <v/>
      </c>
      <c r="AN168" s="275" t="str">
        <f t="shared" si="97"/>
        <v/>
      </c>
      <c r="AO168" s="275" t="str">
        <f t="shared" si="97"/>
        <v/>
      </c>
      <c r="AP168" s="275" t="str">
        <f t="shared" si="97"/>
        <v/>
      </c>
      <c r="AQ168" s="275" t="str">
        <f t="shared" si="97"/>
        <v/>
      </c>
      <c r="AR168" s="275" t="str">
        <f t="shared" si="97"/>
        <v/>
      </c>
      <c r="AS168" s="275" t="str">
        <f t="shared" si="97"/>
        <v/>
      </c>
      <c r="AT168" s="275" t="str">
        <f t="shared" si="97"/>
        <v/>
      </c>
      <c r="AU168" s="275" t="str">
        <f t="shared" si="97"/>
        <v/>
      </c>
      <c r="AV168" s="275" t="str">
        <f t="shared" si="97"/>
        <v/>
      </c>
      <c r="AW168" s="275" t="str">
        <f t="shared" si="97"/>
        <v/>
      </c>
      <c r="AX168" s="275" t="str">
        <f t="shared" si="97"/>
        <v/>
      </c>
      <c r="AY168" s="275" t="str">
        <f t="shared" si="97"/>
        <v/>
      </c>
      <c r="AZ168" s="275" t="str">
        <f t="shared" si="97"/>
        <v/>
      </c>
      <c r="BA168" s="275" t="str">
        <f t="shared" si="97"/>
        <v/>
      </c>
      <c r="BB168" s="275" t="str">
        <f t="shared" si="97"/>
        <v/>
      </c>
      <c r="BC168" s="275" t="str">
        <f t="shared" si="97"/>
        <v/>
      </c>
      <c r="BD168" s="275" t="str">
        <f t="shared" si="97"/>
        <v/>
      </c>
      <c r="BE168" s="275" t="str">
        <f t="shared" si="97"/>
        <v/>
      </c>
      <c r="BF168" s="275" t="str">
        <f t="shared" si="97"/>
        <v/>
      </c>
      <c r="BG168" s="275" t="str">
        <f t="shared" si="97"/>
        <v/>
      </c>
      <c r="BH168" s="275" t="str">
        <f t="shared" si="97"/>
        <v/>
      </c>
      <c r="BI168" s="275" t="str">
        <f t="shared" si="97"/>
        <v/>
      </c>
      <c r="BJ168" s="275" t="str">
        <f t="shared" si="97"/>
        <v/>
      </c>
      <c r="BK168" s="275" t="str">
        <f t="shared" si="97"/>
        <v/>
      </c>
      <c r="BL168" s="275" t="str">
        <f t="shared" si="97"/>
        <v/>
      </c>
      <c r="BM168" s="275" t="str">
        <f t="shared" si="97"/>
        <v/>
      </c>
      <c r="BN168" s="275" t="str">
        <f t="shared" si="97"/>
        <v/>
      </c>
      <c r="BO168" s="275" t="str">
        <f t="shared" ref="BO168:CY171" si="98">IF(AND($A168&gt;=BO$3,$A168&lt;=BO$4),$B168,"")</f>
        <v/>
      </c>
      <c r="BP168" s="275" t="str">
        <f t="shared" si="98"/>
        <v/>
      </c>
      <c r="BQ168" s="275" t="str">
        <f t="shared" si="98"/>
        <v/>
      </c>
      <c r="BR168" s="275" t="str">
        <f t="shared" si="98"/>
        <v/>
      </c>
      <c r="BS168" s="275" t="str">
        <f t="shared" si="98"/>
        <v/>
      </c>
      <c r="BT168" s="275" t="str">
        <f t="shared" si="98"/>
        <v/>
      </c>
      <c r="BU168" s="275" t="str">
        <f t="shared" si="98"/>
        <v/>
      </c>
      <c r="BV168" s="275" t="str">
        <f t="shared" si="98"/>
        <v/>
      </c>
      <c r="BW168" s="275" t="str">
        <f t="shared" si="98"/>
        <v/>
      </c>
      <c r="BX168" s="275" t="str">
        <f t="shared" si="98"/>
        <v/>
      </c>
      <c r="BY168" s="275" t="str">
        <f t="shared" si="98"/>
        <v/>
      </c>
      <c r="BZ168" s="275" t="str">
        <f t="shared" si="98"/>
        <v/>
      </c>
      <c r="CA168" s="275" t="str">
        <f t="shared" si="98"/>
        <v/>
      </c>
      <c r="CB168" s="275" t="str">
        <f t="shared" si="98"/>
        <v/>
      </c>
      <c r="CC168" s="275" t="str">
        <f t="shared" si="98"/>
        <v/>
      </c>
      <c r="CD168" s="275" t="str">
        <f t="shared" si="98"/>
        <v/>
      </c>
      <c r="CE168" s="275" t="str">
        <f t="shared" si="98"/>
        <v/>
      </c>
      <c r="CF168" s="275" t="str">
        <f t="shared" si="98"/>
        <v/>
      </c>
      <c r="CG168" s="275" t="str">
        <f t="shared" si="98"/>
        <v/>
      </c>
      <c r="CH168" s="275" t="str">
        <f t="shared" si="98"/>
        <v/>
      </c>
      <c r="CI168" s="275" t="str">
        <f t="shared" si="98"/>
        <v/>
      </c>
      <c r="CJ168" s="275" t="str">
        <f t="shared" si="98"/>
        <v/>
      </c>
      <c r="CK168" s="275" t="str">
        <f t="shared" si="98"/>
        <v/>
      </c>
      <c r="CL168" s="275" t="str">
        <f t="shared" si="98"/>
        <v/>
      </c>
      <c r="CM168" s="275" t="str">
        <f t="shared" si="98"/>
        <v/>
      </c>
      <c r="CN168" s="275" t="str">
        <f t="shared" si="98"/>
        <v/>
      </c>
      <c r="CO168" s="275" t="str">
        <f t="shared" si="98"/>
        <v/>
      </c>
      <c r="CP168" s="275" t="str">
        <f t="shared" si="98"/>
        <v/>
      </c>
      <c r="CQ168" s="275" t="str">
        <f t="shared" si="98"/>
        <v/>
      </c>
      <c r="CR168" s="275" t="str">
        <f t="shared" si="98"/>
        <v/>
      </c>
      <c r="CS168" s="275" t="str">
        <f t="shared" si="98"/>
        <v/>
      </c>
      <c r="CT168" s="275" t="str">
        <f t="shared" si="98"/>
        <v/>
      </c>
      <c r="CU168" s="275" t="str">
        <f t="shared" si="98"/>
        <v/>
      </c>
      <c r="CV168" s="275" t="str">
        <f t="shared" si="98"/>
        <v/>
      </c>
      <c r="CW168" s="275" t="str">
        <f t="shared" si="98"/>
        <v/>
      </c>
      <c r="CX168" s="275" t="str">
        <f t="shared" si="98"/>
        <v/>
      </c>
      <c r="CY168" s="275" t="str">
        <f t="shared" si="98"/>
        <v/>
      </c>
    </row>
    <row r="169" spans="1:103" x14ac:dyDescent="0.2">
      <c r="A169">
        <f t="shared" si="77"/>
        <v>158</v>
      </c>
      <c r="B169" s="272">
        <f t="shared" si="78"/>
        <v>4.3159999999999997E-2</v>
      </c>
      <c r="D169" s="275" t="str">
        <f t="shared" ref="D169:BO172" si="99">IF(AND($A169&gt;=D$3,$A169&lt;=D$4),$B169,"")</f>
        <v/>
      </c>
      <c r="E169" s="275" t="str">
        <f t="shared" si="99"/>
        <v/>
      </c>
      <c r="F169" s="275" t="str">
        <f t="shared" si="99"/>
        <v/>
      </c>
      <c r="G169" s="275" t="str">
        <f t="shared" si="99"/>
        <v/>
      </c>
      <c r="H169" s="275" t="str">
        <f t="shared" si="99"/>
        <v/>
      </c>
      <c r="I169" s="275" t="str">
        <f t="shared" si="99"/>
        <v/>
      </c>
      <c r="J169" s="275" t="str">
        <f t="shared" si="99"/>
        <v/>
      </c>
      <c r="K169" s="275" t="str">
        <f t="shared" si="99"/>
        <v/>
      </c>
      <c r="L169" s="275" t="str">
        <f t="shared" si="99"/>
        <v/>
      </c>
      <c r="M169" s="275" t="str">
        <f t="shared" si="99"/>
        <v/>
      </c>
      <c r="N169" s="275" t="str">
        <f t="shared" si="99"/>
        <v/>
      </c>
      <c r="O169" s="275" t="str">
        <f t="shared" si="99"/>
        <v/>
      </c>
      <c r="P169" s="275" t="str">
        <f t="shared" si="99"/>
        <v/>
      </c>
      <c r="Q169" s="275" t="str">
        <f t="shared" si="99"/>
        <v/>
      </c>
      <c r="R169" s="275" t="str">
        <f t="shared" si="99"/>
        <v/>
      </c>
      <c r="S169" s="275" t="str">
        <f t="shared" si="99"/>
        <v/>
      </c>
      <c r="T169" s="275" t="str">
        <f t="shared" si="99"/>
        <v/>
      </c>
      <c r="U169" s="275" t="str">
        <f t="shared" si="99"/>
        <v/>
      </c>
      <c r="V169" s="275" t="str">
        <f t="shared" si="99"/>
        <v/>
      </c>
      <c r="W169" s="275" t="str">
        <f t="shared" si="99"/>
        <v/>
      </c>
      <c r="X169" s="275" t="str">
        <f t="shared" si="99"/>
        <v/>
      </c>
      <c r="Y169" s="275" t="str">
        <f t="shared" si="99"/>
        <v/>
      </c>
      <c r="Z169" s="275" t="str">
        <f t="shared" si="99"/>
        <v/>
      </c>
      <c r="AA169" s="275" t="str">
        <f t="shared" si="99"/>
        <v/>
      </c>
      <c r="AB169" s="275" t="str">
        <f t="shared" si="99"/>
        <v/>
      </c>
      <c r="AC169" s="275" t="str">
        <f t="shared" si="99"/>
        <v/>
      </c>
      <c r="AD169" s="275" t="str">
        <f t="shared" si="99"/>
        <v/>
      </c>
      <c r="AE169" s="275" t="str">
        <f t="shared" si="99"/>
        <v/>
      </c>
      <c r="AF169" s="275" t="str">
        <f t="shared" si="99"/>
        <v/>
      </c>
      <c r="AG169" s="275" t="str">
        <f t="shared" si="99"/>
        <v/>
      </c>
      <c r="AH169" s="275" t="str">
        <f t="shared" si="99"/>
        <v/>
      </c>
      <c r="AI169" s="275" t="str">
        <f t="shared" si="99"/>
        <v/>
      </c>
      <c r="AJ169" s="275" t="str">
        <f t="shared" si="99"/>
        <v/>
      </c>
      <c r="AK169" s="275" t="str">
        <f t="shared" si="99"/>
        <v/>
      </c>
      <c r="AL169" s="275" t="str">
        <f t="shared" si="99"/>
        <v/>
      </c>
      <c r="AM169" s="275" t="str">
        <f t="shared" si="99"/>
        <v/>
      </c>
      <c r="AN169" s="275" t="str">
        <f t="shared" si="99"/>
        <v/>
      </c>
      <c r="AO169" s="275" t="str">
        <f t="shared" si="99"/>
        <v/>
      </c>
      <c r="AP169" s="275" t="str">
        <f t="shared" si="99"/>
        <v/>
      </c>
      <c r="AQ169" s="275" t="str">
        <f t="shared" si="99"/>
        <v/>
      </c>
      <c r="AR169" s="275" t="str">
        <f t="shared" si="99"/>
        <v/>
      </c>
      <c r="AS169" s="275" t="str">
        <f t="shared" si="99"/>
        <v/>
      </c>
      <c r="AT169" s="275" t="str">
        <f t="shared" si="99"/>
        <v/>
      </c>
      <c r="AU169" s="275" t="str">
        <f t="shared" si="99"/>
        <v/>
      </c>
      <c r="AV169" s="275" t="str">
        <f t="shared" si="99"/>
        <v/>
      </c>
      <c r="AW169" s="275" t="str">
        <f t="shared" si="99"/>
        <v/>
      </c>
      <c r="AX169" s="275" t="str">
        <f t="shared" si="99"/>
        <v/>
      </c>
      <c r="AY169" s="275" t="str">
        <f t="shared" si="99"/>
        <v/>
      </c>
      <c r="AZ169" s="275" t="str">
        <f t="shared" si="99"/>
        <v/>
      </c>
      <c r="BA169" s="275" t="str">
        <f t="shared" si="99"/>
        <v/>
      </c>
      <c r="BB169" s="275" t="str">
        <f t="shared" si="99"/>
        <v/>
      </c>
      <c r="BC169" s="275" t="str">
        <f t="shared" si="99"/>
        <v/>
      </c>
      <c r="BD169" s="275" t="str">
        <f t="shared" si="99"/>
        <v/>
      </c>
      <c r="BE169" s="275" t="str">
        <f t="shared" si="99"/>
        <v/>
      </c>
      <c r="BF169" s="275" t="str">
        <f t="shared" si="99"/>
        <v/>
      </c>
      <c r="BG169" s="275" t="str">
        <f t="shared" si="99"/>
        <v/>
      </c>
      <c r="BH169" s="275" t="str">
        <f t="shared" si="99"/>
        <v/>
      </c>
      <c r="BI169" s="275" t="str">
        <f t="shared" si="99"/>
        <v/>
      </c>
      <c r="BJ169" s="275" t="str">
        <f t="shared" si="99"/>
        <v/>
      </c>
      <c r="BK169" s="275" t="str">
        <f t="shared" si="99"/>
        <v/>
      </c>
      <c r="BL169" s="275" t="str">
        <f t="shared" si="99"/>
        <v/>
      </c>
      <c r="BM169" s="275" t="str">
        <f t="shared" si="99"/>
        <v/>
      </c>
      <c r="BN169" s="275" t="str">
        <f t="shared" si="99"/>
        <v/>
      </c>
      <c r="BO169" s="275" t="str">
        <f t="shared" si="99"/>
        <v/>
      </c>
      <c r="BP169" s="275" t="str">
        <f t="shared" si="98"/>
        <v/>
      </c>
      <c r="BQ169" s="275" t="str">
        <f t="shared" si="98"/>
        <v/>
      </c>
      <c r="BR169" s="275" t="str">
        <f t="shared" si="98"/>
        <v/>
      </c>
      <c r="BS169" s="275" t="str">
        <f t="shared" si="98"/>
        <v/>
      </c>
      <c r="BT169" s="275" t="str">
        <f t="shared" si="98"/>
        <v/>
      </c>
      <c r="BU169" s="275" t="str">
        <f t="shared" si="98"/>
        <v/>
      </c>
      <c r="BV169" s="275" t="str">
        <f t="shared" si="98"/>
        <v/>
      </c>
      <c r="BW169" s="275" t="str">
        <f t="shared" si="98"/>
        <v/>
      </c>
      <c r="BX169" s="275" t="str">
        <f t="shared" si="98"/>
        <v/>
      </c>
      <c r="BY169" s="275" t="str">
        <f t="shared" si="98"/>
        <v/>
      </c>
      <c r="BZ169" s="275" t="str">
        <f t="shared" si="98"/>
        <v/>
      </c>
      <c r="CA169" s="275" t="str">
        <f t="shared" si="98"/>
        <v/>
      </c>
      <c r="CB169" s="275" t="str">
        <f t="shared" si="98"/>
        <v/>
      </c>
      <c r="CC169" s="275" t="str">
        <f t="shared" si="98"/>
        <v/>
      </c>
      <c r="CD169" s="275" t="str">
        <f t="shared" si="98"/>
        <v/>
      </c>
      <c r="CE169" s="275" t="str">
        <f t="shared" si="98"/>
        <v/>
      </c>
      <c r="CF169" s="275" t="str">
        <f t="shared" si="98"/>
        <v/>
      </c>
      <c r="CG169" s="275" t="str">
        <f t="shared" si="98"/>
        <v/>
      </c>
      <c r="CH169" s="275" t="str">
        <f t="shared" si="98"/>
        <v/>
      </c>
      <c r="CI169" s="275" t="str">
        <f t="shared" si="98"/>
        <v/>
      </c>
      <c r="CJ169" s="275" t="str">
        <f t="shared" si="98"/>
        <v/>
      </c>
      <c r="CK169" s="275" t="str">
        <f t="shared" si="98"/>
        <v/>
      </c>
      <c r="CL169" s="275" t="str">
        <f t="shared" si="98"/>
        <v/>
      </c>
      <c r="CM169" s="275" t="str">
        <f t="shared" si="98"/>
        <v/>
      </c>
      <c r="CN169" s="275" t="str">
        <f t="shared" si="98"/>
        <v/>
      </c>
      <c r="CO169" s="275" t="str">
        <f t="shared" si="98"/>
        <v/>
      </c>
      <c r="CP169" s="275" t="str">
        <f t="shared" si="98"/>
        <v/>
      </c>
      <c r="CQ169" s="275" t="str">
        <f t="shared" si="98"/>
        <v/>
      </c>
      <c r="CR169" s="275" t="str">
        <f t="shared" si="98"/>
        <v/>
      </c>
      <c r="CS169" s="275" t="str">
        <f t="shared" si="98"/>
        <v/>
      </c>
      <c r="CT169" s="275" t="str">
        <f t="shared" si="98"/>
        <v/>
      </c>
      <c r="CU169" s="275" t="str">
        <f t="shared" si="98"/>
        <v/>
      </c>
      <c r="CV169" s="275" t="str">
        <f t="shared" si="98"/>
        <v/>
      </c>
      <c r="CW169" s="275" t="str">
        <f t="shared" si="98"/>
        <v/>
      </c>
      <c r="CX169" s="275" t="str">
        <f t="shared" si="98"/>
        <v/>
      </c>
      <c r="CY169" s="275" t="str">
        <f t="shared" si="98"/>
        <v/>
      </c>
    </row>
    <row r="170" spans="1:103" x14ac:dyDescent="0.2">
      <c r="A170">
        <f t="shared" si="77"/>
        <v>159</v>
      </c>
      <c r="B170" s="272">
        <f t="shared" si="78"/>
        <v>4.1500000000000002E-2</v>
      </c>
      <c r="D170" s="275" t="str">
        <f t="shared" si="99"/>
        <v/>
      </c>
      <c r="E170" s="275" t="str">
        <f t="shared" si="99"/>
        <v/>
      </c>
      <c r="F170" s="275" t="str">
        <f t="shared" si="99"/>
        <v/>
      </c>
      <c r="G170" s="275" t="str">
        <f t="shared" si="99"/>
        <v/>
      </c>
      <c r="H170" s="275" t="str">
        <f t="shared" si="99"/>
        <v/>
      </c>
      <c r="I170" s="275" t="str">
        <f t="shared" si="99"/>
        <v/>
      </c>
      <c r="J170" s="275" t="str">
        <f t="shared" si="99"/>
        <v/>
      </c>
      <c r="K170" s="275" t="str">
        <f t="shared" si="99"/>
        <v/>
      </c>
      <c r="L170" s="275" t="str">
        <f t="shared" si="99"/>
        <v/>
      </c>
      <c r="M170" s="275" t="str">
        <f t="shared" si="99"/>
        <v/>
      </c>
      <c r="N170" s="275" t="str">
        <f t="shared" si="99"/>
        <v/>
      </c>
      <c r="O170" s="275" t="str">
        <f t="shared" si="99"/>
        <v/>
      </c>
      <c r="P170" s="275" t="str">
        <f t="shared" si="99"/>
        <v/>
      </c>
      <c r="Q170" s="275" t="str">
        <f t="shared" si="99"/>
        <v/>
      </c>
      <c r="R170" s="275" t="str">
        <f t="shared" si="99"/>
        <v/>
      </c>
      <c r="S170" s="275" t="str">
        <f t="shared" si="99"/>
        <v/>
      </c>
      <c r="T170" s="275" t="str">
        <f t="shared" si="99"/>
        <v/>
      </c>
      <c r="U170" s="275" t="str">
        <f t="shared" si="99"/>
        <v/>
      </c>
      <c r="V170" s="275" t="str">
        <f t="shared" si="99"/>
        <v/>
      </c>
      <c r="W170" s="275" t="str">
        <f t="shared" si="99"/>
        <v/>
      </c>
      <c r="X170" s="275" t="str">
        <f t="shared" si="99"/>
        <v/>
      </c>
      <c r="Y170" s="275" t="str">
        <f t="shared" si="99"/>
        <v/>
      </c>
      <c r="Z170" s="275" t="str">
        <f t="shared" si="99"/>
        <v/>
      </c>
      <c r="AA170" s="275" t="str">
        <f t="shared" si="99"/>
        <v/>
      </c>
      <c r="AB170" s="275" t="str">
        <f t="shared" si="99"/>
        <v/>
      </c>
      <c r="AC170" s="275" t="str">
        <f t="shared" si="99"/>
        <v/>
      </c>
      <c r="AD170" s="275" t="str">
        <f t="shared" si="99"/>
        <v/>
      </c>
      <c r="AE170" s="275" t="str">
        <f t="shared" si="99"/>
        <v/>
      </c>
      <c r="AF170" s="275" t="str">
        <f t="shared" si="99"/>
        <v/>
      </c>
      <c r="AG170" s="275" t="str">
        <f t="shared" si="99"/>
        <v/>
      </c>
      <c r="AH170" s="275" t="str">
        <f t="shared" si="99"/>
        <v/>
      </c>
      <c r="AI170" s="275" t="str">
        <f t="shared" si="99"/>
        <v/>
      </c>
      <c r="AJ170" s="275" t="str">
        <f t="shared" si="99"/>
        <v/>
      </c>
      <c r="AK170" s="275" t="str">
        <f t="shared" si="99"/>
        <v/>
      </c>
      <c r="AL170" s="275" t="str">
        <f t="shared" si="99"/>
        <v/>
      </c>
      <c r="AM170" s="275" t="str">
        <f t="shared" si="99"/>
        <v/>
      </c>
      <c r="AN170" s="275" t="str">
        <f t="shared" si="99"/>
        <v/>
      </c>
      <c r="AO170" s="275" t="str">
        <f t="shared" si="99"/>
        <v/>
      </c>
      <c r="AP170" s="275" t="str">
        <f t="shared" si="99"/>
        <v/>
      </c>
      <c r="AQ170" s="275" t="str">
        <f t="shared" si="99"/>
        <v/>
      </c>
      <c r="AR170" s="275" t="str">
        <f t="shared" si="99"/>
        <v/>
      </c>
      <c r="AS170" s="275" t="str">
        <f t="shared" si="99"/>
        <v/>
      </c>
      <c r="AT170" s="275" t="str">
        <f t="shared" si="99"/>
        <v/>
      </c>
      <c r="AU170" s="275" t="str">
        <f t="shared" si="99"/>
        <v/>
      </c>
      <c r="AV170" s="275" t="str">
        <f t="shared" si="99"/>
        <v/>
      </c>
      <c r="AW170" s="275" t="str">
        <f t="shared" si="99"/>
        <v/>
      </c>
      <c r="AX170" s="275" t="str">
        <f t="shared" si="99"/>
        <v/>
      </c>
      <c r="AY170" s="275" t="str">
        <f t="shared" si="99"/>
        <v/>
      </c>
      <c r="AZ170" s="275" t="str">
        <f t="shared" si="99"/>
        <v/>
      </c>
      <c r="BA170" s="275" t="str">
        <f t="shared" si="99"/>
        <v/>
      </c>
      <c r="BB170" s="275" t="str">
        <f t="shared" si="99"/>
        <v/>
      </c>
      <c r="BC170" s="275" t="str">
        <f t="shared" si="99"/>
        <v/>
      </c>
      <c r="BD170" s="275" t="str">
        <f t="shared" si="99"/>
        <v/>
      </c>
      <c r="BE170" s="275" t="str">
        <f t="shared" si="99"/>
        <v/>
      </c>
      <c r="BF170" s="275" t="str">
        <f t="shared" si="99"/>
        <v/>
      </c>
      <c r="BG170" s="275" t="str">
        <f t="shared" si="99"/>
        <v/>
      </c>
      <c r="BH170" s="275" t="str">
        <f t="shared" si="99"/>
        <v/>
      </c>
      <c r="BI170" s="275" t="str">
        <f t="shared" si="99"/>
        <v/>
      </c>
      <c r="BJ170" s="275" t="str">
        <f t="shared" si="99"/>
        <v/>
      </c>
      <c r="BK170" s="275" t="str">
        <f t="shared" si="99"/>
        <v/>
      </c>
      <c r="BL170" s="275" t="str">
        <f t="shared" si="99"/>
        <v/>
      </c>
      <c r="BM170" s="275" t="str">
        <f t="shared" si="99"/>
        <v/>
      </c>
      <c r="BN170" s="275" t="str">
        <f t="shared" si="99"/>
        <v/>
      </c>
      <c r="BO170" s="275" t="str">
        <f t="shared" si="99"/>
        <v/>
      </c>
      <c r="BP170" s="275" t="str">
        <f t="shared" si="98"/>
        <v/>
      </c>
      <c r="BQ170" s="275" t="str">
        <f t="shared" si="98"/>
        <v/>
      </c>
      <c r="BR170" s="275" t="str">
        <f t="shared" si="98"/>
        <v/>
      </c>
      <c r="BS170" s="275" t="str">
        <f t="shared" si="98"/>
        <v/>
      </c>
      <c r="BT170" s="275" t="str">
        <f t="shared" si="98"/>
        <v/>
      </c>
      <c r="BU170" s="275" t="str">
        <f t="shared" si="98"/>
        <v/>
      </c>
      <c r="BV170" s="275" t="str">
        <f t="shared" si="98"/>
        <v/>
      </c>
      <c r="BW170" s="275" t="str">
        <f t="shared" si="98"/>
        <v/>
      </c>
      <c r="BX170" s="275" t="str">
        <f t="shared" si="98"/>
        <v/>
      </c>
      <c r="BY170" s="275" t="str">
        <f t="shared" si="98"/>
        <v/>
      </c>
      <c r="BZ170" s="275" t="str">
        <f t="shared" si="98"/>
        <v/>
      </c>
      <c r="CA170" s="275" t="str">
        <f t="shared" si="98"/>
        <v/>
      </c>
      <c r="CB170" s="275" t="str">
        <f t="shared" si="98"/>
        <v/>
      </c>
      <c r="CC170" s="275" t="str">
        <f t="shared" si="98"/>
        <v/>
      </c>
      <c r="CD170" s="275" t="str">
        <f t="shared" si="98"/>
        <v/>
      </c>
      <c r="CE170" s="275" t="str">
        <f t="shared" si="98"/>
        <v/>
      </c>
      <c r="CF170" s="275" t="str">
        <f t="shared" si="98"/>
        <v/>
      </c>
      <c r="CG170" s="275" t="str">
        <f t="shared" si="98"/>
        <v/>
      </c>
      <c r="CH170" s="275" t="str">
        <f t="shared" si="98"/>
        <v/>
      </c>
      <c r="CI170" s="275" t="str">
        <f t="shared" si="98"/>
        <v/>
      </c>
      <c r="CJ170" s="275" t="str">
        <f t="shared" si="98"/>
        <v/>
      </c>
      <c r="CK170" s="275" t="str">
        <f t="shared" si="98"/>
        <v/>
      </c>
      <c r="CL170" s="275" t="str">
        <f t="shared" si="98"/>
        <v/>
      </c>
      <c r="CM170" s="275" t="str">
        <f t="shared" si="98"/>
        <v/>
      </c>
      <c r="CN170" s="275" t="str">
        <f t="shared" si="98"/>
        <v/>
      </c>
      <c r="CO170" s="275" t="str">
        <f t="shared" si="98"/>
        <v/>
      </c>
      <c r="CP170" s="275" t="str">
        <f t="shared" si="98"/>
        <v/>
      </c>
      <c r="CQ170" s="275" t="str">
        <f t="shared" si="98"/>
        <v/>
      </c>
      <c r="CR170" s="275" t="str">
        <f t="shared" si="98"/>
        <v/>
      </c>
      <c r="CS170" s="275" t="str">
        <f t="shared" si="98"/>
        <v/>
      </c>
      <c r="CT170" s="275" t="str">
        <f t="shared" si="98"/>
        <v/>
      </c>
      <c r="CU170" s="275" t="str">
        <f t="shared" si="98"/>
        <v/>
      </c>
      <c r="CV170" s="275" t="str">
        <f t="shared" si="98"/>
        <v/>
      </c>
      <c r="CW170" s="275" t="str">
        <f t="shared" si="98"/>
        <v/>
      </c>
      <c r="CX170" s="275" t="str">
        <f t="shared" si="98"/>
        <v/>
      </c>
      <c r="CY170" s="275" t="str">
        <f t="shared" si="98"/>
        <v/>
      </c>
    </row>
    <row r="171" spans="1:103" x14ac:dyDescent="0.2">
      <c r="A171">
        <f t="shared" si="77"/>
        <v>160</v>
      </c>
      <c r="B171" s="272">
        <f t="shared" si="78"/>
        <v>3.984E-2</v>
      </c>
      <c r="D171" s="275" t="str">
        <f t="shared" si="99"/>
        <v/>
      </c>
      <c r="E171" s="275" t="str">
        <f t="shared" si="99"/>
        <v/>
      </c>
      <c r="F171" s="275" t="str">
        <f t="shared" si="99"/>
        <v/>
      </c>
      <c r="G171" s="275" t="str">
        <f t="shared" si="99"/>
        <v/>
      </c>
      <c r="H171" s="275" t="str">
        <f t="shared" si="99"/>
        <v/>
      </c>
      <c r="I171" s="275" t="str">
        <f t="shared" si="99"/>
        <v/>
      </c>
      <c r="J171" s="275" t="str">
        <f t="shared" si="99"/>
        <v/>
      </c>
      <c r="K171" s="275" t="str">
        <f t="shared" si="99"/>
        <v/>
      </c>
      <c r="L171" s="275" t="str">
        <f t="shared" si="99"/>
        <v/>
      </c>
      <c r="M171" s="275" t="str">
        <f t="shared" si="99"/>
        <v/>
      </c>
      <c r="N171" s="275" t="str">
        <f t="shared" si="99"/>
        <v/>
      </c>
      <c r="O171" s="275" t="str">
        <f t="shared" si="99"/>
        <v/>
      </c>
      <c r="P171" s="275" t="str">
        <f t="shared" si="99"/>
        <v/>
      </c>
      <c r="Q171" s="275" t="str">
        <f t="shared" si="99"/>
        <v/>
      </c>
      <c r="R171" s="275" t="str">
        <f t="shared" si="99"/>
        <v/>
      </c>
      <c r="S171" s="275" t="str">
        <f t="shared" si="99"/>
        <v/>
      </c>
      <c r="T171" s="275" t="str">
        <f t="shared" si="99"/>
        <v/>
      </c>
      <c r="U171" s="275" t="str">
        <f t="shared" si="99"/>
        <v/>
      </c>
      <c r="V171" s="275" t="str">
        <f t="shared" si="99"/>
        <v/>
      </c>
      <c r="W171" s="275" t="str">
        <f t="shared" si="99"/>
        <v/>
      </c>
      <c r="X171" s="275" t="str">
        <f t="shared" si="99"/>
        <v/>
      </c>
      <c r="Y171" s="275" t="str">
        <f t="shared" si="99"/>
        <v/>
      </c>
      <c r="Z171" s="275" t="str">
        <f t="shared" si="99"/>
        <v/>
      </c>
      <c r="AA171" s="275" t="str">
        <f t="shared" si="99"/>
        <v/>
      </c>
      <c r="AB171" s="275" t="str">
        <f t="shared" si="99"/>
        <v/>
      </c>
      <c r="AC171" s="275" t="str">
        <f t="shared" si="99"/>
        <v/>
      </c>
      <c r="AD171" s="275" t="str">
        <f t="shared" si="99"/>
        <v/>
      </c>
      <c r="AE171" s="275" t="str">
        <f t="shared" si="99"/>
        <v/>
      </c>
      <c r="AF171" s="275" t="str">
        <f t="shared" si="99"/>
        <v/>
      </c>
      <c r="AG171" s="275" t="str">
        <f t="shared" si="99"/>
        <v/>
      </c>
      <c r="AH171" s="275" t="str">
        <f t="shared" si="99"/>
        <v/>
      </c>
      <c r="AI171" s="275" t="str">
        <f t="shared" si="99"/>
        <v/>
      </c>
      <c r="AJ171" s="275" t="str">
        <f t="shared" si="99"/>
        <v/>
      </c>
      <c r="AK171" s="275" t="str">
        <f t="shared" si="99"/>
        <v/>
      </c>
      <c r="AL171" s="275" t="str">
        <f t="shared" si="99"/>
        <v/>
      </c>
      <c r="AM171" s="275" t="str">
        <f t="shared" si="99"/>
        <v/>
      </c>
      <c r="AN171" s="275" t="str">
        <f t="shared" si="99"/>
        <v/>
      </c>
      <c r="AO171" s="275" t="str">
        <f t="shared" si="99"/>
        <v/>
      </c>
      <c r="AP171" s="275" t="str">
        <f t="shared" si="99"/>
        <v/>
      </c>
      <c r="AQ171" s="275" t="str">
        <f t="shared" si="99"/>
        <v/>
      </c>
      <c r="AR171" s="275" t="str">
        <f t="shared" si="99"/>
        <v/>
      </c>
      <c r="AS171" s="275" t="str">
        <f t="shared" si="99"/>
        <v/>
      </c>
      <c r="AT171" s="275" t="str">
        <f t="shared" si="99"/>
        <v/>
      </c>
      <c r="AU171" s="275" t="str">
        <f t="shared" si="99"/>
        <v/>
      </c>
      <c r="AV171" s="275" t="str">
        <f t="shared" si="99"/>
        <v/>
      </c>
      <c r="AW171" s="275" t="str">
        <f t="shared" si="99"/>
        <v/>
      </c>
      <c r="AX171" s="275" t="str">
        <f t="shared" si="99"/>
        <v/>
      </c>
      <c r="AY171" s="275" t="str">
        <f t="shared" si="99"/>
        <v/>
      </c>
      <c r="AZ171" s="275" t="str">
        <f t="shared" si="99"/>
        <v/>
      </c>
      <c r="BA171" s="275" t="str">
        <f t="shared" si="99"/>
        <v/>
      </c>
      <c r="BB171" s="275" t="str">
        <f t="shared" si="99"/>
        <v/>
      </c>
      <c r="BC171" s="275" t="str">
        <f t="shared" si="99"/>
        <v/>
      </c>
      <c r="BD171" s="275" t="str">
        <f t="shared" si="99"/>
        <v/>
      </c>
      <c r="BE171" s="275" t="str">
        <f t="shared" si="99"/>
        <v/>
      </c>
      <c r="BF171" s="275" t="str">
        <f t="shared" si="99"/>
        <v/>
      </c>
      <c r="BG171" s="275" t="str">
        <f t="shared" si="99"/>
        <v/>
      </c>
      <c r="BH171" s="275" t="str">
        <f t="shared" si="99"/>
        <v/>
      </c>
      <c r="BI171" s="275" t="str">
        <f t="shared" si="99"/>
        <v/>
      </c>
      <c r="BJ171" s="275" t="str">
        <f t="shared" si="99"/>
        <v/>
      </c>
      <c r="BK171" s="275" t="str">
        <f t="shared" si="99"/>
        <v/>
      </c>
      <c r="BL171" s="275" t="str">
        <f t="shared" si="99"/>
        <v/>
      </c>
      <c r="BM171" s="275" t="str">
        <f t="shared" si="99"/>
        <v/>
      </c>
      <c r="BN171" s="275" t="str">
        <f t="shared" si="99"/>
        <v/>
      </c>
      <c r="BO171" s="275" t="str">
        <f t="shared" si="99"/>
        <v/>
      </c>
      <c r="BP171" s="275" t="str">
        <f t="shared" si="98"/>
        <v/>
      </c>
      <c r="BQ171" s="275" t="str">
        <f t="shared" si="98"/>
        <v/>
      </c>
      <c r="BR171" s="275" t="str">
        <f t="shared" si="98"/>
        <v/>
      </c>
      <c r="BS171" s="275" t="str">
        <f t="shared" si="98"/>
        <v/>
      </c>
      <c r="BT171" s="275" t="str">
        <f t="shared" si="98"/>
        <v/>
      </c>
      <c r="BU171" s="275" t="str">
        <f t="shared" si="98"/>
        <v/>
      </c>
      <c r="BV171" s="275" t="str">
        <f t="shared" si="98"/>
        <v/>
      </c>
      <c r="BW171" s="275" t="str">
        <f t="shared" si="98"/>
        <v/>
      </c>
      <c r="BX171" s="275" t="str">
        <f t="shared" si="98"/>
        <v/>
      </c>
      <c r="BY171" s="275" t="str">
        <f t="shared" si="98"/>
        <v/>
      </c>
      <c r="BZ171" s="275" t="str">
        <f t="shared" si="98"/>
        <v/>
      </c>
      <c r="CA171" s="275" t="str">
        <f t="shared" si="98"/>
        <v/>
      </c>
      <c r="CB171" s="275" t="str">
        <f t="shared" si="98"/>
        <v/>
      </c>
      <c r="CC171" s="275" t="str">
        <f t="shared" si="98"/>
        <v/>
      </c>
      <c r="CD171" s="275" t="str">
        <f t="shared" si="98"/>
        <v/>
      </c>
      <c r="CE171" s="275" t="str">
        <f t="shared" si="98"/>
        <v/>
      </c>
      <c r="CF171" s="275" t="str">
        <f t="shared" si="98"/>
        <v/>
      </c>
      <c r="CG171" s="275" t="str">
        <f t="shared" si="98"/>
        <v/>
      </c>
      <c r="CH171" s="275" t="str">
        <f t="shared" si="98"/>
        <v/>
      </c>
      <c r="CI171" s="275" t="str">
        <f t="shared" si="98"/>
        <v/>
      </c>
      <c r="CJ171" s="275" t="str">
        <f t="shared" si="98"/>
        <v/>
      </c>
      <c r="CK171" s="275" t="str">
        <f t="shared" si="98"/>
        <v/>
      </c>
      <c r="CL171" s="275" t="str">
        <f t="shared" si="98"/>
        <v/>
      </c>
      <c r="CM171" s="275" t="str">
        <f t="shared" si="98"/>
        <v/>
      </c>
      <c r="CN171" s="275" t="str">
        <f t="shared" si="98"/>
        <v/>
      </c>
      <c r="CO171" s="275" t="str">
        <f t="shared" si="98"/>
        <v/>
      </c>
      <c r="CP171" s="275" t="str">
        <f t="shared" si="98"/>
        <v/>
      </c>
      <c r="CQ171" s="275" t="str">
        <f t="shared" si="98"/>
        <v/>
      </c>
      <c r="CR171" s="275" t="str">
        <f t="shared" si="98"/>
        <v/>
      </c>
      <c r="CS171" s="275" t="str">
        <f t="shared" si="98"/>
        <v/>
      </c>
      <c r="CT171" s="275" t="str">
        <f t="shared" si="98"/>
        <v/>
      </c>
      <c r="CU171" s="275" t="str">
        <f t="shared" si="98"/>
        <v/>
      </c>
      <c r="CV171" s="275" t="str">
        <f t="shared" si="98"/>
        <v/>
      </c>
      <c r="CW171" s="275" t="str">
        <f t="shared" si="98"/>
        <v/>
      </c>
      <c r="CX171" s="275" t="str">
        <f t="shared" si="98"/>
        <v/>
      </c>
      <c r="CY171" s="275" t="str">
        <f t="shared" si="98"/>
        <v/>
      </c>
    </row>
    <row r="172" spans="1:103" x14ac:dyDescent="0.2">
      <c r="A172">
        <f t="shared" si="77"/>
        <v>161</v>
      </c>
      <c r="B172" s="272">
        <f t="shared" si="78"/>
        <v>3.8179999999999999E-2</v>
      </c>
      <c r="D172" s="275" t="str">
        <f t="shared" si="99"/>
        <v/>
      </c>
      <c r="E172" s="275" t="str">
        <f t="shared" si="99"/>
        <v/>
      </c>
      <c r="F172" s="275" t="str">
        <f t="shared" si="99"/>
        <v/>
      </c>
      <c r="G172" s="275" t="str">
        <f t="shared" si="99"/>
        <v/>
      </c>
      <c r="H172" s="275" t="str">
        <f t="shared" si="99"/>
        <v/>
      </c>
      <c r="I172" s="275" t="str">
        <f t="shared" si="99"/>
        <v/>
      </c>
      <c r="J172" s="275" t="str">
        <f t="shared" si="99"/>
        <v/>
      </c>
      <c r="K172" s="275" t="str">
        <f t="shared" si="99"/>
        <v/>
      </c>
      <c r="L172" s="275" t="str">
        <f t="shared" si="99"/>
        <v/>
      </c>
      <c r="M172" s="275" t="str">
        <f t="shared" si="99"/>
        <v/>
      </c>
      <c r="N172" s="275" t="str">
        <f t="shared" si="99"/>
        <v/>
      </c>
      <c r="O172" s="275" t="str">
        <f t="shared" si="99"/>
        <v/>
      </c>
      <c r="P172" s="275" t="str">
        <f t="shared" si="99"/>
        <v/>
      </c>
      <c r="Q172" s="275" t="str">
        <f t="shared" si="99"/>
        <v/>
      </c>
      <c r="R172" s="275" t="str">
        <f t="shared" si="99"/>
        <v/>
      </c>
      <c r="S172" s="275" t="str">
        <f t="shared" si="99"/>
        <v/>
      </c>
      <c r="T172" s="275" t="str">
        <f t="shared" si="99"/>
        <v/>
      </c>
      <c r="U172" s="275" t="str">
        <f t="shared" si="99"/>
        <v/>
      </c>
      <c r="V172" s="275" t="str">
        <f t="shared" si="99"/>
        <v/>
      </c>
      <c r="W172" s="275" t="str">
        <f t="shared" si="99"/>
        <v/>
      </c>
      <c r="X172" s="275" t="str">
        <f t="shared" si="99"/>
        <v/>
      </c>
      <c r="Y172" s="275" t="str">
        <f t="shared" si="99"/>
        <v/>
      </c>
      <c r="Z172" s="275" t="str">
        <f t="shared" si="99"/>
        <v/>
      </c>
      <c r="AA172" s="275" t="str">
        <f t="shared" si="99"/>
        <v/>
      </c>
      <c r="AB172" s="275" t="str">
        <f t="shared" si="99"/>
        <v/>
      </c>
      <c r="AC172" s="275" t="str">
        <f t="shared" si="99"/>
        <v/>
      </c>
      <c r="AD172" s="275" t="str">
        <f t="shared" si="99"/>
        <v/>
      </c>
      <c r="AE172" s="275" t="str">
        <f t="shared" si="99"/>
        <v/>
      </c>
      <c r="AF172" s="275" t="str">
        <f t="shared" si="99"/>
        <v/>
      </c>
      <c r="AG172" s="275" t="str">
        <f t="shared" si="99"/>
        <v/>
      </c>
      <c r="AH172" s="275" t="str">
        <f t="shared" si="99"/>
        <v/>
      </c>
      <c r="AI172" s="275" t="str">
        <f t="shared" si="99"/>
        <v/>
      </c>
      <c r="AJ172" s="275" t="str">
        <f t="shared" si="99"/>
        <v/>
      </c>
      <c r="AK172" s="275" t="str">
        <f t="shared" si="99"/>
        <v/>
      </c>
      <c r="AL172" s="275" t="str">
        <f t="shared" si="99"/>
        <v/>
      </c>
      <c r="AM172" s="275" t="str">
        <f t="shared" si="99"/>
        <v/>
      </c>
      <c r="AN172" s="275" t="str">
        <f t="shared" si="99"/>
        <v/>
      </c>
      <c r="AO172" s="275" t="str">
        <f t="shared" si="99"/>
        <v/>
      </c>
      <c r="AP172" s="275" t="str">
        <f t="shared" si="99"/>
        <v/>
      </c>
      <c r="AQ172" s="275" t="str">
        <f t="shared" si="99"/>
        <v/>
      </c>
      <c r="AR172" s="275" t="str">
        <f t="shared" si="99"/>
        <v/>
      </c>
      <c r="AS172" s="275" t="str">
        <f t="shared" si="99"/>
        <v/>
      </c>
      <c r="AT172" s="275" t="str">
        <f t="shared" si="99"/>
        <v/>
      </c>
      <c r="AU172" s="275" t="str">
        <f t="shared" si="99"/>
        <v/>
      </c>
      <c r="AV172" s="275" t="str">
        <f t="shared" si="99"/>
        <v/>
      </c>
      <c r="AW172" s="275" t="str">
        <f t="shared" si="99"/>
        <v/>
      </c>
      <c r="AX172" s="275" t="str">
        <f t="shared" si="99"/>
        <v/>
      </c>
      <c r="AY172" s="275" t="str">
        <f t="shared" si="99"/>
        <v/>
      </c>
      <c r="AZ172" s="275" t="str">
        <f t="shared" si="99"/>
        <v/>
      </c>
      <c r="BA172" s="275" t="str">
        <f t="shared" si="99"/>
        <v/>
      </c>
      <c r="BB172" s="275" t="str">
        <f t="shared" si="99"/>
        <v/>
      </c>
      <c r="BC172" s="275" t="str">
        <f t="shared" si="99"/>
        <v/>
      </c>
      <c r="BD172" s="275" t="str">
        <f t="shared" si="99"/>
        <v/>
      </c>
      <c r="BE172" s="275" t="str">
        <f t="shared" si="99"/>
        <v/>
      </c>
      <c r="BF172" s="275" t="str">
        <f t="shared" si="99"/>
        <v/>
      </c>
      <c r="BG172" s="275" t="str">
        <f t="shared" si="99"/>
        <v/>
      </c>
      <c r="BH172" s="275" t="str">
        <f t="shared" si="99"/>
        <v/>
      </c>
      <c r="BI172" s="275" t="str">
        <f t="shared" si="99"/>
        <v/>
      </c>
      <c r="BJ172" s="275" t="str">
        <f t="shared" si="99"/>
        <v/>
      </c>
      <c r="BK172" s="275" t="str">
        <f t="shared" si="99"/>
        <v/>
      </c>
      <c r="BL172" s="275" t="str">
        <f t="shared" si="99"/>
        <v/>
      </c>
      <c r="BM172" s="275" t="str">
        <f t="shared" si="99"/>
        <v/>
      </c>
      <c r="BN172" s="275" t="str">
        <f t="shared" si="99"/>
        <v/>
      </c>
      <c r="BO172" s="275" t="str">
        <f t="shared" ref="BO172:CY175" si="100">IF(AND($A172&gt;=BO$3,$A172&lt;=BO$4),$B172,"")</f>
        <v/>
      </c>
      <c r="BP172" s="275" t="str">
        <f t="shared" si="100"/>
        <v/>
      </c>
      <c r="BQ172" s="275" t="str">
        <f t="shared" si="100"/>
        <v/>
      </c>
      <c r="BR172" s="275" t="str">
        <f t="shared" si="100"/>
        <v/>
      </c>
      <c r="BS172" s="275" t="str">
        <f t="shared" si="100"/>
        <v/>
      </c>
      <c r="BT172" s="275" t="str">
        <f t="shared" si="100"/>
        <v/>
      </c>
      <c r="BU172" s="275" t="str">
        <f t="shared" si="100"/>
        <v/>
      </c>
      <c r="BV172" s="275" t="str">
        <f t="shared" si="100"/>
        <v/>
      </c>
      <c r="BW172" s="275" t="str">
        <f t="shared" si="100"/>
        <v/>
      </c>
      <c r="BX172" s="275" t="str">
        <f t="shared" si="100"/>
        <v/>
      </c>
      <c r="BY172" s="275" t="str">
        <f t="shared" si="100"/>
        <v/>
      </c>
      <c r="BZ172" s="275" t="str">
        <f t="shared" si="100"/>
        <v/>
      </c>
      <c r="CA172" s="275" t="str">
        <f t="shared" si="100"/>
        <v/>
      </c>
      <c r="CB172" s="275" t="str">
        <f t="shared" si="100"/>
        <v/>
      </c>
      <c r="CC172" s="275" t="str">
        <f t="shared" si="100"/>
        <v/>
      </c>
      <c r="CD172" s="275" t="str">
        <f t="shared" si="100"/>
        <v/>
      </c>
      <c r="CE172" s="275" t="str">
        <f t="shared" si="100"/>
        <v/>
      </c>
      <c r="CF172" s="275" t="str">
        <f t="shared" si="100"/>
        <v/>
      </c>
      <c r="CG172" s="275" t="str">
        <f t="shared" si="100"/>
        <v/>
      </c>
      <c r="CH172" s="275" t="str">
        <f t="shared" si="100"/>
        <v/>
      </c>
      <c r="CI172" s="275" t="str">
        <f t="shared" si="100"/>
        <v/>
      </c>
      <c r="CJ172" s="275" t="str">
        <f t="shared" si="100"/>
        <v/>
      </c>
      <c r="CK172" s="275" t="str">
        <f t="shared" si="100"/>
        <v/>
      </c>
      <c r="CL172" s="275" t="str">
        <f t="shared" si="100"/>
        <v/>
      </c>
      <c r="CM172" s="275" t="str">
        <f t="shared" si="100"/>
        <v/>
      </c>
      <c r="CN172" s="275" t="str">
        <f t="shared" si="100"/>
        <v/>
      </c>
      <c r="CO172" s="275" t="str">
        <f t="shared" si="100"/>
        <v/>
      </c>
      <c r="CP172" s="275" t="str">
        <f t="shared" si="100"/>
        <v/>
      </c>
      <c r="CQ172" s="275" t="str">
        <f t="shared" si="100"/>
        <v/>
      </c>
      <c r="CR172" s="275" t="str">
        <f t="shared" si="100"/>
        <v/>
      </c>
      <c r="CS172" s="275" t="str">
        <f t="shared" si="100"/>
        <v/>
      </c>
      <c r="CT172" s="275" t="str">
        <f t="shared" si="100"/>
        <v/>
      </c>
      <c r="CU172" s="275" t="str">
        <f t="shared" si="100"/>
        <v/>
      </c>
      <c r="CV172" s="275" t="str">
        <f t="shared" si="100"/>
        <v/>
      </c>
      <c r="CW172" s="275" t="str">
        <f t="shared" si="100"/>
        <v/>
      </c>
      <c r="CX172" s="275" t="str">
        <f t="shared" si="100"/>
        <v/>
      </c>
      <c r="CY172" s="275" t="str">
        <f t="shared" si="100"/>
        <v/>
      </c>
    </row>
    <row r="173" spans="1:103" x14ac:dyDescent="0.2">
      <c r="A173">
        <f t="shared" si="77"/>
        <v>162</v>
      </c>
      <c r="B173" s="272">
        <f t="shared" si="78"/>
        <v>3.6519999999999997E-2</v>
      </c>
      <c r="D173" s="275" t="str">
        <f t="shared" ref="D173:BO176" si="101">IF(AND($A173&gt;=D$3,$A173&lt;=D$4),$B173,"")</f>
        <v/>
      </c>
      <c r="E173" s="275" t="str">
        <f t="shared" si="101"/>
        <v/>
      </c>
      <c r="F173" s="275" t="str">
        <f t="shared" si="101"/>
        <v/>
      </c>
      <c r="G173" s="275" t="str">
        <f t="shared" si="101"/>
        <v/>
      </c>
      <c r="H173" s="275" t="str">
        <f t="shared" si="101"/>
        <v/>
      </c>
      <c r="I173" s="275" t="str">
        <f t="shared" si="101"/>
        <v/>
      </c>
      <c r="J173" s="275" t="str">
        <f t="shared" si="101"/>
        <v/>
      </c>
      <c r="K173" s="275" t="str">
        <f t="shared" si="101"/>
        <v/>
      </c>
      <c r="L173" s="275" t="str">
        <f t="shared" si="101"/>
        <v/>
      </c>
      <c r="M173" s="275" t="str">
        <f t="shared" si="101"/>
        <v/>
      </c>
      <c r="N173" s="275" t="str">
        <f t="shared" si="101"/>
        <v/>
      </c>
      <c r="O173" s="275" t="str">
        <f t="shared" si="101"/>
        <v/>
      </c>
      <c r="P173" s="275" t="str">
        <f t="shared" si="101"/>
        <v/>
      </c>
      <c r="Q173" s="275" t="str">
        <f t="shared" si="101"/>
        <v/>
      </c>
      <c r="R173" s="275" t="str">
        <f t="shared" si="101"/>
        <v/>
      </c>
      <c r="S173" s="275" t="str">
        <f t="shared" si="101"/>
        <v/>
      </c>
      <c r="T173" s="275" t="str">
        <f t="shared" si="101"/>
        <v/>
      </c>
      <c r="U173" s="275" t="str">
        <f t="shared" si="101"/>
        <v/>
      </c>
      <c r="V173" s="275" t="str">
        <f t="shared" si="101"/>
        <v/>
      </c>
      <c r="W173" s="275" t="str">
        <f t="shared" si="101"/>
        <v/>
      </c>
      <c r="X173" s="275" t="str">
        <f t="shared" si="101"/>
        <v/>
      </c>
      <c r="Y173" s="275" t="str">
        <f t="shared" si="101"/>
        <v/>
      </c>
      <c r="Z173" s="275" t="str">
        <f t="shared" si="101"/>
        <v/>
      </c>
      <c r="AA173" s="275" t="str">
        <f t="shared" si="101"/>
        <v/>
      </c>
      <c r="AB173" s="275" t="str">
        <f t="shared" si="101"/>
        <v/>
      </c>
      <c r="AC173" s="275" t="str">
        <f t="shared" si="101"/>
        <v/>
      </c>
      <c r="AD173" s="275" t="str">
        <f t="shared" si="101"/>
        <v/>
      </c>
      <c r="AE173" s="275" t="str">
        <f t="shared" si="101"/>
        <v/>
      </c>
      <c r="AF173" s="275" t="str">
        <f t="shared" si="101"/>
        <v/>
      </c>
      <c r="AG173" s="275" t="str">
        <f t="shared" si="101"/>
        <v/>
      </c>
      <c r="AH173" s="275" t="str">
        <f t="shared" si="101"/>
        <v/>
      </c>
      <c r="AI173" s="275" t="str">
        <f t="shared" si="101"/>
        <v/>
      </c>
      <c r="AJ173" s="275" t="str">
        <f t="shared" si="101"/>
        <v/>
      </c>
      <c r="AK173" s="275" t="str">
        <f t="shared" si="101"/>
        <v/>
      </c>
      <c r="AL173" s="275" t="str">
        <f t="shared" si="101"/>
        <v/>
      </c>
      <c r="AM173" s="275" t="str">
        <f t="shared" si="101"/>
        <v/>
      </c>
      <c r="AN173" s="275" t="str">
        <f t="shared" si="101"/>
        <v/>
      </c>
      <c r="AO173" s="275" t="str">
        <f t="shared" si="101"/>
        <v/>
      </c>
      <c r="AP173" s="275" t="str">
        <f t="shared" si="101"/>
        <v/>
      </c>
      <c r="AQ173" s="275" t="str">
        <f t="shared" si="101"/>
        <v/>
      </c>
      <c r="AR173" s="275" t="str">
        <f t="shared" si="101"/>
        <v/>
      </c>
      <c r="AS173" s="275" t="str">
        <f t="shared" si="101"/>
        <v/>
      </c>
      <c r="AT173" s="275" t="str">
        <f t="shared" si="101"/>
        <v/>
      </c>
      <c r="AU173" s="275" t="str">
        <f t="shared" si="101"/>
        <v/>
      </c>
      <c r="AV173" s="275" t="str">
        <f t="shared" si="101"/>
        <v/>
      </c>
      <c r="AW173" s="275" t="str">
        <f t="shared" si="101"/>
        <v/>
      </c>
      <c r="AX173" s="275" t="str">
        <f t="shared" si="101"/>
        <v/>
      </c>
      <c r="AY173" s="275" t="str">
        <f t="shared" si="101"/>
        <v/>
      </c>
      <c r="AZ173" s="275" t="str">
        <f t="shared" si="101"/>
        <v/>
      </c>
      <c r="BA173" s="275" t="str">
        <f t="shared" si="101"/>
        <v/>
      </c>
      <c r="BB173" s="275" t="str">
        <f t="shared" si="101"/>
        <v/>
      </c>
      <c r="BC173" s="275" t="str">
        <f t="shared" si="101"/>
        <v/>
      </c>
      <c r="BD173" s="275" t="str">
        <f t="shared" si="101"/>
        <v/>
      </c>
      <c r="BE173" s="275" t="str">
        <f t="shared" si="101"/>
        <v/>
      </c>
      <c r="BF173" s="275" t="str">
        <f t="shared" si="101"/>
        <v/>
      </c>
      <c r="BG173" s="275" t="str">
        <f t="shared" si="101"/>
        <v/>
      </c>
      <c r="BH173" s="275" t="str">
        <f t="shared" si="101"/>
        <v/>
      </c>
      <c r="BI173" s="275" t="str">
        <f t="shared" si="101"/>
        <v/>
      </c>
      <c r="BJ173" s="275" t="str">
        <f t="shared" si="101"/>
        <v/>
      </c>
      <c r="BK173" s="275" t="str">
        <f t="shared" si="101"/>
        <v/>
      </c>
      <c r="BL173" s="275" t="str">
        <f t="shared" si="101"/>
        <v/>
      </c>
      <c r="BM173" s="275" t="str">
        <f t="shared" si="101"/>
        <v/>
      </c>
      <c r="BN173" s="275" t="str">
        <f t="shared" si="101"/>
        <v/>
      </c>
      <c r="BO173" s="275" t="str">
        <f t="shared" si="101"/>
        <v/>
      </c>
      <c r="BP173" s="275" t="str">
        <f t="shared" si="100"/>
        <v/>
      </c>
      <c r="BQ173" s="275" t="str">
        <f t="shared" si="100"/>
        <v/>
      </c>
      <c r="BR173" s="275" t="str">
        <f t="shared" si="100"/>
        <v/>
      </c>
      <c r="BS173" s="275" t="str">
        <f t="shared" si="100"/>
        <v/>
      </c>
      <c r="BT173" s="275" t="str">
        <f t="shared" si="100"/>
        <v/>
      </c>
      <c r="BU173" s="275" t="str">
        <f t="shared" si="100"/>
        <v/>
      </c>
      <c r="BV173" s="275" t="str">
        <f t="shared" si="100"/>
        <v/>
      </c>
      <c r="BW173" s="275" t="str">
        <f t="shared" si="100"/>
        <v/>
      </c>
      <c r="BX173" s="275" t="str">
        <f t="shared" si="100"/>
        <v/>
      </c>
      <c r="BY173" s="275" t="str">
        <f t="shared" si="100"/>
        <v/>
      </c>
      <c r="BZ173" s="275" t="str">
        <f t="shared" si="100"/>
        <v/>
      </c>
      <c r="CA173" s="275" t="str">
        <f t="shared" si="100"/>
        <v/>
      </c>
      <c r="CB173" s="275" t="str">
        <f t="shared" si="100"/>
        <v/>
      </c>
      <c r="CC173" s="275" t="str">
        <f t="shared" si="100"/>
        <v/>
      </c>
      <c r="CD173" s="275" t="str">
        <f t="shared" si="100"/>
        <v/>
      </c>
      <c r="CE173" s="275" t="str">
        <f t="shared" si="100"/>
        <v/>
      </c>
      <c r="CF173" s="275" t="str">
        <f t="shared" si="100"/>
        <v/>
      </c>
      <c r="CG173" s="275" t="str">
        <f t="shared" si="100"/>
        <v/>
      </c>
      <c r="CH173" s="275" t="str">
        <f t="shared" si="100"/>
        <v/>
      </c>
      <c r="CI173" s="275" t="str">
        <f t="shared" si="100"/>
        <v/>
      </c>
      <c r="CJ173" s="275" t="str">
        <f t="shared" si="100"/>
        <v/>
      </c>
      <c r="CK173" s="275" t="str">
        <f t="shared" si="100"/>
        <v/>
      </c>
      <c r="CL173" s="275" t="str">
        <f t="shared" si="100"/>
        <v/>
      </c>
      <c r="CM173" s="275" t="str">
        <f t="shared" si="100"/>
        <v/>
      </c>
      <c r="CN173" s="275" t="str">
        <f t="shared" si="100"/>
        <v/>
      </c>
      <c r="CO173" s="275" t="str">
        <f t="shared" si="100"/>
        <v/>
      </c>
      <c r="CP173" s="275" t="str">
        <f t="shared" si="100"/>
        <v/>
      </c>
      <c r="CQ173" s="275" t="str">
        <f t="shared" si="100"/>
        <v/>
      </c>
      <c r="CR173" s="275" t="str">
        <f t="shared" si="100"/>
        <v/>
      </c>
      <c r="CS173" s="275" t="str">
        <f t="shared" si="100"/>
        <v/>
      </c>
      <c r="CT173" s="275" t="str">
        <f t="shared" si="100"/>
        <v/>
      </c>
      <c r="CU173" s="275" t="str">
        <f t="shared" si="100"/>
        <v/>
      </c>
      <c r="CV173" s="275" t="str">
        <f t="shared" si="100"/>
        <v/>
      </c>
      <c r="CW173" s="275" t="str">
        <f t="shared" si="100"/>
        <v/>
      </c>
      <c r="CX173" s="275" t="str">
        <f t="shared" si="100"/>
        <v/>
      </c>
      <c r="CY173" s="275" t="str">
        <f t="shared" si="100"/>
        <v/>
      </c>
    </row>
    <row r="174" spans="1:103" x14ac:dyDescent="0.2">
      <c r="A174">
        <f t="shared" si="77"/>
        <v>163</v>
      </c>
      <c r="B174" s="272">
        <f t="shared" si="78"/>
        <v>3.4860000000000002E-2</v>
      </c>
      <c r="D174" s="275" t="str">
        <f t="shared" si="101"/>
        <v/>
      </c>
      <c r="E174" s="275" t="str">
        <f t="shared" si="101"/>
        <v/>
      </c>
      <c r="F174" s="275" t="str">
        <f t="shared" si="101"/>
        <v/>
      </c>
      <c r="G174" s="275" t="str">
        <f t="shared" si="101"/>
        <v/>
      </c>
      <c r="H174" s="275" t="str">
        <f t="shared" si="101"/>
        <v/>
      </c>
      <c r="I174" s="275" t="str">
        <f t="shared" si="101"/>
        <v/>
      </c>
      <c r="J174" s="275" t="str">
        <f t="shared" si="101"/>
        <v/>
      </c>
      <c r="K174" s="275" t="str">
        <f t="shared" si="101"/>
        <v/>
      </c>
      <c r="L174" s="275" t="str">
        <f t="shared" si="101"/>
        <v/>
      </c>
      <c r="M174" s="275" t="str">
        <f t="shared" si="101"/>
        <v/>
      </c>
      <c r="N174" s="275" t="str">
        <f t="shared" si="101"/>
        <v/>
      </c>
      <c r="O174" s="275" t="str">
        <f t="shared" si="101"/>
        <v/>
      </c>
      <c r="P174" s="275" t="str">
        <f t="shared" si="101"/>
        <v/>
      </c>
      <c r="Q174" s="275" t="str">
        <f t="shared" si="101"/>
        <v/>
      </c>
      <c r="R174" s="275" t="str">
        <f t="shared" si="101"/>
        <v/>
      </c>
      <c r="S174" s="275" t="str">
        <f t="shared" si="101"/>
        <v/>
      </c>
      <c r="T174" s="275" t="str">
        <f t="shared" si="101"/>
        <v/>
      </c>
      <c r="U174" s="275" t="str">
        <f t="shared" si="101"/>
        <v/>
      </c>
      <c r="V174" s="275" t="str">
        <f t="shared" si="101"/>
        <v/>
      </c>
      <c r="W174" s="275" t="str">
        <f t="shared" si="101"/>
        <v/>
      </c>
      <c r="X174" s="275" t="str">
        <f t="shared" si="101"/>
        <v/>
      </c>
      <c r="Y174" s="275" t="str">
        <f t="shared" si="101"/>
        <v/>
      </c>
      <c r="Z174" s="275" t="str">
        <f t="shared" si="101"/>
        <v/>
      </c>
      <c r="AA174" s="275" t="str">
        <f t="shared" si="101"/>
        <v/>
      </c>
      <c r="AB174" s="275" t="str">
        <f t="shared" si="101"/>
        <v/>
      </c>
      <c r="AC174" s="275" t="str">
        <f t="shared" si="101"/>
        <v/>
      </c>
      <c r="AD174" s="275" t="str">
        <f t="shared" si="101"/>
        <v/>
      </c>
      <c r="AE174" s="275" t="str">
        <f t="shared" si="101"/>
        <v/>
      </c>
      <c r="AF174" s="275" t="str">
        <f t="shared" si="101"/>
        <v/>
      </c>
      <c r="AG174" s="275" t="str">
        <f t="shared" si="101"/>
        <v/>
      </c>
      <c r="AH174" s="275" t="str">
        <f t="shared" si="101"/>
        <v/>
      </c>
      <c r="AI174" s="275" t="str">
        <f t="shared" si="101"/>
        <v/>
      </c>
      <c r="AJ174" s="275" t="str">
        <f t="shared" si="101"/>
        <v/>
      </c>
      <c r="AK174" s="275" t="str">
        <f t="shared" si="101"/>
        <v/>
      </c>
      <c r="AL174" s="275" t="str">
        <f t="shared" si="101"/>
        <v/>
      </c>
      <c r="AM174" s="275" t="str">
        <f t="shared" si="101"/>
        <v/>
      </c>
      <c r="AN174" s="275" t="str">
        <f t="shared" si="101"/>
        <v/>
      </c>
      <c r="AO174" s="275" t="str">
        <f t="shared" si="101"/>
        <v/>
      </c>
      <c r="AP174" s="275" t="str">
        <f t="shared" si="101"/>
        <v/>
      </c>
      <c r="AQ174" s="275" t="str">
        <f t="shared" si="101"/>
        <v/>
      </c>
      <c r="AR174" s="275" t="str">
        <f t="shared" si="101"/>
        <v/>
      </c>
      <c r="AS174" s="275" t="str">
        <f t="shared" si="101"/>
        <v/>
      </c>
      <c r="AT174" s="275" t="str">
        <f t="shared" si="101"/>
        <v/>
      </c>
      <c r="AU174" s="275" t="str">
        <f t="shared" si="101"/>
        <v/>
      </c>
      <c r="AV174" s="275" t="str">
        <f t="shared" si="101"/>
        <v/>
      </c>
      <c r="AW174" s="275" t="str">
        <f t="shared" si="101"/>
        <v/>
      </c>
      <c r="AX174" s="275" t="str">
        <f t="shared" si="101"/>
        <v/>
      </c>
      <c r="AY174" s="275" t="str">
        <f t="shared" si="101"/>
        <v/>
      </c>
      <c r="AZ174" s="275" t="str">
        <f t="shared" si="101"/>
        <v/>
      </c>
      <c r="BA174" s="275" t="str">
        <f t="shared" si="101"/>
        <v/>
      </c>
      <c r="BB174" s="275" t="str">
        <f t="shared" si="101"/>
        <v/>
      </c>
      <c r="BC174" s="275" t="str">
        <f t="shared" si="101"/>
        <v/>
      </c>
      <c r="BD174" s="275" t="str">
        <f t="shared" si="101"/>
        <v/>
      </c>
      <c r="BE174" s="275" t="str">
        <f t="shared" si="101"/>
        <v/>
      </c>
      <c r="BF174" s="275" t="str">
        <f t="shared" si="101"/>
        <v/>
      </c>
      <c r="BG174" s="275" t="str">
        <f t="shared" si="101"/>
        <v/>
      </c>
      <c r="BH174" s="275" t="str">
        <f t="shared" si="101"/>
        <v/>
      </c>
      <c r="BI174" s="275" t="str">
        <f t="shared" si="101"/>
        <v/>
      </c>
      <c r="BJ174" s="275" t="str">
        <f t="shared" si="101"/>
        <v/>
      </c>
      <c r="BK174" s="275" t="str">
        <f t="shared" si="101"/>
        <v/>
      </c>
      <c r="BL174" s="275" t="str">
        <f t="shared" si="101"/>
        <v/>
      </c>
      <c r="BM174" s="275" t="str">
        <f t="shared" si="101"/>
        <v/>
      </c>
      <c r="BN174" s="275" t="str">
        <f t="shared" si="101"/>
        <v/>
      </c>
      <c r="BO174" s="275" t="str">
        <f t="shared" si="101"/>
        <v/>
      </c>
      <c r="BP174" s="275" t="str">
        <f t="shared" si="100"/>
        <v/>
      </c>
      <c r="BQ174" s="275" t="str">
        <f t="shared" si="100"/>
        <v/>
      </c>
      <c r="BR174" s="275" t="str">
        <f t="shared" si="100"/>
        <v/>
      </c>
      <c r="BS174" s="275" t="str">
        <f t="shared" si="100"/>
        <v/>
      </c>
      <c r="BT174" s="275" t="str">
        <f t="shared" si="100"/>
        <v/>
      </c>
      <c r="BU174" s="275" t="str">
        <f t="shared" si="100"/>
        <v/>
      </c>
      <c r="BV174" s="275" t="str">
        <f t="shared" si="100"/>
        <v/>
      </c>
      <c r="BW174" s="275" t="str">
        <f t="shared" si="100"/>
        <v/>
      </c>
      <c r="BX174" s="275" t="str">
        <f t="shared" si="100"/>
        <v/>
      </c>
      <c r="BY174" s="275" t="str">
        <f t="shared" si="100"/>
        <v/>
      </c>
      <c r="BZ174" s="275" t="str">
        <f t="shared" si="100"/>
        <v/>
      </c>
      <c r="CA174" s="275" t="str">
        <f t="shared" si="100"/>
        <v/>
      </c>
      <c r="CB174" s="275" t="str">
        <f t="shared" si="100"/>
        <v/>
      </c>
      <c r="CC174" s="275" t="str">
        <f t="shared" si="100"/>
        <v/>
      </c>
      <c r="CD174" s="275" t="str">
        <f t="shared" si="100"/>
        <v/>
      </c>
      <c r="CE174" s="275" t="str">
        <f t="shared" si="100"/>
        <v/>
      </c>
      <c r="CF174" s="275" t="str">
        <f t="shared" si="100"/>
        <v/>
      </c>
      <c r="CG174" s="275" t="str">
        <f t="shared" si="100"/>
        <v/>
      </c>
      <c r="CH174" s="275" t="str">
        <f t="shared" si="100"/>
        <v/>
      </c>
      <c r="CI174" s="275" t="str">
        <f t="shared" si="100"/>
        <v/>
      </c>
      <c r="CJ174" s="275" t="str">
        <f t="shared" si="100"/>
        <v/>
      </c>
      <c r="CK174" s="275" t="str">
        <f t="shared" si="100"/>
        <v/>
      </c>
      <c r="CL174" s="275" t="str">
        <f t="shared" si="100"/>
        <v/>
      </c>
      <c r="CM174" s="275" t="str">
        <f t="shared" si="100"/>
        <v/>
      </c>
      <c r="CN174" s="275" t="str">
        <f t="shared" si="100"/>
        <v/>
      </c>
      <c r="CO174" s="275" t="str">
        <f t="shared" si="100"/>
        <v/>
      </c>
      <c r="CP174" s="275" t="str">
        <f t="shared" si="100"/>
        <v/>
      </c>
      <c r="CQ174" s="275" t="str">
        <f t="shared" si="100"/>
        <v/>
      </c>
      <c r="CR174" s="275" t="str">
        <f t="shared" si="100"/>
        <v/>
      </c>
      <c r="CS174" s="275" t="str">
        <f t="shared" si="100"/>
        <v/>
      </c>
      <c r="CT174" s="275" t="str">
        <f t="shared" si="100"/>
        <v/>
      </c>
      <c r="CU174" s="275" t="str">
        <f t="shared" si="100"/>
        <v/>
      </c>
      <c r="CV174" s="275" t="str">
        <f t="shared" si="100"/>
        <v/>
      </c>
      <c r="CW174" s="275" t="str">
        <f t="shared" si="100"/>
        <v/>
      </c>
      <c r="CX174" s="275" t="str">
        <f t="shared" si="100"/>
        <v/>
      </c>
      <c r="CY174" s="275" t="str">
        <f t="shared" si="100"/>
        <v/>
      </c>
    </row>
    <row r="175" spans="1:103" x14ac:dyDescent="0.2">
      <c r="A175">
        <f t="shared" si="77"/>
        <v>164</v>
      </c>
      <c r="B175" s="272">
        <f t="shared" si="78"/>
        <v>3.32E-2</v>
      </c>
      <c r="D175" s="275" t="str">
        <f t="shared" si="101"/>
        <v/>
      </c>
      <c r="E175" s="275" t="str">
        <f t="shared" si="101"/>
        <v/>
      </c>
      <c r="F175" s="275" t="str">
        <f t="shared" si="101"/>
        <v/>
      </c>
      <c r="G175" s="275" t="str">
        <f t="shared" si="101"/>
        <v/>
      </c>
      <c r="H175" s="275" t="str">
        <f t="shared" si="101"/>
        <v/>
      </c>
      <c r="I175" s="275" t="str">
        <f t="shared" si="101"/>
        <v/>
      </c>
      <c r="J175" s="275" t="str">
        <f t="shared" si="101"/>
        <v/>
      </c>
      <c r="K175" s="275" t="str">
        <f t="shared" si="101"/>
        <v/>
      </c>
      <c r="L175" s="275" t="str">
        <f t="shared" si="101"/>
        <v/>
      </c>
      <c r="M175" s="275" t="str">
        <f t="shared" si="101"/>
        <v/>
      </c>
      <c r="N175" s="275" t="str">
        <f t="shared" si="101"/>
        <v/>
      </c>
      <c r="O175" s="275" t="str">
        <f t="shared" si="101"/>
        <v/>
      </c>
      <c r="P175" s="275" t="str">
        <f t="shared" si="101"/>
        <v/>
      </c>
      <c r="Q175" s="275" t="str">
        <f t="shared" si="101"/>
        <v/>
      </c>
      <c r="R175" s="275" t="str">
        <f t="shared" si="101"/>
        <v/>
      </c>
      <c r="S175" s="275" t="str">
        <f t="shared" si="101"/>
        <v/>
      </c>
      <c r="T175" s="275" t="str">
        <f t="shared" si="101"/>
        <v/>
      </c>
      <c r="U175" s="275" t="str">
        <f t="shared" si="101"/>
        <v/>
      </c>
      <c r="V175" s="275" t="str">
        <f t="shared" si="101"/>
        <v/>
      </c>
      <c r="W175" s="275" t="str">
        <f t="shared" si="101"/>
        <v/>
      </c>
      <c r="X175" s="275" t="str">
        <f t="shared" si="101"/>
        <v/>
      </c>
      <c r="Y175" s="275" t="str">
        <f t="shared" si="101"/>
        <v/>
      </c>
      <c r="Z175" s="275" t="str">
        <f t="shared" si="101"/>
        <v/>
      </c>
      <c r="AA175" s="275" t="str">
        <f t="shared" si="101"/>
        <v/>
      </c>
      <c r="AB175" s="275" t="str">
        <f t="shared" si="101"/>
        <v/>
      </c>
      <c r="AC175" s="275" t="str">
        <f t="shared" si="101"/>
        <v/>
      </c>
      <c r="AD175" s="275" t="str">
        <f t="shared" si="101"/>
        <v/>
      </c>
      <c r="AE175" s="275" t="str">
        <f t="shared" si="101"/>
        <v/>
      </c>
      <c r="AF175" s="275" t="str">
        <f t="shared" si="101"/>
        <v/>
      </c>
      <c r="AG175" s="275" t="str">
        <f t="shared" si="101"/>
        <v/>
      </c>
      <c r="AH175" s="275" t="str">
        <f t="shared" si="101"/>
        <v/>
      </c>
      <c r="AI175" s="275" t="str">
        <f t="shared" si="101"/>
        <v/>
      </c>
      <c r="AJ175" s="275" t="str">
        <f t="shared" si="101"/>
        <v/>
      </c>
      <c r="AK175" s="275" t="str">
        <f t="shared" si="101"/>
        <v/>
      </c>
      <c r="AL175" s="275" t="str">
        <f t="shared" si="101"/>
        <v/>
      </c>
      <c r="AM175" s="275" t="str">
        <f t="shared" si="101"/>
        <v/>
      </c>
      <c r="AN175" s="275" t="str">
        <f t="shared" si="101"/>
        <v/>
      </c>
      <c r="AO175" s="275" t="str">
        <f t="shared" si="101"/>
        <v/>
      </c>
      <c r="AP175" s="275" t="str">
        <f t="shared" si="101"/>
        <v/>
      </c>
      <c r="AQ175" s="275" t="str">
        <f t="shared" si="101"/>
        <v/>
      </c>
      <c r="AR175" s="275" t="str">
        <f t="shared" si="101"/>
        <v/>
      </c>
      <c r="AS175" s="275" t="str">
        <f t="shared" si="101"/>
        <v/>
      </c>
      <c r="AT175" s="275" t="str">
        <f t="shared" si="101"/>
        <v/>
      </c>
      <c r="AU175" s="275" t="str">
        <f t="shared" si="101"/>
        <v/>
      </c>
      <c r="AV175" s="275" t="str">
        <f t="shared" si="101"/>
        <v/>
      </c>
      <c r="AW175" s="275" t="str">
        <f t="shared" si="101"/>
        <v/>
      </c>
      <c r="AX175" s="275" t="str">
        <f t="shared" si="101"/>
        <v/>
      </c>
      <c r="AY175" s="275" t="str">
        <f t="shared" si="101"/>
        <v/>
      </c>
      <c r="AZ175" s="275" t="str">
        <f t="shared" si="101"/>
        <v/>
      </c>
      <c r="BA175" s="275" t="str">
        <f t="shared" si="101"/>
        <v/>
      </c>
      <c r="BB175" s="275" t="str">
        <f t="shared" si="101"/>
        <v/>
      </c>
      <c r="BC175" s="275" t="str">
        <f t="shared" si="101"/>
        <v/>
      </c>
      <c r="BD175" s="275" t="str">
        <f t="shared" si="101"/>
        <v/>
      </c>
      <c r="BE175" s="275" t="str">
        <f t="shared" si="101"/>
        <v/>
      </c>
      <c r="BF175" s="275" t="str">
        <f t="shared" si="101"/>
        <v/>
      </c>
      <c r="BG175" s="275" t="str">
        <f t="shared" si="101"/>
        <v/>
      </c>
      <c r="BH175" s="275" t="str">
        <f t="shared" si="101"/>
        <v/>
      </c>
      <c r="BI175" s="275" t="str">
        <f t="shared" si="101"/>
        <v/>
      </c>
      <c r="BJ175" s="275" t="str">
        <f t="shared" si="101"/>
        <v/>
      </c>
      <c r="BK175" s="275" t="str">
        <f t="shared" si="101"/>
        <v/>
      </c>
      <c r="BL175" s="275" t="str">
        <f t="shared" si="101"/>
        <v/>
      </c>
      <c r="BM175" s="275" t="str">
        <f t="shared" si="101"/>
        <v/>
      </c>
      <c r="BN175" s="275" t="str">
        <f t="shared" si="101"/>
        <v/>
      </c>
      <c r="BO175" s="275" t="str">
        <f t="shared" si="101"/>
        <v/>
      </c>
      <c r="BP175" s="275" t="str">
        <f t="shared" si="100"/>
        <v/>
      </c>
      <c r="BQ175" s="275" t="str">
        <f t="shared" si="100"/>
        <v/>
      </c>
      <c r="BR175" s="275" t="str">
        <f t="shared" si="100"/>
        <v/>
      </c>
      <c r="BS175" s="275" t="str">
        <f t="shared" si="100"/>
        <v/>
      </c>
      <c r="BT175" s="275" t="str">
        <f t="shared" si="100"/>
        <v/>
      </c>
      <c r="BU175" s="275" t="str">
        <f t="shared" si="100"/>
        <v/>
      </c>
      <c r="BV175" s="275" t="str">
        <f t="shared" si="100"/>
        <v/>
      </c>
      <c r="BW175" s="275" t="str">
        <f t="shared" si="100"/>
        <v/>
      </c>
      <c r="BX175" s="275" t="str">
        <f t="shared" si="100"/>
        <v/>
      </c>
      <c r="BY175" s="275" t="str">
        <f t="shared" si="100"/>
        <v/>
      </c>
      <c r="BZ175" s="275" t="str">
        <f t="shared" si="100"/>
        <v/>
      </c>
      <c r="CA175" s="275" t="str">
        <f t="shared" si="100"/>
        <v/>
      </c>
      <c r="CB175" s="275" t="str">
        <f t="shared" si="100"/>
        <v/>
      </c>
      <c r="CC175" s="275" t="str">
        <f t="shared" si="100"/>
        <v/>
      </c>
      <c r="CD175" s="275" t="str">
        <f t="shared" si="100"/>
        <v/>
      </c>
      <c r="CE175" s="275" t="str">
        <f t="shared" si="100"/>
        <v/>
      </c>
      <c r="CF175" s="275" t="str">
        <f t="shared" si="100"/>
        <v/>
      </c>
      <c r="CG175" s="275" t="str">
        <f t="shared" si="100"/>
        <v/>
      </c>
      <c r="CH175" s="275" t="str">
        <f t="shared" si="100"/>
        <v/>
      </c>
      <c r="CI175" s="275" t="str">
        <f t="shared" si="100"/>
        <v/>
      </c>
      <c r="CJ175" s="275" t="str">
        <f t="shared" si="100"/>
        <v/>
      </c>
      <c r="CK175" s="275" t="str">
        <f t="shared" si="100"/>
        <v/>
      </c>
      <c r="CL175" s="275" t="str">
        <f t="shared" si="100"/>
        <v/>
      </c>
      <c r="CM175" s="275" t="str">
        <f t="shared" si="100"/>
        <v/>
      </c>
      <c r="CN175" s="275" t="str">
        <f t="shared" si="100"/>
        <v/>
      </c>
      <c r="CO175" s="275" t="str">
        <f t="shared" si="100"/>
        <v/>
      </c>
      <c r="CP175" s="275" t="str">
        <f t="shared" si="100"/>
        <v/>
      </c>
      <c r="CQ175" s="275" t="str">
        <f t="shared" si="100"/>
        <v/>
      </c>
      <c r="CR175" s="275" t="str">
        <f t="shared" si="100"/>
        <v/>
      </c>
      <c r="CS175" s="275" t="str">
        <f t="shared" si="100"/>
        <v/>
      </c>
      <c r="CT175" s="275" t="str">
        <f t="shared" si="100"/>
        <v/>
      </c>
      <c r="CU175" s="275" t="str">
        <f t="shared" si="100"/>
        <v/>
      </c>
      <c r="CV175" s="275" t="str">
        <f t="shared" si="100"/>
        <v/>
      </c>
      <c r="CW175" s="275" t="str">
        <f t="shared" si="100"/>
        <v/>
      </c>
      <c r="CX175" s="275" t="str">
        <f t="shared" si="100"/>
        <v/>
      </c>
      <c r="CY175" s="275" t="str">
        <f t="shared" si="100"/>
        <v/>
      </c>
    </row>
    <row r="176" spans="1:103" x14ac:dyDescent="0.2">
      <c r="A176">
        <f t="shared" si="77"/>
        <v>165</v>
      </c>
      <c r="B176" s="272">
        <f t="shared" si="78"/>
        <v>3.0709999999999998E-2</v>
      </c>
      <c r="D176" s="275" t="str">
        <f t="shared" si="101"/>
        <v/>
      </c>
      <c r="E176" s="275" t="str">
        <f t="shared" si="101"/>
        <v/>
      </c>
      <c r="F176" s="275" t="str">
        <f t="shared" si="101"/>
        <v/>
      </c>
      <c r="G176" s="275" t="str">
        <f t="shared" si="101"/>
        <v/>
      </c>
      <c r="H176" s="275" t="str">
        <f t="shared" si="101"/>
        <v/>
      </c>
      <c r="I176" s="275" t="str">
        <f t="shared" si="101"/>
        <v/>
      </c>
      <c r="J176" s="275" t="str">
        <f t="shared" si="101"/>
        <v/>
      </c>
      <c r="K176" s="275" t="str">
        <f t="shared" si="101"/>
        <v/>
      </c>
      <c r="L176" s="275" t="str">
        <f t="shared" si="101"/>
        <v/>
      </c>
      <c r="M176" s="275" t="str">
        <f t="shared" si="101"/>
        <v/>
      </c>
      <c r="N176" s="275" t="str">
        <f t="shared" si="101"/>
        <v/>
      </c>
      <c r="O176" s="275" t="str">
        <f t="shared" si="101"/>
        <v/>
      </c>
      <c r="P176" s="275" t="str">
        <f t="shared" si="101"/>
        <v/>
      </c>
      <c r="Q176" s="275" t="str">
        <f t="shared" si="101"/>
        <v/>
      </c>
      <c r="R176" s="275" t="str">
        <f t="shared" si="101"/>
        <v/>
      </c>
      <c r="S176" s="275" t="str">
        <f t="shared" si="101"/>
        <v/>
      </c>
      <c r="T176" s="275" t="str">
        <f t="shared" si="101"/>
        <v/>
      </c>
      <c r="U176" s="275" t="str">
        <f t="shared" si="101"/>
        <v/>
      </c>
      <c r="V176" s="275" t="str">
        <f t="shared" si="101"/>
        <v/>
      </c>
      <c r="W176" s="275" t="str">
        <f t="shared" si="101"/>
        <v/>
      </c>
      <c r="X176" s="275" t="str">
        <f t="shared" si="101"/>
        <v/>
      </c>
      <c r="Y176" s="275" t="str">
        <f t="shared" si="101"/>
        <v/>
      </c>
      <c r="Z176" s="275" t="str">
        <f t="shared" si="101"/>
        <v/>
      </c>
      <c r="AA176" s="275" t="str">
        <f t="shared" si="101"/>
        <v/>
      </c>
      <c r="AB176" s="275" t="str">
        <f t="shared" si="101"/>
        <v/>
      </c>
      <c r="AC176" s="275" t="str">
        <f t="shared" si="101"/>
        <v/>
      </c>
      <c r="AD176" s="275" t="str">
        <f t="shared" si="101"/>
        <v/>
      </c>
      <c r="AE176" s="275" t="str">
        <f t="shared" si="101"/>
        <v/>
      </c>
      <c r="AF176" s="275" t="str">
        <f t="shared" si="101"/>
        <v/>
      </c>
      <c r="AG176" s="275" t="str">
        <f t="shared" si="101"/>
        <v/>
      </c>
      <c r="AH176" s="275" t="str">
        <f t="shared" si="101"/>
        <v/>
      </c>
      <c r="AI176" s="275" t="str">
        <f t="shared" si="101"/>
        <v/>
      </c>
      <c r="AJ176" s="275" t="str">
        <f t="shared" si="101"/>
        <v/>
      </c>
      <c r="AK176" s="275" t="str">
        <f t="shared" si="101"/>
        <v/>
      </c>
      <c r="AL176" s="275" t="str">
        <f t="shared" si="101"/>
        <v/>
      </c>
      <c r="AM176" s="275" t="str">
        <f t="shared" si="101"/>
        <v/>
      </c>
      <c r="AN176" s="275" t="str">
        <f t="shared" si="101"/>
        <v/>
      </c>
      <c r="AO176" s="275" t="str">
        <f t="shared" si="101"/>
        <v/>
      </c>
      <c r="AP176" s="275" t="str">
        <f t="shared" si="101"/>
        <v/>
      </c>
      <c r="AQ176" s="275" t="str">
        <f t="shared" si="101"/>
        <v/>
      </c>
      <c r="AR176" s="275" t="str">
        <f t="shared" si="101"/>
        <v/>
      </c>
      <c r="AS176" s="275" t="str">
        <f t="shared" si="101"/>
        <v/>
      </c>
      <c r="AT176" s="275" t="str">
        <f t="shared" si="101"/>
        <v/>
      </c>
      <c r="AU176" s="275" t="str">
        <f t="shared" si="101"/>
        <v/>
      </c>
      <c r="AV176" s="275" t="str">
        <f t="shared" si="101"/>
        <v/>
      </c>
      <c r="AW176" s="275" t="str">
        <f t="shared" si="101"/>
        <v/>
      </c>
      <c r="AX176" s="275" t="str">
        <f t="shared" si="101"/>
        <v/>
      </c>
      <c r="AY176" s="275" t="str">
        <f t="shared" si="101"/>
        <v/>
      </c>
      <c r="AZ176" s="275" t="str">
        <f t="shared" si="101"/>
        <v/>
      </c>
      <c r="BA176" s="275" t="str">
        <f t="shared" si="101"/>
        <v/>
      </c>
      <c r="BB176" s="275" t="str">
        <f t="shared" si="101"/>
        <v/>
      </c>
      <c r="BC176" s="275" t="str">
        <f t="shared" si="101"/>
        <v/>
      </c>
      <c r="BD176" s="275" t="str">
        <f t="shared" si="101"/>
        <v/>
      </c>
      <c r="BE176" s="275" t="str">
        <f t="shared" si="101"/>
        <v/>
      </c>
      <c r="BF176" s="275" t="str">
        <f t="shared" si="101"/>
        <v/>
      </c>
      <c r="BG176" s="275" t="str">
        <f t="shared" si="101"/>
        <v/>
      </c>
      <c r="BH176" s="275" t="str">
        <f t="shared" si="101"/>
        <v/>
      </c>
      <c r="BI176" s="275" t="str">
        <f t="shared" si="101"/>
        <v/>
      </c>
      <c r="BJ176" s="275" t="str">
        <f t="shared" si="101"/>
        <v/>
      </c>
      <c r="BK176" s="275" t="str">
        <f t="shared" si="101"/>
        <v/>
      </c>
      <c r="BL176" s="275" t="str">
        <f t="shared" si="101"/>
        <v/>
      </c>
      <c r="BM176" s="275" t="str">
        <f t="shared" si="101"/>
        <v/>
      </c>
      <c r="BN176" s="275" t="str">
        <f t="shared" si="101"/>
        <v/>
      </c>
      <c r="BO176" s="275" t="str">
        <f t="shared" ref="BO176:CY179" si="102">IF(AND($A176&gt;=BO$3,$A176&lt;=BO$4),$B176,"")</f>
        <v/>
      </c>
      <c r="BP176" s="275" t="str">
        <f t="shared" si="102"/>
        <v/>
      </c>
      <c r="BQ176" s="275" t="str">
        <f t="shared" si="102"/>
        <v/>
      </c>
      <c r="BR176" s="275" t="str">
        <f t="shared" si="102"/>
        <v/>
      </c>
      <c r="BS176" s="275" t="str">
        <f t="shared" si="102"/>
        <v/>
      </c>
      <c r="BT176" s="275" t="str">
        <f t="shared" si="102"/>
        <v/>
      </c>
      <c r="BU176" s="275" t="str">
        <f t="shared" si="102"/>
        <v/>
      </c>
      <c r="BV176" s="275" t="str">
        <f t="shared" si="102"/>
        <v/>
      </c>
      <c r="BW176" s="275" t="str">
        <f t="shared" si="102"/>
        <v/>
      </c>
      <c r="BX176" s="275" t="str">
        <f t="shared" si="102"/>
        <v/>
      </c>
      <c r="BY176" s="275" t="str">
        <f t="shared" si="102"/>
        <v/>
      </c>
      <c r="BZ176" s="275" t="str">
        <f t="shared" si="102"/>
        <v/>
      </c>
      <c r="CA176" s="275" t="str">
        <f t="shared" si="102"/>
        <v/>
      </c>
      <c r="CB176" s="275" t="str">
        <f t="shared" si="102"/>
        <v/>
      </c>
      <c r="CC176" s="275" t="str">
        <f t="shared" si="102"/>
        <v/>
      </c>
      <c r="CD176" s="275" t="str">
        <f t="shared" si="102"/>
        <v/>
      </c>
      <c r="CE176" s="275" t="str">
        <f t="shared" si="102"/>
        <v/>
      </c>
      <c r="CF176" s="275" t="str">
        <f t="shared" si="102"/>
        <v/>
      </c>
      <c r="CG176" s="275" t="str">
        <f t="shared" si="102"/>
        <v/>
      </c>
      <c r="CH176" s="275" t="str">
        <f t="shared" si="102"/>
        <v/>
      </c>
      <c r="CI176" s="275" t="str">
        <f t="shared" si="102"/>
        <v/>
      </c>
      <c r="CJ176" s="275" t="str">
        <f t="shared" si="102"/>
        <v/>
      </c>
      <c r="CK176" s="275" t="str">
        <f t="shared" si="102"/>
        <v/>
      </c>
      <c r="CL176" s="275" t="str">
        <f t="shared" si="102"/>
        <v/>
      </c>
      <c r="CM176" s="275" t="str">
        <f t="shared" si="102"/>
        <v/>
      </c>
      <c r="CN176" s="275" t="str">
        <f t="shared" si="102"/>
        <v/>
      </c>
      <c r="CO176" s="275" t="str">
        <f t="shared" si="102"/>
        <v/>
      </c>
      <c r="CP176" s="275" t="str">
        <f t="shared" si="102"/>
        <v/>
      </c>
      <c r="CQ176" s="275" t="str">
        <f t="shared" si="102"/>
        <v/>
      </c>
      <c r="CR176" s="275" t="str">
        <f t="shared" si="102"/>
        <v/>
      </c>
      <c r="CS176" s="275" t="str">
        <f t="shared" si="102"/>
        <v/>
      </c>
      <c r="CT176" s="275" t="str">
        <f t="shared" si="102"/>
        <v/>
      </c>
      <c r="CU176" s="275" t="str">
        <f t="shared" si="102"/>
        <v/>
      </c>
      <c r="CV176" s="275" t="str">
        <f t="shared" si="102"/>
        <v/>
      </c>
      <c r="CW176" s="275" t="str">
        <f t="shared" si="102"/>
        <v/>
      </c>
      <c r="CX176" s="275" t="str">
        <f t="shared" si="102"/>
        <v/>
      </c>
      <c r="CY176" s="275" t="str">
        <f t="shared" si="102"/>
        <v/>
      </c>
    </row>
    <row r="177" spans="1:103" x14ac:dyDescent="0.2">
      <c r="A177">
        <f t="shared" si="77"/>
        <v>166</v>
      </c>
      <c r="B177" s="272">
        <f t="shared" si="78"/>
        <v>2.8220000000000002E-2</v>
      </c>
      <c r="D177" s="275" t="str">
        <f t="shared" ref="D177:BO180" si="103">IF(AND($A177&gt;=D$3,$A177&lt;=D$4),$B177,"")</f>
        <v/>
      </c>
      <c r="E177" s="275" t="str">
        <f t="shared" si="103"/>
        <v/>
      </c>
      <c r="F177" s="275" t="str">
        <f t="shared" si="103"/>
        <v/>
      </c>
      <c r="G177" s="275" t="str">
        <f t="shared" si="103"/>
        <v/>
      </c>
      <c r="H177" s="275" t="str">
        <f t="shared" si="103"/>
        <v/>
      </c>
      <c r="I177" s="275" t="str">
        <f t="shared" si="103"/>
        <v/>
      </c>
      <c r="J177" s="275" t="str">
        <f t="shared" si="103"/>
        <v/>
      </c>
      <c r="K177" s="275" t="str">
        <f t="shared" si="103"/>
        <v/>
      </c>
      <c r="L177" s="275" t="str">
        <f t="shared" si="103"/>
        <v/>
      </c>
      <c r="M177" s="275" t="str">
        <f t="shared" si="103"/>
        <v/>
      </c>
      <c r="N177" s="275" t="str">
        <f t="shared" si="103"/>
        <v/>
      </c>
      <c r="O177" s="275" t="str">
        <f t="shared" si="103"/>
        <v/>
      </c>
      <c r="P177" s="275" t="str">
        <f t="shared" si="103"/>
        <v/>
      </c>
      <c r="Q177" s="275" t="str">
        <f t="shared" si="103"/>
        <v/>
      </c>
      <c r="R177" s="275" t="str">
        <f t="shared" si="103"/>
        <v/>
      </c>
      <c r="S177" s="275" t="str">
        <f t="shared" si="103"/>
        <v/>
      </c>
      <c r="T177" s="275" t="str">
        <f t="shared" si="103"/>
        <v/>
      </c>
      <c r="U177" s="275" t="str">
        <f t="shared" si="103"/>
        <v/>
      </c>
      <c r="V177" s="275" t="str">
        <f t="shared" si="103"/>
        <v/>
      </c>
      <c r="W177" s="275" t="str">
        <f t="shared" si="103"/>
        <v/>
      </c>
      <c r="X177" s="275" t="str">
        <f t="shared" si="103"/>
        <v/>
      </c>
      <c r="Y177" s="275" t="str">
        <f t="shared" si="103"/>
        <v/>
      </c>
      <c r="Z177" s="275" t="str">
        <f t="shared" si="103"/>
        <v/>
      </c>
      <c r="AA177" s="275" t="str">
        <f t="shared" si="103"/>
        <v/>
      </c>
      <c r="AB177" s="275" t="str">
        <f t="shared" si="103"/>
        <v/>
      </c>
      <c r="AC177" s="275" t="str">
        <f t="shared" si="103"/>
        <v/>
      </c>
      <c r="AD177" s="275" t="str">
        <f t="shared" si="103"/>
        <v/>
      </c>
      <c r="AE177" s="275" t="str">
        <f t="shared" si="103"/>
        <v/>
      </c>
      <c r="AF177" s="275" t="str">
        <f t="shared" si="103"/>
        <v/>
      </c>
      <c r="AG177" s="275" t="str">
        <f t="shared" si="103"/>
        <v/>
      </c>
      <c r="AH177" s="275" t="str">
        <f t="shared" si="103"/>
        <v/>
      </c>
      <c r="AI177" s="275" t="str">
        <f t="shared" si="103"/>
        <v/>
      </c>
      <c r="AJ177" s="275" t="str">
        <f t="shared" si="103"/>
        <v/>
      </c>
      <c r="AK177" s="275" t="str">
        <f t="shared" si="103"/>
        <v/>
      </c>
      <c r="AL177" s="275" t="str">
        <f t="shared" si="103"/>
        <v/>
      </c>
      <c r="AM177" s="275" t="str">
        <f t="shared" si="103"/>
        <v/>
      </c>
      <c r="AN177" s="275" t="str">
        <f t="shared" si="103"/>
        <v/>
      </c>
      <c r="AO177" s="275" t="str">
        <f t="shared" si="103"/>
        <v/>
      </c>
      <c r="AP177" s="275" t="str">
        <f t="shared" si="103"/>
        <v/>
      </c>
      <c r="AQ177" s="275" t="str">
        <f t="shared" si="103"/>
        <v/>
      </c>
      <c r="AR177" s="275" t="str">
        <f t="shared" si="103"/>
        <v/>
      </c>
      <c r="AS177" s="275" t="str">
        <f t="shared" si="103"/>
        <v/>
      </c>
      <c r="AT177" s="275" t="str">
        <f t="shared" si="103"/>
        <v/>
      </c>
      <c r="AU177" s="275" t="str">
        <f t="shared" si="103"/>
        <v/>
      </c>
      <c r="AV177" s="275" t="str">
        <f t="shared" si="103"/>
        <v/>
      </c>
      <c r="AW177" s="275" t="str">
        <f t="shared" si="103"/>
        <v/>
      </c>
      <c r="AX177" s="275" t="str">
        <f t="shared" si="103"/>
        <v/>
      </c>
      <c r="AY177" s="275" t="str">
        <f t="shared" si="103"/>
        <v/>
      </c>
      <c r="AZ177" s="275" t="str">
        <f t="shared" si="103"/>
        <v/>
      </c>
      <c r="BA177" s="275" t="str">
        <f t="shared" si="103"/>
        <v/>
      </c>
      <c r="BB177" s="275" t="str">
        <f t="shared" si="103"/>
        <v/>
      </c>
      <c r="BC177" s="275" t="str">
        <f t="shared" si="103"/>
        <v/>
      </c>
      <c r="BD177" s="275" t="str">
        <f t="shared" si="103"/>
        <v/>
      </c>
      <c r="BE177" s="275" t="str">
        <f t="shared" si="103"/>
        <v/>
      </c>
      <c r="BF177" s="275" t="str">
        <f t="shared" si="103"/>
        <v/>
      </c>
      <c r="BG177" s="275" t="str">
        <f t="shared" si="103"/>
        <v/>
      </c>
      <c r="BH177" s="275" t="str">
        <f t="shared" si="103"/>
        <v/>
      </c>
      <c r="BI177" s="275" t="str">
        <f t="shared" si="103"/>
        <v/>
      </c>
      <c r="BJ177" s="275" t="str">
        <f t="shared" si="103"/>
        <v/>
      </c>
      <c r="BK177" s="275" t="str">
        <f t="shared" si="103"/>
        <v/>
      </c>
      <c r="BL177" s="275" t="str">
        <f t="shared" si="103"/>
        <v/>
      </c>
      <c r="BM177" s="275" t="str">
        <f t="shared" si="103"/>
        <v/>
      </c>
      <c r="BN177" s="275" t="str">
        <f t="shared" si="103"/>
        <v/>
      </c>
      <c r="BO177" s="275" t="str">
        <f t="shared" si="103"/>
        <v/>
      </c>
      <c r="BP177" s="275" t="str">
        <f t="shared" si="102"/>
        <v/>
      </c>
      <c r="BQ177" s="275" t="str">
        <f t="shared" si="102"/>
        <v/>
      </c>
      <c r="BR177" s="275" t="str">
        <f t="shared" si="102"/>
        <v/>
      </c>
      <c r="BS177" s="275" t="str">
        <f t="shared" si="102"/>
        <v/>
      </c>
      <c r="BT177" s="275" t="str">
        <f t="shared" si="102"/>
        <v/>
      </c>
      <c r="BU177" s="275" t="str">
        <f t="shared" si="102"/>
        <v/>
      </c>
      <c r="BV177" s="275" t="str">
        <f t="shared" si="102"/>
        <v/>
      </c>
      <c r="BW177" s="275" t="str">
        <f t="shared" si="102"/>
        <v/>
      </c>
      <c r="BX177" s="275" t="str">
        <f t="shared" si="102"/>
        <v/>
      </c>
      <c r="BY177" s="275" t="str">
        <f t="shared" si="102"/>
        <v/>
      </c>
      <c r="BZ177" s="275" t="str">
        <f t="shared" si="102"/>
        <v/>
      </c>
      <c r="CA177" s="275" t="str">
        <f t="shared" si="102"/>
        <v/>
      </c>
      <c r="CB177" s="275" t="str">
        <f t="shared" si="102"/>
        <v/>
      </c>
      <c r="CC177" s="275" t="str">
        <f t="shared" si="102"/>
        <v/>
      </c>
      <c r="CD177" s="275" t="str">
        <f t="shared" si="102"/>
        <v/>
      </c>
      <c r="CE177" s="275" t="str">
        <f t="shared" si="102"/>
        <v/>
      </c>
      <c r="CF177" s="275" t="str">
        <f t="shared" si="102"/>
        <v/>
      </c>
      <c r="CG177" s="275" t="str">
        <f t="shared" si="102"/>
        <v/>
      </c>
      <c r="CH177" s="275" t="str">
        <f t="shared" si="102"/>
        <v/>
      </c>
      <c r="CI177" s="275" t="str">
        <f t="shared" si="102"/>
        <v/>
      </c>
      <c r="CJ177" s="275" t="str">
        <f t="shared" si="102"/>
        <v/>
      </c>
      <c r="CK177" s="275" t="str">
        <f t="shared" si="102"/>
        <v/>
      </c>
      <c r="CL177" s="275" t="str">
        <f t="shared" si="102"/>
        <v/>
      </c>
      <c r="CM177" s="275" t="str">
        <f t="shared" si="102"/>
        <v/>
      </c>
      <c r="CN177" s="275" t="str">
        <f t="shared" si="102"/>
        <v/>
      </c>
      <c r="CO177" s="275" t="str">
        <f t="shared" si="102"/>
        <v/>
      </c>
      <c r="CP177" s="275" t="str">
        <f t="shared" si="102"/>
        <v/>
      </c>
      <c r="CQ177" s="275" t="str">
        <f t="shared" si="102"/>
        <v/>
      </c>
      <c r="CR177" s="275" t="str">
        <f t="shared" si="102"/>
        <v/>
      </c>
      <c r="CS177" s="275" t="str">
        <f t="shared" si="102"/>
        <v/>
      </c>
      <c r="CT177" s="275" t="str">
        <f t="shared" si="102"/>
        <v/>
      </c>
      <c r="CU177" s="275" t="str">
        <f t="shared" si="102"/>
        <v/>
      </c>
      <c r="CV177" s="275" t="str">
        <f t="shared" si="102"/>
        <v/>
      </c>
      <c r="CW177" s="275" t="str">
        <f t="shared" si="102"/>
        <v/>
      </c>
      <c r="CX177" s="275" t="str">
        <f t="shared" si="102"/>
        <v/>
      </c>
      <c r="CY177" s="275" t="str">
        <f t="shared" si="102"/>
        <v/>
      </c>
    </row>
    <row r="178" spans="1:103" x14ac:dyDescent="0.2">
      <c r="A178">
        <f t="shared" si="77"/>
        <v>167</v>
      </c>
      <c r="B178" s="272">
        <f t="shared" si="78"/>
        <v>2.5729999999999999E-2</v>
      </c>
      <c r="D178" s="275" t="str">
        <f t="shared" si="103"/>
        <v/>
      </c>
      <c r="E178" s="275" t="str">
        <f t="shared" si="103"/>
        <v/>
      </c>
      <c r="F178" s="275" t="str">
        <f t="shared" si="103"/>
        <v/>
      </c>
      <c r="G178" s="275" t="str">
        <f t="shared" si="103"/>
        <v/>
      </c>
      <c r="H178" s="275" t="str">
        <f t="shared" si="103"/>
        <v/>
      </c>
      <c r="I178" s="275" t="str">
        <f t="shared" si="103"/>
        <v/>
      </c>
      <c r="J178" s="275" t="str">
        <f t="shared" si="103"/>
        <v/>
      </c>
      <c r="K178" s="275" t="str">
        <f t="shared" si="103"/>
        <v/>
      </c>
      <c r="L178" s="275" t="str">
        <f t="shared" si="103"/>
        <v/>
      </c>
      <c r="M178" s="275" t="str">
        <f t="shared" si="103"/>
        <v/>
      </c>
      <c r="N178" s="275" t="str">
        <f t="shared" si="103"/>
        <v/>
      </c>
      <c r="O178" s="275" t="str">
        <f t="shared" si="103"/>
        <v/>
      </c>
      <c r="P178" s="275" t="str">
        <f t="shared" si="103"/>
        <v/>
      </c>
      <c r="Q178" s="275" t="str">
        <f t="shared" si="103"/>
        <v/>
      </c>
      <c r="R178" s="275" t="str">
        <f t="shared" si="103"/>
        <v/>
      </c>
      <c r="S178" s="275" t="str">
        <f t="shared" si="103"/>
        <v/>
      </c>
      <c r="T178" s="275" t="str">
        <f t="shared" si="103"/>
        <v/>
      </c>
      <c r="U178" s="275" t="str">
        <f t="shared" si="103"/>
        <v/>
      </c>
      <c r="V178" s="275" t="str">
        <f t="shared" si="103"/>
        <v/>
      </c>
      <c r="W178" s="275" t="str">
        <f t="shared" si="103"/>
        <v/>
      </c>
      <c r="X178" s="275" t="str">
        <f t="shared" si="103"/>
        <v/>
      </c>
      <c r="Y178" s="275" t="str">
        <f t="shared" si="103"/>
        <v/>
      </c>
      <c r="Z178" s="275" t="str">
        <f t="shared" si="103"/>
        <v/>
      </c>
      <c r="AA178" s="275" t="str">
        <f t="shared" si="103"/>
        <v/>
      </c>
      <c r="AB178" s="275" t="str">
        <f t="shared" si="103"/>
        <v/>
      </c>
      <c r="AC178" s="275" t="str">
        <f t="shared" si="103"/>
        <v/>
      </c>
      <c r="AD178" s="275" t="str">
        <f t="shared" si="103"/>
        <v/>
      </c>
      <c r="AE178" s="275" t="str">
        <f t="shared" si="103"/>
        <v/>
      </c>
      <c r="AF178" s="275" t="str">
        <f t="shared" si="103"/>
        <v/>
      </c>
      <c r="AG178" s="275" t="str">
        <f t="shared" si="103"/>
        <v/>
      </c>
      <c r="AH178" s="275" t="str">
        <f t="shared" si="103"/>
        <v/>
      </c>
      <c r="AI178" s="275" t="str">
        <f t="shared" si="103"/>
        <v/>
      </c>
      <c r="AJ178" s="275" t="str">
        <f t="shared" si="103"/>
        <v/>
      </c>
      <c r="AK178" s="275" t="str">
        <f t="shared" si="103"/>
        <v/>
      </c>
      <c r="AL178" s="275" t="str">
        <f t="shared" si="103"/>
        <v/>
      </c>
      <c r="AM178" s="275" t="str">
        <f t="shared" si="103"/>
        <v/>
      </c>
      <c r="AN178" s="275" t="str">
        <f t="shared" si="103"/>
        <v/>
      </c>
      <c r="AO178" s="275" t="str">
        <f t="shared" si="103"/>
        <v/>
      </c>
      <c r="AP178" s="275" t="str">
        <f t="shared" si="103"/>
        <v/>
      </c>
      <c r="AQ178" s="275" t="str">
        <f t="shared" si="103"/>
        <v/>
      </c>
      <c r="AR178" s="275" t="str">
        <f t="shared" si="103"/>
        <v/>
      </c>
      <c r="AS178" s="275" t="str">
        <f t="shared" si="103"/>
        <v/>
      </c>
      <c r="AT178" s="275" t="str">
        <f t="shared" si="103"/>
        <v/>
      </c>
      <c r="AU178" s="275" t="str">
        <f t="shared" si="103"/>
        <v/>
      </c>
      <c r="AV178" s="275" t="str">
        <f t="shared" si="103"/>
        <v/>
      </c>
      <c r="AW178" s="275" t="str">
        <f t="shared" si="103"/>
        <v/>
      </c>
      <c r="AX178" s="275" t="str">
        <f t="shared" si="103"/>
        <v/>
      </c>
      <c r="AY178" s="275" t="str">
        <f t="shared" si="103"/>
        <v/>
      </c>
      <c r="AZ178" s="275" t="str">
        <f t="shared" si="103"/>
        <v/>
      </c>
      <c r="BA178" s="275" t="str">
        <f t="shared" si="103"/>
        <v/>
      </c>
      <c r="BB178" s="275" t="str">
        <f t="shared" si="103"/>
        <v/>
      </c>
      <c r="BC178" s="275" t="str">
        <f t="shared" si="103"/>
        <v/>
      </c>
      <c r="BD178" s="275" t="str">
        <f t="shared" si="103"/>
        <v/>
      </c>
      <c r="BE178" s="275" t="str">
        <f t="shared" si="103"/>
        <v/>
      </c>
      <c r="BF178" s="275" t="str">
        <f t="shared" si="103"/>
        <v/>
      </c>
      <c r="BG178" s="275" t="str">
        <f t="shared" si="103"/>
        <v/>
      </c>
      <c r="BH178" s="275" t="str">
        <f t="shared" si="103"/>
        <v/>
      </c>
      <c r="BI178" s="275" t="str">
        <f t="shared" si="103"/>
        <v/>
      </c>
      <c r="BJ178" s="275" t="str">
        <f t="shared" si="103"/>
        <v/>
      </c>
      <c r="BK178" s="275" t="str">
        <f t="shared" si="103"/>
        <v/>
      </c>
      <c r="BL178" s="275" t="str">
        <f t="shared" si="103"/>
        <v/>
      </c>
      <c r="BM178" s="275" t="str">
        <f t="shared" si="103"/>
        <v/>
      </c>
      <c r="BN178" s="275" t="str">
        <f t="shared" si="103"/>
        <v/>
      </c>
      <c r="BO178" s="275" t="str">
        <f t="shared" si="103"/>
        <v/>
      </c>
      <c r="BP178" s="275" t="str">
        <f t="shared" si="102"/>
        <v/>
      </c>
      <c r="BQ178" s="275" t="str">
        <f t="shared" si="102"/>
        <v/>
      </c>
      <c r="BR178" s="275" t="str">
        <f t="shared" si="102"/>
        <v/>
      </c>
      <c r="BS178" s="275" t="str">
        <f t="shared" si="102"/>
        <v/>
      </c>
      <c r="BT178" s="275" t="str">
        <f t="shared" si="102"/>
        <v/>
      </c>
      <c r="BU178" s="275" t="str">
        <f t="shared" si="102"/>
        <v/>
      </c>
      <c r="BV178" s="275" t="str">
        <f t="shared" si="102"/>
        <v/>
      </c>
      <c r="BW178" s="275" t="str">
        <f t="shared" si="102"/>
        <v/>
      </c>
      <c r="BX178" s="275" t="str">
        <f t="shared" si="102"/>
        <v/>
      </c>
      <c r="BY178" s="275" t="str">
        <f t="shared" si="102"/>
        <v/>
      </c>
      <c r="BZ178" s="275" t="str">
        <f t="shared" si="102"/>
        <v/>
      </c>
      <c r="CA178" s="275" t="str">
        <f t="shared" si="102"/>
        <v/>
      </c>
      <c r="CB178" s="275" t="str">
        <f t="shared" si="102"/>
        <v/>
      </c>
      <c r="CC178" s="275" t="str">
        <f t="shared" si="102"/>
        <v/>
      </c>
      <c r="CD178" s="275" t="str">
        <f t="shared" si="102"/>
        <v/>
      </c>
      <c r="CE178" s="275" t="str">
        <f t="shared" si="102"/>
        <v/>
      </c>
      <c r="CF178" s="275" t="str">
        <f t="shared" si="102"/>
        <v/>
      </c>
      <c r="CG178" s="275" t="str">
        <f t="shared" si="102"/>
        <v/>
      </c>
      <c r="CH178" s="275" t="str">
        <f t="shared" si="102"/>
        <v/>
      </c>
      <c r="CI178" s="275" t="str">
        <f t="shared" si="102"/>
        <v/>
      </c>
      <c r="CJ178" s="275" t="str">
        <f t="shared" si="102"/>
        <v/>
      </c>
      <c r="CK178" s="275" t="str">
        <f t="shared" si="102"/>
        <v/>
      </c>
      <c r="CL178" s="275" t="str">
        <f t="shared" si="102"/>
        <v/>
      </c>
      <c r="CM178" s="275" t="str">
        <f t="shared" si="102"/>
        <v/>
      </c>
      <c r="CN178" s="275" t="str">
        <f t="shared" si="102"/>
        <v/>
      </c>
      <c r="CO178" s="275" t="str">
        <f t="shared" si="102"/>
        <v/>
      </c>
      <c r="CP178" s="275" t="str">
        <f t="shared" si="102"/>
        <v/>
      </c>
      <c r="CQ178" s="275" t="str">
        <f t="shared" si="102"/>
        <v/>
      </c>
      <c r="CR178" s="275" t="str">
        <f t="shared" si="102"/>
        <v/>
      </c>
      <c r="CS178" s="275" t="str">
        <f t="shared" si="102"/>
        <v/>
      </c>
      <c r="CT178" s="275" t="str">
        <f t="shared" si="102"/>
        <v/>
      </c>
      <c r="CU178" s="275" t="str">
        <f t="shared" si="102"/>
        <v/>
      </c>
      <c r="CV178" s="275" t="str">
        <f t="shared" si="102"/>
        <v/>
      </c>
      <c r="CW178" s="275" t="str">
        <f t="shared" si="102"/>
        <v/>
      </c>
      <c r="CX178" s="275" t="str">
        <f t="shared" si="102"/>
        <v/>
      </c>
      <c r="CY178" s="275" t="str">
        <f t="shared" si="102"/>
        <v/>
      </c>
    </row>
    <row r="179" spans="1:103" x14ac:dyDescent="0.2">
      <c r="A179">
        <f t="shared" si="77"/>
        <v>168</v>
      </c>
      <c r="B179" s="272">
        <f t="shared" si="78"/>
        <v>2.2409999999999999E-2</v>
      </c>
      <c r="D179" s="275" t="str">
        <f t="shared" si="103"/>
        <v/>
      </c>
      <c r="E179" s="275" t="str">
        <f t="shared" si="103"/>
        <v/>
      </c>
      <c r="F179" s="275" t="str">
        <f t="shared" si="103"/>
        <v/>
      </c>
      <c r="G179" s="275" t="str">
        <f t="shared" si="103"/>
        <v/>
      </c>
      <c r="H179" s="275" t="str">
        <f t="shared" si="103"/>
        <v/>
      </c>
      <c r="I179" s="275" t="str">
        <f t="shared" si="103"/>
        <v/>
      </c>
      <c r="J179" s="275" t="str">
        <f t="shared" si="103"/>
        <v/>
      </c>
      <c r="K179" s="275" t="str">
        <f t="shared" si="103"/>
        <v/>
      </c>
      <c r="L179" s="275" t="str">
        <f t="shared" si="103"/>
        <v/>
      </c>
      <c r="M179" s="275" t="str">
        <f t="shared" si="103"/>
        <v/>
      </c>
      <c r="N179" s="275" t="str">
        <f t="shared" si="103"/>
        <v/>
      </c>
      <c r="O179" s="275" t="str">
        <f t="shared" si="103"/>
        <v/>
      </c>
      <c r="P179" s="275" t="str">
        <f t="shared" si="103"/>
        <v/>
      </c>
      <c r="Q179" s="275" t="str">
        <f t="shared" si="103"/>
        <v/>
      </c>
      <c r="R179" s="275" t="str">
        <f t="shared" si="103"/>
        <v/>
      </c>
      <c r="S179" s="275" t="str">
        <f t="shared" si="103"/>
        <v/>
      </c>
      <c r="T179" s="275" t="str">
        <f t="shared" si="103"/>
        <v/>
      </c>
      <c r="U179" s="275" t="str">
        <f t="shared" si="103"/>
        <v/>
      </c>
      <c r="V179" s="275" t="str">
        <f t="shared" si="103"/>
        <v/>
      </c>
      <c r="W179" s="275" t="str">
        <f t="shared" si="103"/>
        <v/>
      </c>
      <c r="X179" s="275" t="str">
        <f t="shared" si="103"/>
        <v/>
      </c>
      <c r="Y179" s="275" t="str">
        <f t="shared" si="103"/>
        <v/>
      </c>
      <c r="Z179" s="275" t="str">
        <f t="shared" si="103"/>
        <v/>
      </c>
      <c r="AA179" s="275" t="str">
        <f t="shared" si="103"/>
        <v/>
      </c>
      <c r="AB179" s="275" t="str">
        <f t="shared" si="103"/>
        <v/>
      </c>
      <c r="AC179" s="275" t="str">
        <f t="shared" si="103"/>
        <v/>
      </c>
      <c r="AD179" s="275" t="str">
        <f t="shared" si="103"/>
        <v/>
      </c>
      <c r="AE179" s="275" t="str">
        <f t="shared" si="103"/>
        <v/>
      </c>
      <c r="AF179" s="275" t="str">
        <f t="shared" si="103"/>
        <v/>
      </c>
      <c r="AG179" s="275" t="str">
        <f t="shared" si="103"/>
        <v/>
      </c>
      <c r="AH179" s="275" t="str">
        <f t="shared" si="103"/>
        <v/>
      </c>
      <c r="AI179" s="275" t="str">
        <f t="shared" si="103"/>
        <v/>
      </c>
      <c r="AJ179" s="275" t="str">
        <f t="shared" si="103"/>
        <v/>
      </c>
      <c r="AK179" s="275" t="str">
        <f t="shared" si="103"/>
        <v/>
      </c>
      <c r="AL179" s="275" t="str">
        <f t="shared" si="103"/>
        <v/>
      </c>
      <c r="AM179" s="275" t="str">
        <f t="shared" si="103"/>
        <v/>
      </c>
      <c r="AN179" s="275" t="str">
        <f t="shared" si="103"/>
        <v/>
      </c>
      <c r="AO179" s="275" t="str">
        <f t="shared" si="103"/>
        <v/>
      </c>
      <c r="AP179" s="275" t="str">
        <f t="shared" si="103"/>
        <v/>
      </c>
      <c r="AQ179" s="275" t="str">
        <f t="shared" si="103"/>
        <v/>
      </c>
      <c r="AR179" s="275" t="str">
        <f t="shared" si="103"/>
        <v/>
      </c>
      <c r="AS179" s="275" t="str">
        <f t="shared" si="103"/>
        <v/>
      </c>
      <c r="AT179" s="275" t="str">
        <f t="shared" si="103"/>
        <v/>
      </c>
      <c r="AU179" s="275" t="str">
        <f t="shared" si="103"/>
        <v/>
      </c>
      <c r="AV179" s="275" t="str">
        <f t="shared" si="103"/>
        <v/>
      </c>
      <c r="AW179" s="275" t="str">
        <f t="shared" si="103"/>
        <v/>
      </c>
      <c r="AX179" s="275" t="str">
        <f t="shared" si="103"/>
        <v/>
      </c>
      <c r="AY179" s="275" t="str">
        <f t="shared" si="103"/>
        <v/>
      </c>
      <c r="AZ179" s="275" t="str">
        <f t="shared" si="103"/>
        <v/>
      </c>
      <c r="BA179" s="275" t="str">
        <f t="shared" si="103"/>
        <v/>
      </c>
      <c r="BB179" s="275" t="str">
        <f t="shared" si="103"/>
        <v/>
      </c>
      <c r="BC179" s="275" t="str">
        <f t="shared" si="103"/>
        <v/>
      </c>
      <c r="BD179" s="275" t="str">
        <f t="shared" si="103"/>
        <v/>
      </c>
      <c r="BE179" s="275" t="str">
        <f t="shared" si="103"/>
        <v/>
      </c>
      <c r="BF179" s="275" t="str">
        <f t="shared" si="103"/>
        <v/>
      </c>
      <c r="BG179" s="275" t="str">
        <f t="shared" si="103"/>
        <v/>
      </c>
      <c r="BH179" s="275" t="str">
        <f t="shared" si="103"/>
        <v/>
      </c>
      <c r="BI179" s="275" t="str">
        <f t="shared" si="103"/>
        <v/>
      </c>
      <c r="BJ179" s="275" t="str">
        <f t="shared" si="103"/>
        <v/>
      </c>
      <c r="BK179" s="275" t="str">
        <f t="shared" si="103"/>
        <v/>
      </c>
      <c r="BL179" s="275" t="str">
        <f t="shared" si="103"/>
        <v/>
      </c>
      <c r="BM179" s="275" t="str">
        <f t="shared" si="103"/>
        <v/>
      </c>
      <c r="BN179" s="275" t="str">
        <f t="shared" si="103"/>
        <v/>
      </c>
      <c r="BO179" s="275" t="str">
        <f t="shared" si="103"/>
        <v/>
      </c>
      <c r="BP179" s="275" t="str">
        <f t="shared" si="102"/>
        <v/>
      </c>
      <c r="BQ179" s="275" t="str">
        <f t="shared" si="102"/>
        <v/>
      </c>
      <c r="BR179" s="275" t="str">
        <f t="shared" si="102"/>
        <v/>
      </c>
      <c r="BS179" s="275" t="str">
        <f t="shared" si="102"/>
        <v/>
      </c>
      <c r="BT179" s="275" t="str">
        <f t="shared" si="102"/>
        <v/>
      </c>
      <c r="BU179" s="275" t="str">
        <f t="shared" si="102"/>
        <v/>
      </c>
      <c r="BV179" s="275" t="str">
        <f t="shared" si="102"/>
        <v/>
      </c>
      <c r="BW179" s="275" t="str">
        <f t="shared" si="102"/>
        <v/>
      </c>
      <c r="BX179" s="275" t="str">
        <f t="shared" si="102"/>
        <v/>
      </c>
      <c r="BY179" s="275" t="str">
        <f t="shared" si="102"/>
        <v/>
      </c>
      <c r="BZ179" s="275" t="str">
        <f t="shared" si="102"/>
        <v/>
      </c>
      <c r="CA179" s="275" t="str">
        <f t="shared" si="102"/>
        <v/>
      </c>
      <c r="CB179" s="275" t="str">
        <f t="shared" si="102"/>
        <v/>
      </c>
      <c r="CC179" s="275" t="str">
        <f t="shared" si="102"/>
        <v/>
      </c>
      <c r="CD179" s="275" t="str">
        <f t="shared" si="102"/>
        <v/>
      </c>
      <c r="CE179" s="275" t="str">
        <f t="shared" si="102"/>
        <v/>
      </c>
      <c r="CF179" s="275" t="str">
        <f t="shared" si="102"/>
        <v/>
      </c>
      <c r="CG179" s="275" t="str">
        <f t="shared" si="102"/>
        <v/>
      </c>
      <c r="CH179" s="275" t="str">
        <f t="shared" si="102"/>
        <v/>
      </c>
      <c r="CI179" s="275" t="str">
        <f t="shared" si="102"/>
        <v/>
      </c>
      <c r="CJ179" s="275" t="str">
        <f t="shared" si="102"/>
        <v/>
      </c>
      <c r="CK179" s="275" t="str">
        <f t="shared" si="102"/>
        <v/>
      </c>
      <c r="CL179" s="275" t="str">
        <f t="shared" si="102"/>
        <v/>
      </c>
      <c r="CM179" s="275" t="str">
        <f t="shared" si="102"/>
        <v/>
      </c>
      <c r="CN179" s="275" t="str">
        <f t="shared" si="102"/>
        <v/>
      </c>
      <c r="CO179" s="275" t="str">
        <f t="shared" si="102"/>
        <v/>
      </c>
      <c r="CP179" s="275" t="str">
        <f t="shared" si="102"/>
        <v/>
      </c>
      <c r="CQ179" s="275" t="str">
        <f t="shared" si="102"/>
        <v/>
      </c>
      <c r="CR179" s="275" t="str">
        <f t="shared" si="102"/>
        <v/>
      </c>
      <c r="CS179" s="275" t="str">
        <f t="shared" si="102"/>
        <v/>
      </c>
      <c r="CT179" s="275" t="str">
        <f t="shared" si="102"/>
        <v/>
      </c>
      <c r="CU179" s="275" t="str">
        <f t="shared" si="102"/>
        <v/>
      </c>
      <c r="CV179" s="275" t="str">
        <f t="shared" si="102"/>
        <v/>
      </c>
      <c r="CW179" s="275" t="str">
        <f t="shared" si="102"/>
        <v/>
      </c>
      <c r="CX179" s="275" t="str">
        <f t="shared" si="102"/>
        <v/>
      </c>
      <c r="CY179" s="275" t="str">
        <f t="shared" si="102"/>
        <v/>
      </c>
    </row>
    <row r="180" spans="1:103" x14ac:dyDescent="0.2">
      <c r="A180">
        <f t="shared" si="77"/>
        <v>169</v>
      </c>
      <c r="B180" s="272">
        <f t="shared" si="78"/>
        <v>1.9089999999999999E-2</v>
      </c>
      <c r="D180" s="275" t="str">
        <f t="shared" si="103"/>
        <v/>
      </c>
      <c r="E180" s="275" t="str">
        <f t="shared" si="103"/>
        <v/>
      </c>
      <c r="F180" s="275" t="str">
        <f t="shared" si="103"/>
        <v/>
      </c>
      <c r="G180" s="275" t="str">
        <f t="shared" si="103"/>
        <v/>
      </c>
      <c r="H180" s="275" t="str">
        <f t="shared" si="103"/>
        <v/>
      </c>
      <c r="I180" s="275" t="str">
        <f t="shared" si="103"/>
        <v/>
      </c>
      <c r="J180" s="275" t="str">
        <f t="shared" si="103"/>
        <v/>
      </c>
      <c r="K180" s="275" t="str">
        <f t="shared" si="103"/>
        <v/>
      </c>
      <c r="L180" s="275" t="str">
        <f t="shared" si="103"/>
        <v/>
      </c>
      <c r="M180" s="275" t="str">
        <f t="shared" si="103"/>
        <v/>
      </c>
      <c r="N180" s="275" t="str">
        <f t="shared" si="103"/>
        <v/>
      </c>
      <c r="O180" s="275" t="str">
        <f t="shared" si="103"/>
        <v/>
      </c>
      <c r="P180" s="275" t="str">
        <f t="shared" si="103"/>
        <v/>
      </c>
      <c r="Q180" s="275" t="str">
        <f t="shared" si="103"/>
        <v/>
      </c>
      <c r="R180" s="275" t="str">
        <f t="shared" si="103"/>
        <v/>
      </c>
      <c r="S180" s="275" t="str">
        <f t="shared" si="103"/>
        <v/>
      </c>
      <c r="T180" s="275" t="str">
        <f t="shared" si="103"/>
        <v/>
      </c>
      <c r="U180" s="275" t="str">
        <f t="shared" si="103"/>
        <v/>
      </c>
      <c r="V180" s="275" t="str">
        <f t="shared" si="103"/>
        <v/>
      </c>
      <c r="W180" s="275" t="str">
        <f t="shared" si="103"/>
        <v/>
      </c>
      <c r="X180" s="275" t="str">
        <f t="shared" si="103"/>
        <v/>
      </c>
      <c r="Y180" s="275" t="str">
        <f t="shared" si="103"/>
        <v/>
      </c>
      <c r="Z180" s="275" t="str">
        <f t="shared" si="103"/>
        <v/>
      </c>
      <c r="AA180" s="275" t="str">
        <f t="shared" si="103"/>
        <v/>
      </c>
      <c r="AB180" s="275" t="str">
        <f t="shared" si="103"/>
        <v/>
      </c>
      <c r="AC180" s="275" t="str">
        <f t="shared" si="103"/>
        <v/>
      </c>
      <c r="AD180" s="275" t="str">
        <f t="shared" si="103"/>
        <v/>
      </c>
      <c r="AE180" s="275" t="str">
        <f t="shared" si="103"/>
        <v/>
      </c>
      <c r="AF180" s="275" t="str">
        <f t="shared" si="103"/>
        <v/>
      </c>
      <c r="AG180" s="275" t="str">
        <f t="shared" si="103"/>
        <v/>
      </c>
      <c r="AH180" s="275" t="str">
        <f t="shared" si="103"/>
        <v/>
      </c>
      <c r="AI180" s="275" t="str">
        <f t="shared" si="103"/>
        <v/>
      </c>
      <c r="AJ180" s="275" t="str">
        <f t="shared" si="103"/>
        <v/>
      </c>
      <c r="AK180" s="275" t="str">
        <f t="shared" si="103"/>
        <v/>
      </c>
      <c r="AL180" s="275" t="str">
        <f t="shared" si="103"/>
        <v/>
      </c>
      <c r="AM180" s="275" t="str">
        <f t="shared" si="103"/>
        <v/>
      </c>
      <c r="AN180" s="275" t="str">
        <f t="shared" si="103"/>
        <v/>
      </c>
      <c r="AO180" s="275" t="str">
        <f t="shared" si="103"/>
        <v/>
      </c>
      <c r="AP180" s="275" t="str">
        <f t="shared" si="103"/>
        <v/>
      </c>
      <c r="AQ180" s="275" t="str">
        <f t="shared" si="103"/>
        <v/>
      </c>
      <c r="AR180" s="275" t="str">
        <f t="shared" si="103"/>
        <v/>
      </c>
      <c r="AS180" s="275" t="str">
        <f t="shared" si="103"/>
        <v/>
      </c>
      <c r="AT180" s="275" t="str">
        <f t="shared" si="103"/>
        <v/>
      </c>
      <c r="AU180" s="275" t="str">
        <f t="shared" si="103"/>
        <v/>
      </c>
      <c r="AV180" s="275" t="str">
        <f t="shared" si="103"/>
        <v/>
      </c>
      <c r="AW180" s="275" t="str">
        <f t="shared" si="103"/>
        <v/>
      </c>
      <c r="AX180" s="275" t="str">
        <f t="shared" si="103"/>
        <v/>
      </c>
      <c r="AY180" s="275" t="str">
        <f t="shared" si="103"/>
        <v/>
      </c>
      <c r="AZ180" s="275" t="str">
        <f t="shared" si="103"/>
        <v/>
      </c>
      <c r="BA180" s="275" t="str">
        <f t="shared" si="103"/>
        <v/>
      </c>
      <c r="BB180" s="275" t="str">
        <f t="shared" si="103"/>
        <v/>
      </c>
      <c r="BC180" s="275" t="str">
        <f t="shared" si="103"/>
        <v/>
      </c>
      <c r="BD180" s="275" t="str">
        <f t="shared" si="103"/>
        <v/>
      </c>
      <c r="BE180" s="275" t="str">
        <f t="shared" si="103"/>
        <v/>
      </c>
      <c r="BF180" s="275" t="str">
        <f t="shared" si="103"/>
        <v/>
      </c>
      <c r="BG180" s="275" t="str">
        <f t="shared" si="103"/>
        <v/>
      </c>
      <c r="BH180" s="275" t="str">
        <f t="shared" si="103"/>
        <v/>
      </c>
      <c r="BI180" s="275" t="str">
        <f t="shared" si="103"/>
        <v/>
      </c>
      <c r="BJ180" s="275" t="str">
        <f t="shared" si="103"/>
        <v/>
      </c>
      <c r="BK180" s="275" t="str">
        <f t="shared" si="103"/>
        <v/>
      </c>
      <c r="BL180" s="275" t="str">
        <f t="shared" si="103"/>
        <v/>
      </c>
      <c r="BM180" s="275" t="str">
        <f t="shared" si="103"/>
        <v/>
      </c>
      <c r="BN180" s="275" t="str">
        <f t="shared" si="103"/>
        <v/>
      </c>
      <c r="BO180" s="275" t="str">
        <f t="shared" ref="BO180:CY183" si="104">IF(AND($A180&gt;=BO$3,$A180&lt;=BO$4),$B180,"")</f>
        <v/>
      </c>
      <c r="BP180" s="275" t="str">
        <f t="shared" si="104"/>
        <v/>
      </c>
      <c r="BQ180" s="275" t="str">
        <f t="shared" si="104"/>
        <v/>
      </c>
      <c r="BR180" s="275" t="str">
        <f t="shared" si="104"/>
        <v/>
      </c>
      <c r="BS180" s="275" t="str">
        <f t="shared" si="104"/>
        <v/>
      </c>
      <c r="BT180" s="275" t="str">
        <f t="shared" si="104"/>
        <v/>
      </c>
      <c r="BU180" s="275" t="str">
        <f t="shared" si="104"/>
        <v/>
      </c>
      <c r="BV180" s="275" t="str">
        <f t="shared" si="104"/>
        <v/>
      </c>
      <c r="BW180" s="275" t="str">
        <f t="shared" si="104"/>
        <v/>
      </c>
      <c r="BX180" s="275" t="str">
        <f t="shared" si="104"/>
        <v/>
      </c>
      <c r="BY180" s="275" t="str">
        <f t="shared" si="104"/>
        <v/>
      </c>
      <c r="BZ180" s="275" t="str">
        <f t="shared" si="104"/>
        <v/>
      </c>
      <c r="CA180" s="275" t="str">
        <f t="shared" si="104"/>
        <v/>
      </c>
      <c r="CB180" s="275" t="str">
        <f t="shared" si="104"/>
        <v/>
      </c>
      <c r="CC180" s="275" t="str">
        <f t="shared" si="104"/>
        <v/>
      </c>
      <c r="CD180" s="275" t="str">
        <f t="shared" si="104"/>
        <v/>
      </c>
      <c r="CE180" s="275" t="str">
        <f t="shared" si="104"/>
        <v/>
      </c>
      <c r="CF180" s="275" t="str">
        <f t="shared" si="104"/>
        <v/>
      </c>
      <c r="CG180" s="275" t="str">
        <f t="shared" si="104"/>
        <v/>
      </c>
      <c r="CH180" s="275" t="str">
        <f t="shared" si="104"/>
        <v/>
      </c>
      <c r="CI180" s="275" t="str">
        <f t="shared" si="104"/>
        <v/>
      </c>
      <c r="CJ180" s="275" t="str">
        <f t="shared" si="104"/>
        <v/>
      </c>
      <c r="CK180" s="275" t="str">
        <f t="shared" si="104"/>
        <v/>
      </c>
      <c r="CL180" s="275" t="str">
        <f t="shared" si="104"/>
        <v/>
      </c>
      <c r="CM180" s="275" t="str">
        <f t="shared" si="104"/>
        <v/>
      </c>
      <c r="CN180" s="275" t="str">
        <f t="shared" si="104"/>
        <v/>
      </c>
      <c r="CO180" s="275" t="str">
        <f t="shared" si="104"/>
        <v/>
      </c>
      <c r="CP180" s="275" t="str">
        <f t="shared" si="104"/>
        <v/>
      </c>
      <c r="CQ180" s="275" t="str">
        <f t="shared" si="104"/>
        <v/>
      </c>
      <c r="CR180" s="275" t="str">
        <f t="shared" si="104"/>
        <v/>
      </c>
      <c r="CS180" s="275" t="str">
        <f t="shared" si="104"/>
        <v/>
      </c>
      <c r="CT180" s="275" t="str">
        <f t="shared" si="104"/>
        <v/>
      </c>
      <c r="CU180" s="275" t="str">
        <f t="shared" si="104"/>
        <v/>
      </c>
      <c r="CV180" s="275" t="str">
        <f t="shared" si="104"/>
        <v/>
      </c>
      <c r="CW180" s="275" t="str">
        <f t="shared" si="104"/>
        <v/>
      </c>
      <c r="CX180" s="275" t="str">
        <f t="shared" si="104"/>
        <v/>
      </c>
      <c r="CY180" s="275" t="str">
        <f t="shared" si="104"/>
        <v/>
      </c>
    </row>
    <row r="181" spans="1:103" x14ac:dyDescent="0.2">
      <c r="A181">
        <f t="shared" si="77"/>
        <v>170</v>
      </c>
      <c r="B181" s="272">
        <f t="shared" si="78"/>
        <v>1.5769999999999999E-2</v>
      </c>
      <c r="D181" s="275" t="str">
        <f t="shared" ref="D181:BO184" si="105">IF(AND($A181&gt;=D$3,$A181&lt;=D$4),$B181,"")</f>
        <v/>
      </c>
      <c r="E181" s="275" t="str">
        <f t="shared" si="105"/>
        <v/>
      </c>
      <c r="F181" s="275" t="str">
        <f t="shared" si="105"/>
        <v/>
      </c>
      <c r="G181" s="275" t="str">
        <f t="shared" si="105"/>
        <v/>
      </c>
      <c r="H181" s="275" t="str">
        <f t="shared" si="105"/>
        <v/>
      </c>
      <c r="I181" s="275" t="str">
        <f t="shared" si="105"/>
        <v/>
      </c>
      <c r="J181" s="275" t="str">
        <f t="shared" si="105"/>
        <v/>
      </c>
      <c r="K181" s="275" t="str">
        <f t="shared" si="105"/>
        <v/>
      </c>
      <c r="L181" s="275" t="str">
        <f t="shared" si="105"/>
        <v/>
      </c>
      <c r="M181" s="275" t="str">
        <f t="shared" si="105"/>
        <v/>
      </c>
      <c r="N181" s="275" t="str">
        <f t="shared" si="105"/>
        <v/>
      </c>
      <c r="O181" s="275" t="str">
        <f t="shared" si="105"/>
        <v/>
      </c>
      <c r="P181" s="275" t="str">
        <f t="shared" si="105"/>
        <v/>
      </c>
      <c r="Q181" s="275" t="str">
        <f t="shared" si="105"/>
        <v/>
      </c>
      <c r="R181" s="275" t="str">
        <f t="shared" si="105"/>
        <v/>
      </c>
      <c r="S181" s="275" t="str">
        <f t="shared" si="105"/>
        <v/>
      </c>
      <c r="T181" s="275" t="str">
        <f t="shared" si="105"/>
        <v/>
      </c>
      <c r="U181" s="275" t="str">
        <f t="shared" si="105"/>
        <v/>
      </c>
      <c r="V181" s="275" t="str">
        <f t="shared" si="105"/>
        <v/>
      </c>
      <c r="W181" s="275" t="str">
        <f t="shared" si="105"/>
        <v/>
      </c>
      <c r="X181" s="275" t="str">
        <f t="shared" si="105"/>
        <v/>
      </c>
      <c r="Y181" s="275" t="str">
        <f t="shared" si="105"/>
        <v/>
      </c>
      <c r="Z181" s="275" t="str">
        <f t="shared" si="105"/>
        <v/>
      </c>
      <c r="AA181" s="275" t="str">
        <f t="shared" si="105"/>
        <v/>
      </c>
      <c r="AB181" s="275" t="str">
        <f t="shared" si="105"/>
        <v/>
      </c>
      <c r="AC181" s="275" t="str">
        <f t="shared" si="105"/>
        <v/>
      </c>
      <c r="AD181" s="275" t="str">
        <f t="shared" si="105"/>
        <v/>
      </c>
      <c r="AE181" s="275" t="str">
        <f t="shared" si="105"/>
        <v/>
      </c>
      <c r="AF181" s="275" t="str">
        <f t="shared" si="105"/>
        <v/>
      </c>
      <c r="AG181" s="275" t="str">
        <f t="shared" si="105"/>
        <v/>
      </c>
      <c r="AH181" s="275" t="str">
        <f t="shared" si="105"/>
        <v/>
      </c>
      <c r="AI181" s="275" t="str">
        <f t="shared" si="105"/>
        <v/>
      </c>
      <c r="AJ181" s="275" t="str">
        <f t="shared" si="105"/>
        <v/>
      </c>
      <c r="AK181" s="275" t="str">
        <f t="shared" si="105"/>
        <v/>
      </c>
      <c r="AL181" s="275" t="str">
        <f t="shared" si="105"/>
        <v/>
      </c>
      <c r="AM181" s="275" t="str">
        <f t="shared" si="105"/>
        <v/>
      </c>
      <c r="AN181" s="275" t="str">
        <f t="shared" si="105"/>
        <v/>
      </c>
      <c r="AO181" s="275" t="str">
        <f t="shared" si="105"/>
        <v/>
      </c>
      <c r="AP181" s="275" t="str">
        <f t="shared" si="105"/>
        <v/>
      </c>
      <c r="AQ181" s="275" t="str">
        <f t="shared" si="105"/>
        <v/>
      </c>
      <c r="AR181" s="275" t="str">
        <f t="shared" si="105"/>
        <v/>
      </c>
      <c r="AS181" s="275" t="str">
        <f t="shared" si="105"/>
        <v/>
      </c>
      <c r="AT181" s="275" t="str">
        <f t="shared" si="105"/>
        <v/>
      </c>
      <c r="AU181" s="275" t="str">
        <f t="shared" si="105"/>
        <v/>
      </c>
      <c r="AV181" s="275" t="str">
        <f t="shared" si="105"/>
        <v/>
      </c>
      <c r="AW181" s="275" t="str">
        <f t="shared" si="105"/>
        <v/>
      </c>
      <c r="AX181" s="275" t="str">
        <f t="shared" si="105"/>
        <v/>
      </c>
      <c r="AY181" s="275" t="str">
        <f t="shared" si="105"/>
        <v/>
      </c>
      <c r="AZ181" s="275" t="str">
        <f t="shared" si="105"/>
        <v/>
      </c>
      <c r="BA181" s="275" t="str">
        <f t="shared" si="105"/>
        <v/>
      </c>
      <c r="BB181" s="275" t="str">
        <f t="shared" si="105"/>
        <v/>
      </c>
      <c r="BC181" s="275" t="str">
        <f t="shared" si="105"/>
        <v/>
      </c>
      <c r="BD181" s="275" t="str">
        <f t="shared" si="105"/>
        <v/>
      </c>
      <c r="BE181" s="275" t="str">
        <f t="shared" si="105"/>
        <v/>
      </c>
      <c r="BF181" s="275" t="str">
        <f t="shared" si="105"/>
        <v/>
      </c>
      <c r="BG181" s="275" t="str">
        <f t="shared" si="105"/>
        <v/>
      </c>
      <c r="BH181" s="275" t="str">
        <f t="shared" si="105"/>
        <v/>
      </c>
      <c r="BI181" s="275" t="str">
        <f t="shared" si="105"/>
        <v/>
      </c>
      <c r="BJ181" s="275" t="str">
        <f t="shared" si="105"/>
        <v/>
      </c>
      <c r="BK181" s="275" t="str">
        <f t="shared" si="105"/>
        <v/>
      </c>
      <c r="BL181" s="275" t="str">
        <f t="shared" si="105"/>
        <v/>
      </c>
      <c r="BM181" s="275" t="str">
        <f t="shared" si="105"/>
        <v/>
      </c>
      <c r="BN181" s="275" t="str">
        <f t="shared" si="105"/>
        <v/>
      </c>
      <c r="BO181" s="275" t="str">
        <f t="shared" si="105"/>
        <v/>
      </c>
      <c r="BP181" s="275" t="str">
        <f t="shared" si="104"/>
        <v/>
      </c>
      <c r="BQ181" s="275" t="str">
        <f t="shared" si="104"/>
        <v/>
      </c>
      <c r="BR181" s="275" t="str">
        <f t="shared" si="104"/>
        <v/>
      </c>
      <c r="BS181" s="275" t="str">
        <f t="shared" si="104"/>
        <v/>
      </c>
      <c r="BT181" s="275" t="str">
        <f t="shared" si="104"/>
        <v/>
      </c>
      <c r="BU181" s="275" t="str">
        <f t="shared" si="104"/>
        <v/>
      </c>
      <c r="BV181" s="275" t="str">
        <f t="shared" si="104"/>
        <v/>
      </c>
      <c r="BW181" s="275" t="str">
        <f t="shared" si="104"/>
        <v/>
      </c>
      <c r="BX181" s="275" t="str">
        <f t="shared" si="104"/>
        <v/>
      </c>
      <c r="BY181" s="275" t="str">
        <f t="shared" si="104"/>
        <v/>
      </c>
      <c r="BZ181" s="275" t="str">
        <f t="shared" si="104"/>
        <v/>
      </c>
      <c r="CA181" s="275" t="str">
        <f t="shared" si="104"/>
        <v/>
      </c>
      <c r="CB181" s="275" t="str">
        <f t="shared" si="104"/>
        <v/>
      </c>
      <c r="CC181" s="275" t="str">
        <f t="shared" si="104"/>
        <v/>
      </c>
      <c r="CD181" s="275" t="str">
        <f t="shared" si="104"/>
        <v/>
      </c>
      <c r="CE181" s="275" t="str">
        <f t="shared" si="104"/>
        <v/>
      </c>
      <c r="CF181" s="275" t="str">
        <f t="shared" si="104"/>
        <v/>
      </c>
      <c r="CG181" s="275" t="str">
        <f t="shared" si="104"/>
        <v/>
      </c>
      <c r="CH181" s="275" t="str">
        <f t="shared" si="104"/>
        <v/>
      </c>
      <c r="CI181" s="275" t="str">
        <f t="shared" si="104"/>
        <v/>
      </c>
      <c r="CJ181" s="275" t="str">
        <f t="shared" si="104"/>
        <v/>
      </c>
      <c r="CK181" s="275" t="str">
        <f t="shared" si="104"/>
        <v/>
      </c>
      <c r="CL181" s="275" t="str">
        <f t="shared" si="104"/>
        <v/>
      </c>
      <c r="CM181" s="275" t="str">
        <f t="shared" si="104"/>
        <v/>
      </c>
      <c r="CN181" s="275" t="str">
        <f t="shared" si="104"/>
        <v/>
      </c>
      <c r="CO181" s="275" t="str">
        <f t="shared" si="104"/>
        <v/>
      </c>
      <c r="CP181" s="275" t="str">
        <f t="shared" si="104"/>
        <v/>
      </c>
      <c r="CQ181" s="275" t="str">
        <f t="shared" si="104"/>
        <v/>
      </c>
      <c r="CR181" s="275" t="str">
        <f t="shared" si="104"/>
        <v/>
      </c>
      <c r="CS181" s="275" t="str">
        <f t="shared" si="104"/>
        <v/>
      </c>
      <c r="CT181" s="275" t="str">
        <f t="shared" si="104"/>
        <v/>
      </c>
      <c r="CU181" s="275" t="str">
        <f t="shared" si="104"/>
        <v/>
      </c>
      <c r="CV181" s="275" t="str">
        <f t="shared" si="104"/>
        <v/>
      </c>
      <c r="CW181" s="275" t="str">
        <f t="shared" si="104"/>
        <v/>
      </c>
      <c r="CX181" s="275" t="str">
        <f t="shared" si="104"/>
        <v/>
      </c>
      <c r="CY181" s="275" t="str">
        <f t="shared" si="104"/>
        <v/>
      </c>
    </row>
    <row r="182" spans="1:103" x14ac:dyDescent="0.2">
      <c r="A182">
        <f t="shared" si="77"/>
        <v>171</v>
      </c>
      <c r="B182" s="272">
        <f t="shared" si="78"/>
        <v>1.328E-2</v>
      </c>
      <c r="D182" s="275" t="str">
        <f t="shared" si="105"/>
        <v/>
      </c>
      <c r="E182" s="275" t="str">
        <f t="shared" si="105"/>
        <v/>
      </c>
      <c r="F182" s="275" t="str">
        <f t="shared" si="105"/>
        <v/>
      </c>
      <c r="G182" s="275" t="str">
        <f t="shared" si="105"/>
        <v/>
      </c>
      <c r="H182" s="275" t="str">
        <f t="shared" si="105"/>
        <v/>
      </c>
      <c r="I182" s="275" t="str">
        <f t="shared" si="105"/>
        <v/>
      </c>
      <c r="J182" s="275" t="str">
        <f t="shared" si="105"/>
        <v/>
      </c>
      <c r="K182" s="275" t="str">
        <f t="shared" si="105"/>
        <v/>
      </c>
      <c r="L182" s="275" t="str">
        <f t="shared" si="105"/>
        <v/>
      </c>
      <c r="M182" s="275" t="str">
        <f t="shared" si="105"/>
        <v/>
      </c>
      <c r="N182" s="275" t="str">
        <f t="shared" si="105"/>
        <v/>
      </c>
      <c r="O182" s="275" t="str">
        <f t="shared" si="105"/>
        <v/>
      </c>
      <c r="P182" s="275" t="str">
        <f t="shared" si="105"/>
        <v/>
      </c>
      <c r="Q182" s="275" t="str">
        <f t="shared" si="105"/>
        <v/>
      </c>
      <c r="R182" s="275" t="str">
        <f t="shared" si="105"/>
        <v/>
      </c>
      <c r="S182" s="275" t="str">
        <f t="shared" si="105"/>
        <v/>
      </c>
      <c r="T182" s="275" t="str">
        <f t="shared" si="105"/>
        <v/>
      </c>
      <c r="U182" s="275" t="str">
        <f t="shared" si="105"/>
        <v/>
      </c>
      <c r="V182" s="275" t="str">
        <f t="shared" si="105"/>
        <v/>
      </c>
      <c r="W182" s="275" t="str">
        <f t="shared" si="105"/>
        <v/>
      </c>
      <c r="X182" s="275" t="str">
        <f t="shared" si="105"/>
        <v/>
      </c>
      <c r="Y182" s="275" t="str">
        <f t="shared" si="105"/>
        <v/>
      </c>
      <c r="Z182" s="275" t="str">
        <f t="shared" si="105"/>
        <v/>
      </c>
      <c r="AA182" s="275" t="str">
        <f t="shared" si="105"/>
        <v/>
      </c>
      <c r="AB182" s="275" t="str">
        <f t="shared" si="105"/>
        <v/>
      </c>
      <c r="AC182" s="275" t="str">
        <f t="shared" si="105"/>
        <v/>
      </c>
      <c r="AD182" s="275" t="str">
        <f t="shared" si="105"/>
        <v/>
      </c>
      <c r="AE182" s="275" t="str">
        <f t="shared" si="105"/>
        <v/>
      </c>
      <c r="AF182" s="275" t="str">
        <f t="shared" si="105"/>
        <v/>
      </c>
      <c r="AG182" s="275" t="str">
        <f t="shared" si="105"/>
        <v/>
      </c>
      <c r="AH182" s="275" t="str">
        <f t="shared" si="105"/>
        <v/>
      </c>
      <c r="AI182" s="275" t="str">
        <f t="shared" si="105"/>
        <v/>
      </c>
      <c r="AJ182" s="275" t="str">
        <f t="shared" si="105"/>
        <v/>
      </c>
      <c r="AK182" s="275" t="str">
        <f t="shared" si="105"/>
        <v/>
      </c>
      <c r="AL182" s="275" t="str">
        <f t="shared" si="105"/>
        <v/>
      </c>
      <c r="AM182" s="275" t="str">
        <f t="shared" si="105"/>
        <v/>
      </c>
      <c r="AN182" s="275" t="str">
        <f t="shared" si="105"/>
        <v/>
      </c>
      <c r="AO182" s="275" t="str">
        <f t="shared" si="105"/>
        <v/>
      </c>
      <c r="AP182" s="275" t="str">
        <f t="shared" si="105"/>
        <v/>
      </c>
      <c r="AQ182" s="275" t="str">
        <f t="shared" si="105"/>
        <v/>
      </c>
      <c r="AR182" s="275" t="str">
        <f t="shared" si="105"/>
        <v/>
      </c>
      <c r="AS182" s="275" t="str">
        <f t="shared" si="105"/>
        <v/>
      </c>
      <c r="AT182" s="275" t="str">
        <f t="shared" si="105"/>
        <v/>
      </c>
      <c r="AU182" s="275" t="str">
        <f t="shared" si="105"/>
        <v/>
      </c>
      <c r="AV182" s="275" t="str">
        <f t="shared" si="105"/>
        <v/>
      </c>
      <c r="AW182" s="275" t="str">
        <f t="shared" si="105"/>
        <v/>
      </c>
      <c r="AX182" s="275" t="str">
        <f t="shared" si="105"/>
        <v/>
      </c>
      <c r="AY182" s="275" t="str">
        <f t="shared" si="105"/>
        <v/>
      </c>
      <c r="AZ182" s="275" t="str">
        <f t="shared" si="105"/>
        <v/>
      </c>
      <c r="BA182" s="275" t="str">
        <f t="shared" si="105"/>
        <v/>
      </c>
      <c r="BB182" s="275" t="str">
        <f t="shared" si="105"/>
        <v/>
      </c>
      <c r="BC182" s="275" t="str">
        <f t="shared" si="105"/>
        <v/>
      </c>
      <c r="BD182" s="275" t="str">
        <f t="shared" si="105"/>
        <v/>
      </c>
      <c r="BE182" s="275" t="str">
        <f t="shared" si="105"/>
        <v/>
      </c>
      <c r="BF182" s="275" t="str">
        <f t="shared" si="105"/>
        <v/>
      </c>
      <c r="BG182" s="275" t="str">
        <f t="shared" si="105"/>
        <v/>
      </c>
      <c r="BH182" s="275" t="str">
        <f t="shared" si="105"/>
        <v/>
      </c>
      <c r="BI182" s="275" t="str">
        <f t="shared" si="105"/>
        <v/>
      </c>
      <c r="BJ182" s="275" t="str">
        <f t="shared" si="105"/>
        <v/>
      </c>
      <c r="BK182" s="275" t="str">
        <f t="shared" si="105"/>
        <v/>
      </c>
      <c r="BL182" s="275" t="str">
        <f t="shared" si="105"/>
        <v/>
      </c>
      <c r="BM182" s="275" t="str">
        <f t="shared" si="105"/>
        <v/>
      </c>
      <c r="BN182" s="275" t="str">
        <f t="shared" si="105"/>
        <v/>
      </c>
      <c r="BO182" s="275" t="str">
        <f t="shared" si="105"/>
        <v/>
      </c>
      <c r="BP182" s="275" t="str">
        <f t="shared" si="104"/>
        <v/>
      </c>
      <c r="BQ182" s="275" t="str">
        <f t="shared" si="104"/>
        <v/>
      </c>
      <c r="BR182" s="275" t="str">
        <f t="shared" si="104"/>
        <v/>
      </c>
      <c r="BS182" s="275" t="str">
        <f t="shared" si="104"/>
        <v/>
      </c>
      <c r="BT182" s="275" t="str">
        <f t="shared" si="104"/>
        <v/>
      </c>
      <c r="BU182" s="275" t="str">
        <f t="shared" si="104"/>
        <v/>
      </c>
      <c r="BV182" s="275" t="str">
        <f t="shared" si="104"/>
        <v/>
      </c>
      <c r="BW182" s="275" t="str">
        <f t="shared" si="104"/>
        <v/>
      </c>
      <c r="BX182" s="275" t="str">
        <f t="shared" si="104"/>
        <v/>
      </c>
      <c r="BY182" s="275" t="str">
        <f t="shared" si="104"/>
        <v/>
      </c>
      <c r="BZ182" s="275" t="str">
        <f t="shared" si="104"/>
        <v/>
      </c>
      <c r="CA182" s="275" t="str">
        <f t="shared" si="104"/>
        <v/>
      </c>
      <c r="CB182" s="275" t="str">
        <f t="shared" si="104"/>
        <v/>
      </c>
      <c r="CC182" s="275" t="str">
        <f t="shared" si="104"/>
        <v/>
      </c>
      <c r="CD182" s="275" t="str">
        <f t="shared" si="104"/>
        <v/>
      </c>
      <c r="CE182" s="275" t="str">
        <f t="shared" si="104"/>
        <v/>
      </c>
      <c r="CF182" s="275" t="str">
        <f t="shared" si="104"/>
        <v/>
      </c>
      <c r="CG182" s="275" t="str">
        <f t="shared" si="104"/>
        <v/>
      </c>
      <c r="CH182" s="275" t="str">
        <f t="shared" si="104"/>
        <v/>
      </c>
      <c r="CI182" s="275" t="str">
        <f t="shared" si="104"/>
        <v/>
      </c>
      <c r="CJ182" s="275" t="str">
        <f t="shared" si="104"/>
        <v/>
      </c>
      <c r="CK182" s="275" t="str">
        <f t="shared" si="104"/>
        <v/>
      </c>
      <c r="CL182" s="275" t="str">
        <f t="shared" si="104"/>
        <v/>
      </c>
      <c r="CM182" s="275" t="str">
        <f t="shared" si="104"/>
        <v/>
      </c>
      <c r="CN182" s="275" t="str">
        <f t="shared" si="104"/>
        <v/>
      </c>
      <c r="CO182" s="275" t="str">
        <f t="shared" si="104"/>
        <v/>
      </c>
      <c r="CP182" s="275" t="str">
        <f t="shared" si="104"/>
        <v/>
      </c>
      <c r="CQ182" s="275" t="str">
        <f t="shared" si="104"/>
        <v/>
      </c>
      <c r="CR182" s="275" t="str">
        <f t="shared" si="104"/>
        <v/>
      </c>
      <c r="CS182" s="275" t="str">
        <f t="shared" si="104"/>
        <v/>
      </c>
      <c r="CT182" s="275" t="str">
        <f t="shared" si="104"/>
        <v/>
      </c>
      <c r="CU182" s="275" t="str">
        <f t="shared" si="104"/>
        <v/>
      </c>
      <c r="CV182" s="275" t="str">
        <f t="shared" si="104"/>
        <v/>
      </c>
      <c r="CW182" s="275" t="str">
        <f t="shared" si="104"/>
        <v/>
      </c>
      <c r="CX182" s="275" t="str">
        <f t="shared" si="104"/>
        <v/>
      </c>
      <c r="CY182" s="275" t="str">
        <f t="shared" si="104"/>
        <v/>
      </c>
    </row>
    <row r="183" spans="1:103" x14ac:dyDescent="0.2">
      <c r="A183">
        <f t="shared" si="77"/>
        <v>172</v>
      </c>
      <c r="B183" s="272">
        <f t="shared" si="78"/>
        <v>1.162E-2</v>
      </c>
      <c r="D183" s="275" t="str">
        <f t="shared" si="105"/>
        <v/>
      </c>
      <c r="E183" s="275" t="str">
        <f t="shared" si="105"/>
        <v/>
      </c>
      <c r="F183" s="275" t="str">
        <f t="shared" si="105"/>
        <v/>
      </c>
      <c r="G183" s="275" t="str">
        <f t="shared" si="105"/>
        <v/>
      </c>
      <c r="H183" s="275" t="str">
        <f t="shared" si="105"/>
        <v/>
      </c>
      <c r="I183" s="275" t="str">
        <f t="shared" si="105"/>
        <v/>
      </c>
      <c r="J183" s="275" t="str">
        <f t="shared" si="105"/>
        <v/>
      </c>
      <c r="K183" s="275" t="str">
        <f t="shared" si="105"/>
        <v/>
      </c>
      <c r="L183" s="275" t="str">
        <f t="shared" si="105"/>
        <v/>
      </c>
      <c r="M183" s="275" t="str">
        <f t="shared" si="105"/>
        <v/>
      </c>
      <c r="N183" s="275" t="str">
        <f t="shared" si="105"/>
        <v/>
      </c>
      <c r="O183" s="275" t="str">
        <f t="shared" si="105"/>
        <v/>
      </c>
      <c r="P183" s="275" t="str">
        <f t="shared" si="105"/>
        <v/>
      </c>
      <c r="Q183" s="275" t="str">
        <f t="shared" si="105"/>
        <v/>
      </c>
      <c r="R183" s="275" t="str">
        <f t="shared" si="105"/>
        <v/>
      </c>
      <c r="S183" s="275" t="str">
        <f t="shared" si="105"/>
        <v/>
      </c>
      <c r="T183" s="275" t="str">
        <f t="shared" si="105"/>
        <v/>
      </c>
      <c r="U183" s="275" t="str">
        <f t="shared" si="105"/>
        <v/>
      </c>
      <c r="V183" s="275" t="str">
        <f t="shared" si="105"/>
        <v/>
      </c>
      <c r="W183" s="275" t="str">
        <f t="shared" si="105"/>
        <v/>
      </c>
      <c r="X183" s="275" t="str">
        <f t="shared" si="105"/>
        <v/>
      </c>
      <c r="Y183" s="275" t="str">
        <f t="shared" si="105"/>
        <v/>
      </c>
      <c r="Z183" s="275" t="str">
        <f t="shared" si="105"/>
        <v/>
      </c>
      <c r="AA183" s="275" t="str">
        <f t="shared" si="105"/>
        <v/>
      </c>
      <c r="AB183" s="275" t="str">
        <f t="shared" si="105"/>
        <v/>
      </c>
      <c r="AC183" s="275" t="str">
        <f t="shared" si="105"/>
        <v/>
      </c>
      <c r="AD183" s="275" t="str">
        <f t="shared" si="105"/>
        <v/>
      </c>
      <c r="AE183" s="275" t="str">
        <f t="shared" si="105"/>
        <v/>
      </c>
      <c r="AF183" s="275" t="str">
        <f t="shared" si="105"/>
        <v/>
      </c>
      <c r="AG183" s="275" t="str">
        <f t="shared" si="105"/>
        <v/>
      </c>
      <c r="AH183" s="275" t="str">
        <f t="shared" si="105"/>
        <v/>
      </c>
      <c r="AI183" s="275" t="str">
        <f t="shared" si="105"/>
        <v/>
      </c>
      <c r="AJ183" s="275" t="str">
        <f t="shared" si="105"/>
        <v/>
      </c>
      <c r="AK183" s="275" t="str">
        <f t="shared" si="105"/>
        <v/>
      </c>
      <c r="AL183" s="275" t="str">
        <f t="shared" si="105"/>
        <v/>
      </c>
      <c r="AM183" s="275" t="str">
        <f t="shared" si="105"/>
        <v/>
      </c>
      <c r="AN183" s="275" t="str">
        <f t="shared" si="105"/>
        <v/>
      </c>
      <c r="AO183" s="275" t="str">
        <f t="shared" si="105"/>
        <v/>
      </c>
      <c r="AP183" s="275" t="str">
        <f t="shared" si="105"/>
        <v/>
      </c>
      <c r="AQ183" s="275" t="str">
        <f t="shared" si="105"/>
        <v/>
      </c>
      <c r="AR183" s="275" t="str">
        <f t="shared" si="105"/>
        <v/>
      </c>
      <c r="AS183" s="275" t="str">
        <f t="shared" si="105"/>
        <v/>
      </c>
      <c r="AT183" s="275" t="str">
        <f t="shared" si="105"/>
        <v/>
      </c>
      <c r="AU183" s="275" t="str">
        <f t="shared" si="105"/>
        <v/>
      </c>
      <c r="AV183" s="275" t="str">
        <f t="shared" si="105"/>
        <v/>
      </c>
      <c r="AW183" s="275" t="str">
        <f t="shared" si="105"/>
        <v/>
      </c>
      <c r="AX183" s="275" t="str">
        <f t="shared" si="105"/>
        <v/>
      </c>
      <c r="AY183" s="275" t="str">
        <f t="shared" si="105"/>
        <v/>
      </c>
      <c r="AZ183" s="275" t="str">
        <f t="shared" si="105"/>
        <v/>
      </c>
      <c r="BA183" s="275" t="str">
        <f t="shared" si="105"/>
        <v/>
      </c>
      <c r="BB183" s="275" t="str">
        <f t="shared" si="105"/>
        <v/>
      </c>
      <c r="BC183" s="275" t="str">
        <f t="shared" si="105"/>
        <v/>
      </c>
      <c r="BD183" s="275" t="str">
        <f t="shared" si="105"/>
        <v/>
      </c>
      <c r="BE183" s="275" t="str">
        <f t="shared" si="105"/>
        <v/>
      </c>
      <c r="BF183" s="275" t="str">
        <f t="shared" si="105"/>
        <v/>
      </c>
      <c r="BG183" s="275" t="str">
        <f t="shared" si="105"/>
        <v/>
      </c>
      <c r="BH183" s="275" t="str">
        <f t="shared" si="105"/>
        <v/>
      </c>
      <c r="BI183" s="275" t="str">
        <f t="shared" si="105"/>
        <v/>
      </c>
      <c r="BJ183" s="275" t="str">
        <f t="shared" si="105"/>
        <v/>
      </c>
      <c r="BK183" s="275" t="str">
        <f t="shared" si="105"/>
        <v/>
      </c>
      <c r="BL183" s="275" t="str">
        <f t="shared" si="105"/>
        <v/>
      </c>
      <c r="BM183" s="275" t="str">
        <f t="shared" si="105"/>
        <v/>
      </c>
      <c r="BN183" s="275" t="str">
        <f t="shared" si="105"/>
        <v/>
      </c>
      <c r="BO183" s="275" t="str">
        <f t="shared" si="105"/>
        <v/>
      </c>
      <c r="BP183" s="275" t="str">
        <f t="shared" si="104"/>
        <v/>
      </c>
      <c r="BQ183" s="275" t="str">
        <f t="shared" si="104"/>
        <v/>
      </c>
      <c r="BR183" s="275" t="str">
        <f t="shared" si="104"/>
        <v/>
      </c>
      <c r="BS183" s="275" t="str">
        <f t="shared" si="104"/>
        <v/>
      </c>
      <c r="BT183" s="275" t="str">
        <f t="shared" si="104"/>
        <v/>
      </c>
      <c r="BU183" s="275" t="str">
        <f t="shared" si="104"/>
        <v/>
      </c>
      <c r="BV183" s="275" t="str">
        <f t="shared" si="104"/>
        <v/>
      </c>
      <c r="BW183" s="275" t="str">
        <f t="shared" si="104"/>
        <v/>
      </c>
      <c r="BX183" s="275" t="str">
        <f t="shared" si="104"/>
        <v/>
      </c>
      <c r="BY183" s="275" t="str">
        <f t="shared" si="104"/>
        <v/>
      </c>
      <c r="BZ183" s="275" t="str">
        <f t="shared" si="104"/>
        <v/>
      </c>
      <c r="CA183" s="275" t="str">
        <f t="shared" si="104"/>
        <v/>
      </c>
      <c r="CB183" s="275" t="str">
        <f t="shared" si="104"/>
        <v/>
      </c>
      <c r="CC183" s="275" t="str">
        <f t="shared" si="104"/>
        <v/>
      </c>
      <c r="CD183" s="275" t="str">
        <f t="shared" si="104"/>
        <v/>
      </c>
      <c r="CE183" s="275" t="str">
        <f t="shared" si="104"/>
        <v/>
      </c>
      <c r="CF183" s="275" t="str">
        <f t="shared" si="104"/>
        <v/>
      </c>
      <c r="CG183" s="275" t="str">
        <f t="shared" si="104"/>
        <v/>
      </c>
      <c r="CH183" s="275" t="str">
        <f t="shared" si="104"/>
        <v/>
      </c>
      <c r="CI183" s="275" t="str">
        <f t="shared" si="104"/>
        <v/>
      </c>
      <c r="CJ183" s="275" t="str">
        <f t="shared" si="104"/>
        <v/>
      </c>
      <c r="CK183" s="275" t="str">
        <f t="shared" si="104"/>
        <v/>
      </c>
      <c r="CL183" s="275" t="str">
        <f t="shared" si="104"/>
        <v/>
      </c>
      <c r="CM183" s="275" t="str">
        <f t="shared" si="104"/>
        <v/>
      </c>
      <c r="CN183" s="275" t="str">
        <f t="shared" si="104"/>
        <v/>
      </c>
      <c r="CO183" s="275" t="str">
        <f t="shared" si="104"/>
        <v/>
      </c>
      <c r="CP183" s="275" t="str">
        <f t="shared" si="104"/>
        <v/>
      </c>
      <c r="CQ183" s="275" t="str">
        <f t="shared" si="104"/>
        <v/>
      </c>
      <c r="CR183" s="275" t="str">
        <f t="shared" si="104"/>
        <v/>
      </c>
      <c r="CS183" s="275" t="str">
        <f t="shared" si="104"/>
        <v/>
      </c>
      <c r="CT183" s="275" t="str">
        <f t="shared" si="104"/>
        <v/>
      </c>
      <c r="CU183" s="275" t="str">
        <f t="shared" si="104"/>
        <v/>
      </c>
      <c r="CV183" s="275" t="str">
        <f t="shared" si="104"/>
        <v/>
      </c>
      <c r="CW183" s="275" t="str">
        <f t="shared" si="104"/>
        <v/>
      </c>
      <c r="CX183" s="275" t="str">
        <f t="shared" si="104"/>
        <v/>
      </c>
      <c r="CY183" s="275" t="str">
        <f t="shared" si="104"/>
        <v/>
      </c>
    </row>
    <row r="184" spans="1:103" x14ac:dyDescent="0.2">
      <c r="A184">
        <f t="shared" si="77"/>
        <v>173</v>
      </c>
      <c r="B184" s="272">
        <f t="shared" si="78"/>
        <v>9.9600000000000001E-3</v>
      </c>
      <c r="D184" s="275" t="str">
        <f t="shared" si="105"/>
        <v/>
      </c>
      <c r="E184" s="275" t="str">
        <f t="shared" si="105"/>
        <v/>
      </c>
      <c r="F184" s="275" t="str">
        <f t="shared" si="105"/>
        <v/>
      </c>
      <c r="G184" s="275" t="str">
        <f t="shared" si="105"/>
        <v/>
      </c>
      <c r="H184" s="275" t="str">
        <f t="shared" si="105"/>
        <v/>
      </c>
      <c r="I184" s="275" t="str">
        <f t="shared" si="105"/>
        <v/>
      </c>
      <c r="J184" s="275" t="str">
        <f t="shared" si="105"/>
        <v/>
      </c>
      <c r="K184" s="275" t="str">
        <f t="shared" si="105"/>
        <v/>
      </c>
      <c r="L184" s="275" t="str">
        <f t="shared" si="105"/>
        <v/>
      </c>
      <c r="M184" s="275" t="str">
        <f t="shared" si="105"/>
        <v/>
      </c>
      <c r="N184" s="275" t="str">
        <f t="shared" si="105"/>
        <v/>
      </c>
      <c r="O184" s="275" t="str">
        <f t="shared" si="105"/>
        <v/>
      </c>
      <c r="P184" s="275" t="str">
        <f t="shared" si="105"/>
        <v/>
      </c>
      <c r="Q184" s="275" t="str">
        <f t="shared" si="105"/>
        <v/>
      </c>
      <c r="R184" s="275" t="str">
        <f t="shared" si="105"/>
        <v/>
      </c>
      <c r="S184" s="275" t="str">
        <f t="shared" si="105"/>
        <v/>
      </c>
      <c r="T184" s="275" t="str">
        <f t="shared" si="105"/>
        <v/>
      </c>
      <c r="U184" s="275" t="str">
        <f t="shared" si="105"/>
        <v/>
      </c>
      <c r="V184" s="275" t="str">
        <f t="shared" si="105"/>
        <v/>
      </c>
      <c r="W184" s="275" t="str">
        <f t="shared" si="105"/>
        <v/>
      </c>
      <c r="X184" s="275" t="str">
        <f t="shared" si="105"/>
        <v/>
      </c>
      <c r="Y184" s="275" t="str">
        <f t="shared" si="105"/>
        <v/>
      </c>
      <c r="Z184" s="275" t="str">
        <f t="shared" si="105"/>
        <v/>
      </c>
      <c r="AA184" s="275" t="str">
        <f t="shared" si="105"/>
        <v/>
      </c>
      <c r="AB184" s="275" t="str">
        <f t="shared" si="105"/>
        <v/>
      </c>
      <c r="AC184" s="275" t="str">
        <f t="shared" si="105"/>
        <v/>
      </c>
      <c r="AD184" s="275" t="str">
        <f t="shared" si="105"/>
        <v/>
      </c>
      <c r="AE184" s="275" t="str">
        <f t="shared" si="105"/>
        <v/>
      </c>
      <c r="AF184" s="275" t="str">
        <f t="shared" si="105"/>
        <v/>
      </c>
      <c r="AG184" s="275" t="str">
        <f t="shared" si="105"/>
        <v/>
      </c>
      <c r="AH184" s="275" t="str">
        <f t="shared" si="105"/>
        <v/>
      </c>
      <c r="AI184" s="275" t="str">
        <f t="shared" si="105"/>
        <v/>
      </c>
      <c r="AJ184" s="275" t="str">
        <f t="shared" si="105"/>
        <v/>
      </c>
      <c r="AK184" s="275" t="str">
        <f t="shared" si="105"/>
        <v/>
      </c>
      <c r="AL184" s="275" t="str">
        <f t="shared" si="105"/>
        <v/>
      </c>
      <c r="AM184" s="275" t="str">
        <f t="shared" si="105"/>
        <v/>
      </c>
      <c r="AN184" s="275" t="str">
        <f t="shared" si="105"/>
        <v/>
      </c>
      <c r="AO184" s="275" t="str">
        <f t="shared" si="105"/>
        <v/>
      </c>
      <c r="AP184" s="275" t="str">
        <f t="shared" si="105"/>
        <v/>
      </c>
      <c r="AQ184" s="275" t="str">
        <f t="shared" si="105"/>
        <v/>
      </c>
      <c r="AR184" s="275" t="str">
        <f t="shared" si="105"/>
        <v/>
      </c>
      <c r="AS184" s="275" t="str">
        <f t="shared" si="105"/>
        <v/>
      </c>
      <c r="AT184" s="275" t="str">
        <f t="shared" si="105"/>
        <v/>
      </c>
      <c r="AU184" s="275" t="str">
        <f t="shared" si="105"/>
        <v/>
      </c>
      <c r="AV184" s="275" t="str">
        <f t="shared" si="105"/>
        <v/>
      </c>
      <c r="AW184" s="275" t="str">
        <f t="shared" si="105"/>
        <v/>
      </c>
      <c r="AX184" s="275" t="str">
        <f t="shared" si="105"/>
        <v/>
      </c>
      <c r="AY184" s="275" t="str">
        <f t="shared" si="105"/>
        <v/>
      </c>
      <c r="AZ184" s="275" t="str">
        <f t="shared" si="105"/>
        <v/>
      </c>
      <c r="BA184" s="275" t="str">
        <f t="shared" si="105"/>
        <v/>
      </c>
      <c r="BB184" s="275" t="str">
        <f t="shared" si="105"/>
        <v/>
      </c>
      <c r="BC184" s="275" t="str">
        <f t="shared" si="105"/>
        <v/>
      </c>
      <c r="BD184" s="275" t="str">
        <f t="shared" si="105"/>
        <v/>
      </c>
      <c r="BE184" s="275" t="str">
        <f t="shared" si="105"/>
        <v/>
      </c>
      <c r="BF184" s="275" t="str">
        <f t="shared" si="105"/>
        <v/>
      </c>
      <c r="BG184" s="275" t="str">
        <f t="shared" si="105"/>
        <v/>
      </c>
      <c r="BH184" s="275" t="str">
        <f t="shared" si="105"/>
        <v/>
      </c>
      <c r="BI184" s="275" t="str">
        <f t="shared" si="105"/>
        <v/>
      </c>
      <c r="BJ184" s="275" t="str">
        <f t="shared" si="105"/>
        <v/>
      </c>
      <c r="BK184" s="275" t="str">
        <f t="shared" si="105"/>
        <v/>
      </c>
      <c r="BL184" s="275" t="str">
        <f t="shared" si="105"/>
        <v/>
      </c>
      <c r="BM184" s="275" t="str">
        <f t="shared" si="105"/>
        <v/>
      </c>
      <c r="BN184" s="275" t="str">
        <f t="shared" si="105"/>
        <v/>
      </c>
      <c r="BO184" s="275" t="str">
        <f t="shared" ref="BO184:CY188" si="106">IF(AND($A184&gt;=BO$3,$A184&lt;=BO$4),$B184,"")</f>
        <v/>
      </c>
      <c r="BP184" s="275" t="str">
        <f t="shared" si="106"/>
        <v/>
      </c>
      <c r="BQ184" s="275" t="str">
        <f t="shared" si="106"/>
        <v/>
      </c>
      <c r="BR184" s="275" t="str">
        <f t="shared" si="106"/>
        <v/>
      </c>
      <c r="BS184" s="275" t="str">
        <f t="shared" si="106"/>
        <v/>
      </c>
      <c r="BT184" s="275" t="str">
        <f t="shared" si="106"/>
        <v/>
      </c>
      <c r="BU184" s="275" t="str">
        <f t="shared" si="106"/>
        <v/>
      </c>
      <c r="BV184" s="275" t="str">
        <f t="shared" si="106"/>
        <v/>
      </c>
      <c r="BW184" s="275" t="str">
        <f t="shared" si="106"/>
        <v/>
      </c>
      <c r="BX184" s="275" t="str">
        <f t="shared" si="106"/>
        <v/>
      </c>
      <c r="BY184" s="275" t="str">
        <f t="shared" si="106"/>
        <v/>
      </c>
      <c r="BZ184" s="275" t="str">
        <f t="shared" si="106"/>
        <v/>
      </c>
      <c r="CA184" s="275" t="str">
        <f t="shared" si="106"/>
        <v/>
      </c>
      <c r="CB184" s="275" t="str">
        <f t="shared" si="106"/>
        <v/>
      </c>
      <c r="CC184" s="275" t="str">
        <f t="shared" si="106"/>
        <v/>
      </c>
      <c r="CD184" s="275" t="str">
        <f t="shared" si="106"/>
        <v/>
      </c>
      <c r="CE184" s="275" t="str">
        <f t="shared" si="106"/>
        <v/>
      </c>
      <c r="CF184" s="275" t="str">
        <f t="shared" si="106"/>
        <v/>
      </c>
      <c r="CG184" s="275" t="str">
        <f t="shared" si="106"/>
        <v/>
      </c>
      <c r="CH184" s="275" t="str">
        <f t="shared" si="106"/>
        <v/>
      </c>
      <c r="CI184" s="275" t="str">
        <f t="shared" si="106"/>
        <v/>
      </c>
      <c r="CJ184" s="275" t="str">
        <f t="shared" si="106"/>
        <v/>
      </c>
      <c r="CK184" s="275" t="str">
        <f t="shared" si="106"/>
        <v/>
      </c>
      <c r="CL184" s="275" t="str">
        <f t="shared" si="106"/>
        <v/>
      </c>
      <c r="CM184" s="275" t="str">
        <f t="shared" si="106"/>
        <v/>
      </c>
      <c r="CN184" s="275" t="str">
        <f t="shared" si="106"/>
        <v/>
      </c>
      <c r="CO184" s="275" t="str">
        <f t="shared" si="106"/>
        <v/>
      </c>
      <c r="CP184" s="275" t="str">
        <f t="shared" si="106"/>
        <v/>
      </c>
      <c r="CQ184" s="275" t="str">
        <f t="shared" si="106"/>
        <v/>
      </c>
      <c r="CR184" s="275" t="str">
        <f t="shared" si="106"/>
        <v/>
      </c>
      <c r="CS184" s="275" t="str">
        <f t="shared" si="106"/>
        <v/>
      </c>
      <c r="CT184" s="275" t="str">
        <f t="shared" si="106"/>
        <v/>
      </c>
      <c r="CU184" s="275" t="str">
        <f t="shared" si="106"/>
        <v/>
      </c>
      <c r="CV184" s="275" t="str">
        <f t="shared" si="106"/>
        <v/>
      </c>
      <c r="CW184" s="275" t="str">
        <f t="shared" si="106"/>
        <v/>
      </c>
      <c r="CX184" s="275" t="str">
        <f t="shared" si="106"/>
        <v/>
      </c>
      <c r="CY184" s="275" t="str">
        <f t="shared" si="106"/>
        <v/>
      </c>
    </row>
    <row r="185" spans="1:103" x14ac:dyDescent="0.2">
      <c r="A185">
        <f t="shared" si="77"/>
        <v>174</v>
      </c>
      <c r="B185" s="272">
        <f t="shared" si="78"/>
        <v>9.1299999999999992E-3</v>
      </c>
      <c r="D185" s="275" t="str">
        <f t="shared" ref="D185:BO185" si="107">IF(AND($A185&gt;=D$3,$A185&lt;=D$4),$B185,"")</f>
        <v/>
      </c>
      <c r="E185" s="275" t="str">
        <f t="shared" si="107"/>
        <v/>
      </c>
      <c r="F185" s="275" t="str">
        <f t="shared" si="107"/>
        <v/>
      </c>
      <c r="G185" s="275" t="str">
        <f t="shared" si="107"/>
        <v/>
      </c>
      <c r="H185" s="275" t="str">
        <f t="shared" si="107"/>
        <v/>
      </c>
      <c r="I185" s="275" t="str">
        <f t="shared" si="107"/>
        <v/>
      </c>
      <c r="J185" s="275" t="str">
        <f t="shared" si="107"/>
        <v/>
      </c>
      <c r="K185" s="275" t="str">
        <f t="shared" si="107"/>
        <v/>
      </c>
      <c r="L185" s="275" t="str">
        <f t="shared" si="107"/>
        <v/>
      </c>
      <c r="M185" s="275" t="str">
        <f t="shared" si="107"/>
        <v/>
      </c>
      <c r="N185" s="275" t="str">
        <f t="shared" si="107"/>
        <v/>
      </c>
      <c r="O185" s="275" t="str">
        <f t="shared" si="107"/>
        <v/>
      </c>
      <c r="P185" s="275" t="str">
        <f t="shared" si="107"/>
        <v/>
      </c>
      <c r="Q185" s="275" t="str">
        <f t="shared" si="107"/>
        <v/>
      </c>
      <c r="R185" s="275" t="str">
        <f t="shared" si="107"/>
        <v/>
      </c>
      <c r="S185" s="275" t="str">
        <f t="shared" si="107"/>
        <v/>
      </c>
      <c r="T185" s="275" t="str">
        <f t="shared" si="107"/>
        <v/>
      </c>
      <c r="U185" s="275" t="str">
        <f t="shared" si="107"/>
        <v/>
      </c>
      <c r="V185" s="275" t="str">
        <f t="shared" si="107"/>
        <v/>
      </c>
      <c r="W185" s="275" t="str">
        <f t="shared" si="107"/>
        <v/>
      </c>
      <c r="X185" s="275" t="str">
        <f t="shared" si="107"/>
        <v/>
      </c>
      <c r="Y185" s="275" t="str">
        <f t="shared" si="107"/>
        <v/>
      </c>
      <c r="Z185" s="275" t="str">
        <f t="shared" si="107"/>
        <v/>
      </c>
      <c r="AA185" s="275" t="str">
        <f t="shared" si="107"/>
        <v/>
      </c>
      <c r="AB185" s="275" t="str">
        <f t="shared" si="107"/>
        <v/>
      </c>
      <c r="AC185" s="275" t="str">
        <f t="shared" si="107"/>
        <v/>
      </c>
      <c r="AD185" s="275" t="str">
        <f t="shared" si="107"/>
        <v/>
      </c>
      <c r="AE185" s="275" t="str">
        <f t="shared" si="107"/>
        <v/>
      </c>
      <c r="AF185" s="275" t="str">
        <f t="shared" si="107"/>
        <v/>
      </c>
      <c r="AG185" s="275" t="str">
        <f t="shared" si="107"/>
        <v/>
      </c>
      <c r="AH185" s="275" t="str">
        <f t="shared" si="107"/>
        <v/>
      </c>
      <c r="AI185" s="275" t="str">
        <f t="shared" si="107"/>
        <v/>
      </c>
      <c r="AJ185" s="275" t="str">
        <f t="shared" si="107"/>
        <v/>
      </c>
      <c r="AK185" s="275" t="str">
        <f t="shared" si="107"/>
        <v/>
      </c>
      <c r="AL185" s="275" t="str">
        <f t="shared" si="107"/>
        <v/>
      </c>
      <c r="AM185" s="275" t="str">
        <f t="shared" si="107"/>
        <v/>
      </c>
      <c r="AN185" s="275" t="str">
        <f t="shared" si="107"/>
        <v/>
      </c>
      <c r="AO185" s="275" t="str">
        <f t="shared" si="107"/>
        <v/>
      </c>
      <c r="AP185" s="275" t="str">
        <f t="shared" si="107"/>
        <v/>
      </c>
      <c r="AQ185" s="275" t="str">
        <f t="shared" si="107"/>
        <v/>
      </c>
      <c r="AR185" s="275" t="str">
        <f t="shared" si="107"/>
        <v/>
      </c>
      <c r="AS185" s="275" t="str">
        <f t="shared" si="107"/>
        <v/>
      </c>
      <c r="AT185" s="275" t="str">
        <f t="shared" si="107"/>
        <v/>
      </c>
      <c r="AU185" s="275" t="str">
        <f t="shared" si="107"/>
        <v/>
      </c>
      <c r="AV185" s="275" t="str">
        <f t="shared" si="107"/>
        <v/>
      </c>
      <c r="AW185" s="275" t="str">
        <f t="shared" si="107"/>
        <v/>
      </c>
      <c r="AX185" s="275" t="str">
        <f t="shared" si="107"/>
        <v/>
      </c>
      <c r="AY185" s="275" t="str">
        <f t="shared" si="107"/>
        <v/>
      </c>
      <c r="AZ185" s="275" t="str">
        <f t="shared" si="107"/>
        <v/>
      </c>
      <c r="BA185" s="275" t="str">
        <f t="shared" si="107"/>
        <v/>
      </c>
      <c r="BB185" s="275" t="str">
        <f t="shared" si="107"/>
        <v/>
      </c>
      <c r="BC185" s="275" t="str">
        <f t="shared" si="107"/>
        <v/>
      </c>
      <c r="BD185" s="275" t="str">
        <f t="shared" si="107"/>
        <v/>
      </c>
      <c r="BE185" s="275" t="str">
        <f t="shared" si="107"/>
        <v/>
      </c>
      <c r="BF185" s="275" t="str">
        <f t="shared" si="107"/>
        <v/>
      </c>
      <c r="BG185" s="275" t="str">
        <f t="shared" si="107"/>
        <v/>
      </c>
      <c r="BH185" s="275" t="str">
        <f t="shared" si="107"/>
        <v/>
      </c>
      <c r="BI185" s="275" t="str">
        <f t="shared" si="107"/>
        <v/>
      </c>
      <c r="BJ185" s="275" t="str">
        <f t="shared" si="107"/>
        <v/>
      </c>
      <c r="BK185" s="275" t="str">
        <f t="shared" si="107"/>
        <v/>
      </c>
      <c r="BL185" s="275" t="str">
        <f t="shared" si="107"/>
        <v/>
      </c>
      <c r="BM185" s="275" t="str">
        <f t="shared" si="107"/>
        <v/>
      </c>
      <c r="BN185" s="275" t="str">
        <f t="shared" si="107"/>
        <v/>
      </c>
      <c r="BO185" s="275" t="str">
        <f t="shared" si="107"/>
        <v/>
      </c>
      <c r="BP185" s="275" t="str">
        <f t="shared" si="106"/>
        <v/>
      </c>
      <c r="BQ185" s="275" t="str">
        <f t="shared" si="106"/>
        <v/>
      </c>
      <c r="BR185" s="275" t="str">
        <f t="shared" si="106"/>
        <v/>
      </c>
      <c r="BS185" s="275" t="str">
        <f t="shared" si="106"/>
        <v/>
      </c>
      <c r="BT185" s="275" t="str">
        <f t="shared" si="106"/>
        <v/>
      </c>
      <c r="BU185" s="275" t="str">
        <f t="shared" si="106"/>
        <v/>
      </c>
      <c r="BV185" s="275" t="str">
        <f t="shared" si="106"/>
        <v/>
      </c>
      <c r="BW185" s="275" t="str">
        <f t="shared" si="106"/>
        <v/>
      </c>
      <c r="BX185" s="275" t="str">
        <f t="shared" si="106"/>
        <v/>
      </c>
      <c r="BY185" s="275" t="str">
        <f t="shared" si="106"/>
        <v/>
      </c>
      <c r="BZ185" s="275" t="str">
        <f t="shared" si="106"/>
        <v/>
      </c>
      <c r="CA185" s="275" t="str">
        <f t="shared" si="106"/>
        <v/>
      </c>
      <c r="CB185" s="275" t="str">
        <f t="shared" si="106"/>
        <v/>
      </c>
      <c r="CC185" s="275" t="str">
        <f t="shared" si="106"/>
        <v/>
      </c>
      <c r="CD185" s="275" t="str">
        <f t="shared" si="106"/>
        <v/>
      </c>
      <c r="CE185" s="275" t="str">
        <f t="shared" si="106"/>
        <v/>
      </c>
      <c r="CF185" s="275" t="str">
        <f t="shared" si="106"/>
        <v/>
      </c>
      <c r="CG185" s="275" t="str">
        <f t="shared" si="106"/>
        <v/>
      </c>
      <c r="CH185" s="275" t="str">
        <f t="shared" si="106"/>
        <v/>
      </c>
      <c r="CI185" s="275" t="str">
        <f t="shared" si="106"/>
        <v/>
      </c>
      <c r="CJ185" s="275" t="str">
        <f t="shared" si="106"/>
        <v/>
      </c>
      <c r="CK185" s="275" t="str">
        <f t="shared" si="106"/>
        <v/>
      </c>
      <c r="CL185" s="275" t="str">
        <f t="shared" si="106"/>
        <v/>
      </c>
      <c r="CM185" s="275" t="str">
        <f t="shared" si="106"/>
        <v/>
      </c>
      <c r="CN185" s="275" t="str">
        <f t="shared" si="106"/>
        <v/>
      </c>
      <c r="CO185" s="275" t="str">
        <f t="shared" si="106"/>
        <v/>
      </c>
      <c r="CP185" s="275" t="str">
        <f t="shared" si="106"/>
        <v/>
      </c>
      <c r="CQ185" s="275" t="str">
        <f t="shared" si="106"/>
        <v/>
      </c>
      <c r="CR185" s="275" t="str">
        <f t="shared" si="106"/>
        <v/>
      </c>
      <c r="CS185" s="275" t="str">
        <f t="shared" si="106"/>
        <v/>
      </c>
      <c r="CT185" s="275" t="str">
        <f t="shared" si="106"/>
        <v/>
      </c>
      <c r="CU185" s="275" t="str">
        <f t="shared" si="106"/>
        <v/>
      </c>
      <c r="CV185" s="275" t="str">
        <f t="shared" ref="CU185:CY225" si="108">IF(AND($A185&gt;=CV$3,$A185&lt;=CV$4),$B185,"")</f>
        <v/>
      </c>
      <c r="CW185" s="275" t="str">
        <f t="shared" si="108"/>
        <v/>
      </c>
      <c r="CX185" s="275" t="str">
        <f t="shared" si="108"/>
        <v/>
      </c>
      <c r="CY185" s="275" t="str">
        <f t="shared" si="108"/>
        <v/>
      </c>
    </row>
    <row r="186" spans="1:103" x14ac:dyDescent="0.2">
      <c r="A186">
        <f t="shared" si="77"/>
        <v>175</v>
      </c>
      <c r="B186" s="272">
        <f t="shared" si="78"/>
        <v>7.4699999999999992E-3</v>
      </c>
      <c r="D186" s="275" t="str">
        <f t="shared" ref="D186:BO189" si="109">IF(AND($A186&gt;=D$3,$A186&lt;=D$4),$B186,"")</f>
        <v/>
      </c>
      <c r="E186" s="275" t="str">
        <f t="shared" si="109"/>
        <v/>
      </c>
      <c r="F186" s="275" t="str">
        <f t="shared" si="109"/>
        <v/>
      </c>
      <c r="G186" s="275" t="str">
        <f t="shared" si="109"/>
        <v/>
      </c>
      <c r="H186" s="275" t="str">
        <f t="shared" si="109"/>
        <v/>
      </c>
      <c r="I186" s="275" t="str">
        <f t="shared" si="109"/>
        <v/>
      </c>
      <c r="J186" s="275" t="str">
        <f t="shared" si="109"/>
        <v/>
      </c>
      <c r="K186" s="275" t="str">
        <f t="shared" si="109"/>
        <v/>
      </c>
      <c r="L186" s="275" t="str">
        <f t="shared" si="109"/>
        <v/>
      </c>
      <c r="M186" s="275" t="str">
        <f t="shared" si="109"/>
        <v/>
      </c>
      <c r="N186" s="275" t="str">
        <f t="shared" si="109"/>
        <v/>
      </c>
      <c r="O186" s="275" t="str">
        <f t="shared" si="109"/>
        <v/>
      </c>
      <c r="P186" s="275" t="str">
        <f t="shared" si="109"/>
        <v/>
      </c>
      <c r="Q186" s="275" t="str">
        <f t="shared" si="109"/>
        <v/>
      </c>
      <c r="R186" s="275" t="str">
        <f t="shared" si="109"/>
        <v/>
      </c>
      <c r="S186" s="275" t="str">
        <f t="shared" si="109"/>
        <v/>
      </c>
      <c r="T186" s="275" t="str">
        <f t="shared" si="109"/>
        <v/>
      </c>
      <c r="U186" s="275" t="str">
        <f t="shared" si="109"/>
        <v/>
      </c>
      <c r="V186" s="275" t="str">
        <f t="shared" si="109"/>
        <v/>
      </c>
      <c r="W186" s="275" t="str">
        <f t="shared" si="109"/>
        <v/>
      </c>
      <c r="X186" s="275" t="str">
        <f t="shared" si="109"/>
        <v/>
      </c>
      <c r="Y186" s="275" t="str">
        <f t="shared" si="109"/>
        <v/>
      </c>
      <c r="Z186" s="275" t="str">
        <f t="shared" si="109"/>
        <v/>
      </c>
      <c r="AA186" s="275" t="str">
        <f t="shared" si="109"/>
        <v/>
      </c>
      <c r="AB186" s="275" t="str">
        <f t="shared" si="109"/>
        <v/>
      </c>
      <c r="AC186" s="275" t="str">
        <f t="shared" si="109"/>
        <v/>
      </c>
      <c r="AD186" s="275" t="str">
        <f t="shared" si="109"/>
        <v/>
      </c>
      <c r="AE186" s="275" t="str">
        <f t="shared" si="109"/>
        <v/>
      </c>
      <c r="AF186" s="275" t="str">
        <f t="shared" si="109"/>
        <v/>
      </c>
      <c r="AG186" s="275" t="str">
        <f t="shared" si="109"/>
        <v/>
      </c>
      <c r="AH186" s="275" t="str">
        <f t="shared" si="109"/>
        <v/>
      </c>
      <c r="AI186" s="275" t="str">
        <f t="shared" si="109"/>
        <v/>
      </c>
      <c r="AJ186" s="275" t="str">
        <f t="shared" si="109"/>
        <v/>
      </c>
      <c r="AK186" s="275" t="str">
        <f t="shared" si="109"/>
        <v/>
      </c>
      <c r="AL186" s="275" t="str">
        <f t="shared" si="109"/>
        <v/>
      </c>
      <c r="AM186" s="275" t="str">
        <f t="shared" si="109"/>
        <v/>
      </c>
      <c r="AN186" s="275" t="str">
        <f t="shared" si="109"/>
        <v/>
      </c>
      <c r="AO186" s="275" t="str">
        <f t="shared" si="109"/>
        <v/>
      </c>
      <c r="AP186" s="275" t="str">
        <f t="shared" si="109"/>
        <v/>
      </c>
      <c r="AQ186" s="275" t="str">
        <f t="shared" si="109"/>
        <v/>
      </c>
      <c r="AR186" s="275" t="str">
        <f t="shared" si="109"/>
        <v/>
      </c>
      <c r="AS186" s="275" t="str">
        <f t="shared" si="109"/>
        <v/>
      </c>
      <c r="AT186" s="275" t="str">
        <f t="shared" si="109"/>
        <v/>
      </c>
      <c r="AU186" s="275" t="str">
        <f t="shared" si="109"/>
        <v/>
      </c>
      <c r="AV186" s="275" t="str">
        <f t="shared" si="109"/>
        <v/>
      </c>
      <c r="AW186" s="275" t="str">
        <f t="shared" si="109"/>
        <v/>
      </c>
      <c r="AX186" s="275" t="str">
        <f t="shared" si="109"/>
        <v/>
      </c>
      <c r="AY186" s="275" t="str">
        <f t="shared" si="109"/>
        <v/>
      </c>
      <c r="AZ186" s="275" t="str">
        <f t="shared" si="109"/>
        <v/>
      </c>
      <c r="BA186" s="275" t="str">
        <f t="shared" si="109"/>
        <v/>
      </c>
      <c r="BB186" s="275" t="str">
        <f t="shared" si="109"/>
        <v/>
      </c>
      <c r="BC186" s="275" t="str">
        <f t="shared" si="109"/>
        <v/>
      </c>
      <c r="BD186" s="275" t="str">
        <f t="shared" si="109"/>
        <v/>
      </c>
      <c r="BE186" s="275" t="str">
        <f t="shared" si="109"/>
        <v/>
      </c>
      <c r="BF186" s="275" t="str">
        <f t="shared" si="109"/>
        <v/>
      </c>
      <c r="BG186" s="275" t="str">
        <f t="shared" si="109"/>
        <v/>
      </c>
      <c r="BH186" s="275" t="str">
        <f t="shared" si="109"/>
        <v/>
      </c>
      <c r="BI186" s="275" t="str">
        <f t="shared" si="109"/>
        <v/>
      </c>
      <c r="BJ186" s="275" t="str">
        <f t="shared" si="109"/>
        <v/>
      </c>
      <c r="BK186" s="275" t="str">
        <f t="shared" si="109"/>
        <v/>
      </c>
      <c r="BL186" s="275" t="str">
        <f t="shared" si="109"/>
        <v/>
      </c>
      <c r="BM186" s="275" t="str">
        <f t="shared" si="109"/>
        <v/>
      </c>
      <c r="BN186" s="275" t="str">
        <f t="shared" si="109"/>
        <v/>
      </c>
      <c r="BO186" s="275" t="str">
        <f t="shared" si="109"/>
        <v/>
      </c>
      <c r="BP186" s="275" t="str">
        <f t="shared" si="106"/>
        <v/>
      </c>
      <c r="BQ186" s="275" t="str">
        <f t="shared" si="106"/>
        <v/>
      </c>
      <c r="BR186" s="275" t="str">
        <f t="shared" si="106"/>
        <v/>
      </c>
      <c r="BS186" s="275" t="str">
        <f t="shared" si="106"/>
        <v/>
      </c>
      <c r="BT186" s="275" t="str">
        <f t="shared" si="106"/>
        <v/>
      </c>
      <c r="BU186" s="275" t="str">
        <f t="shared" si="106"/>
        <v/>
      </c>
      <c r="BV186" s="275" t="str">
        <f t="shared" si="106"/>
        <v/>
      </c>
      <c r="BW186" s="275" t="str">
        <f t="shared" si="106"/>
        <v/>
      </c>
      <c r="BX186" s="275" t="str">
        <f t="shared" si="106"/>
        <v/>
      </c>
      <c r="BY186" s="275" t="str">
        <f t="shared" si="106"/>
        <v/>
      </c>
      <c r="BZ186" s="275" t="str">
        <f t="shared" si="106"/>
        <v/>
      </c>
      <c r="CA186" s="275" t="str">
        <f t="shared" si="106"/>
        <v/>
      </c>
      <c r="CB186" s="275" t="str">
        <f t="shared" si="106"/>
        <v/>
      </c>
      <c r="CC186" s="275" t="str">
        <f t="shared" si="106"/>
        <v/>
      </c>
      <c r="CD186" s="275" t="str">
        <f t="shared" si="106"/>
        <v/>
      </c>
      <c r="CE186" s="275" t="str">
        <f t="shared" si="106"/>
        <v/>
      </c>
      <c r="CF186" s="275" t="str">
        <f t="shared" si="106"/>
        <v/>
      </c>
      <c r="CG186" s="275" t="str">
        <f t="shared" si="106"/>
        <v/>
      </c>
      <c r="CH186" s="275" t="str">
        <f t="shared" si="106"/>
        <v/>
      </c>
      <c r="CI186" s="275" t="str">
        <f t="shared" si="106"/>
        <v/>
      </c>
      <c r="CJ186" s="275" t="str">
        <f t="shared" si="106"/>
        <v/>
      </c>
      <c r="CK186" s="275" t="str">
        <f t="shared" si="106"/>
        <v/>
      </c>
      <c r="CL186" s="275" t="str">
        <f t="shared" si="106"/>
        <v/>
      </c>
      <c r="CM186" s="275" t="str">
        <f t="shared" si="106"/>
        <v/>
      </c>
      <c r="CN186" s="275" t="str">
        <f t="shared" si="106"/>
        <v/>
      </c>
      <c r="CO186" s="275" t="str">
        <f t="shared" si="106"/>
        <v/>
      </c>
      <c r="CP186" s="275" t="str">
        <f t="shared" si="106"/>
        <v/>
      </c>
      <c r="CQ186" s="275" t="str">
        <f t="shared" si="106"/>
        <v/>
      </c>
      <c r="CR186" s="275" t="str">
        <f t="shared" si="106"/>
        <v/>
      </c>
      <c r="CS186" s="275" t="str">
        <f t="shared" si="106"/>
        <v/>
      </c>
      <c r="CT186" s="275" t="str">
        <f t="shared" si="106"/>
        <v/>
      </c>
      <c r="CU186" s="275" t="str">
        <f t="shared" si="108"/>
        <v/>
      </c>
      <c r="CV186" s="275" t="str">
        <f t="shared" si="108"/>
        <v/>
      </c>
      <c r="CW186" s="275" t="str">
        <f t="shared" si="108"/>
        <v/>
      </c>
      <c r="CX186" s="275" t="str">
        <f t="shared" si="108"/>
        <v/>
      </c>
      <c r="CY186" s="275" t="str">
        <f t="shared" si="108"/>
        <v/>
      </c>
    </row>
    <row r="187" spans="1:103" x14ac:dyDescent="0.2">
      <c r="A187">
        <f t="shared" si="77"/>
        <v>176</v>
      </c>
      <c r="B187" s="272">
        <f t="shared" si="78"/>
        <v>6.0000000000000001E-3</v>
      </c>
      <c r="D187" s="275" t="str">
        <f t="shared" si="109"/>
        <v/>
      </c>
      <c r="E187" s="275" t="str">
        <f t="shared" si="109"/>
        <v/>
      </c>
      <c r="F187" s="275" t="str">
        <f t="shared" si="109"/>
        <v/>
      </c>
      <c r="G187" s="275" t="str">
        <f t="shared" si="109"/>
        <v/>
      </c>
      <c r="H187" s="275" t="str">
        <f t="shared" si="109"/>
        <v/>
      </c>
      <c r="I187" s="275" t="str">
        <f t="shared" si="109"/>
        <v/>
      </c>
      <c r="J187" s="275" t="str">
        <f t="shared" si="109"/>
        <v/>
      </c>
      <c r="K187" s="275" t="str">
        <f t="shared" si="109"/>
        <v/>
      </c>
      <c r="L187" s="275" t="str">
        <f t="shared" si="109"/>
        <v/>
      </c>
      <c r="M187" s="275" t="str">
        <f t="shared" si="109"/>
        <v/>
      </c>
      <c r="N187" s="275" t="str">
        <f t="shared" si="109"/>
        <v/>
      </c>
      <c r="O187" s="275" t="str">
        <f t="shared" si="109"/>
        <v/>
      </c>
      <c r="P187" s="275" t="str">
        <f t="shared" si="109"/>
        <v/>
      </c>
      <c r="Q187" s="275" t="str">
        <f t="shared" si="109"/>
        <v/>
      </c>
      <c r="R187" s="275" t="str">
        <f t="shared" si="109"/>
        <v/>
      </c>
      <c r="S187" s="275" t="str">
        <f t="shared" si="109"/>
        <v/>
      </c>
      <c r="T187" s="275" t="str">
        <f t="shared" si="109"/>
        <v/>
      </c>
      <c r="U187" s="275" t="str">
        <f t="shared" si="109"/>
        <v/>
      </c>
      <c r="V187" s="275" t="str">
        <f t="shared" si="109"/>
        <v/>
      </c>
      <c r="W187" s="275" t="str">
        <f t="shared" si="109"/>
        <v/>
      </c>
      <c r="X187" s="275" t="str">
        <f t="shared" si="109"/>
        <v/>
      </c>
      <c r="Y187" s="275" t="str">
        <f t="shared" si="109"/>
        <v/>
      </c>
      <c r="Z187" s="275" t="str">
        <f t="shared" si="109"/>
        <v/>
      </c>
      <c r="AA187" s="275" t="str">
        <f t="shared" si="109"/>
        <v/>
      </c>
      <c r="AB187" s="275" t="str">
        <f t="shared" si="109"/>
        <v/>
      </c>
      <c r="AC187" s="275" t="str">
        <f t="shared" si="109"/>
        <v/>
      </c>
      <c r="AD187" s="275" t="str">
        <f t="shared" si="109"/>
        <v/>
      </c>
      <c r="AE187" s="275" t="str">
        <f t="shared" si="109"/>
        <v/>
      </c>
      <c r="AF187" s="275" t="str">
        <f t="shared" si="109"/>
        <v/>
      </c>
      <c r="AG187" s="275" t="str">
        <f t="shared" si="109"/>
        <v/>
      </c>
      <c r="AH187" s="275" t="str">
        <f t="shared" si="109"/>
        <v/>
      </c>
      <c r="AI187" s="275" t="str">
        <f t="shared" si="109"/>
        <v/>
      </c>
      <c r="AJ187" s="275" t="str">
        <f t="shared" si="109"/>
        <v/>
      </c>
      <c r="AK187" s="275" t="str">
        <f t="shared" si="109"/>
        <v/>
      </c>
      <c r="AL187" s="275" t="str">
        <f t="shared" si="109"/>
        <v/>
      </c>
      <c r="AM187" s="275" t="str">
        <f t="shared" si="109"/>
        <v/>
      </c>
      <c r="AN187" s="275" t="str">
        <f t="shared" si="109"/>
        <v/>
      </c>
      <c r="AO187" s="275" t="str">
        <f t="shared" si="109"/>
        <v/>
      </c>
      <c r="AP187" s="275" t="str">
        <f t="shared" si="109"/>
        <v/>
      </c>
      <c r="AQ187" s="275" t="str">
        <f t="shared" si="109"/>
        <v/>
      </c>
      <c r="AR187" s="275" t="str">
        <f t="shared" si="109"/>
        <v/>
      </c>
      <c r="AS187" s="275" t="str">
        <f t="shared" si="109"/>
        <v/>
      </c>
      <c r="AT187" s="275" t="str">
        <f t="shared" si="109"/>
        <v/>
      </c>
      <c r="AU187" s="275" t="str">
        <f t="shared" si="109"/>
        <v/>
      </c>
      <c r="AV187" s="275" t="str">
        <f t="shared" si="109"/>
        <v/>
      </c>
      <c r="AW187" s="275" t="str">
        <f t="shared" si="109"/>
        <v/>
      </c>
      <c r="AX187" s="275" t="str">
        <f t="shared" si="109"/>
        <v/>
      </c>
      <c r="AY187" s="275" t="str">
        <f t="shared" si="109"/>
        <v/>
      </c>
      <c r="AZ187" s="275" t="str">
        <f t="shared" si="109"/>
        <v/>
      </c>
      <c r="BA187" s="275" t="str">
        <f t="shared" si="109"/>
        <v/>
      </c>
      <c r="BB187" s="275" t="str">
        <f t="shared" si="109"/>
        <v/>
      </c>
      <c r="BC187" s="275" t="str">
        <f t="shared" si="109"/>
        <v/>
      </c>
      <c r="BD187" s="275" t="str">
        <f t="shared" si="109"/>
        <v/>
      </c>
      <c r="BE187" s="275" t="str">
        <f t="shared" si="109"/>
        <v/>
      </c>
      <c r="BF187" s="275" t="str">
        <f t="shared" si="109"/>
        <v/>
      </c>
      <c r="BG187" s="275" t="str">
        <f t="shared" si="109"/>
        <v/>
      </c>
      <c r="BH187" s="275" t="str">
        <f t="shared" si="109"/>
        <v/>
      </c>
      <c r="BI187" s="275" t="str">
        <f t="shared" si="109"/>
        <v/>
      </c>
      <c r="BJ187" s="275" t="str">
        <f t="shared" si="109"/>
        <v/>
      </c>
      <c r="BK187" s="275" t="str">
        <f t="shared" si="109"/>
        <v/>
      </c>
      <c r="BL187" s="275" t="str">
        <f t="shared" si="109"/>
        <v/>
      </c>
      <c r="BM187" s="275" t="str">
        <f t="shared" si="109"/>
        <v/>
      </c>
      <c r="BN187" s="275" t="str">
        <f t="shared" si="109"/>
        <v/>
      </c>
      <c r="BO187" s="275" t="str">
        <f t="shared" si="109"/>
        <v/>
      </c>
      <c r="BP187" s="275" t="str">
        <f t="shared" si="106"/>
        <v/>
      </c>
      <c r="BQ187" s="275" t="str">
        <f t="shared" si="106"/>
        <v/>
      </c>
      <c r="BR187" s="275" t="str">
        <f t="shared" si="106"/>
        <v/>
      </c>
      <c r="BS187" s="275" t="str">
        <f t="shared" si="106"/>
        <v/>
      </c>
      <c r="BT187" s="275" t="str">
        <f t="shared" si="106"/>
        <v/>
      </c>
      <c r="BU187" s="275" t="str">
        <f t="shared" si="106"/>
        <v/>
      </c>
      <c r="BV187" s="275" t="str">
        <f t="shared" si="106"/>
        <v/>
      </c>
      <c r="BW187" s="275" t="str">
        <f t="shared" si="106"/>
        <v/>
      </c>
      <c r="BX187" s="275" t="str">
        <f t="shared" si="106"/>
        <v/>
      </c>
      <c r="BY187" s="275" t="str">
        <f t="shared" si="106"/>
        <v/>
      </c>
      <c r="BZ187" s="275" t="str">
        <f t="shared" si="106"/>
        <v/>
      </c>
      <c r="CA187" s="275" t="str">
        <f t="shared" si="106"/>
        <v/>
      </c>
      <c r="CB187" s="275" t="str">
        <f t="shared" si="106"/>
        <v/>
      </c>
      <c r="CC187" s="275" t="str">
        <f t="shared" si="106"/>
        <v/>
      </c>
      <c r="CD187" s="275" t="str">
        <f t="shared" si="106"/>
        <v/>
      </c>
      <c r="CE187" s="275" t="str">
        <f t="shared" si="106"/>
        <v/>
      </c>
      <c r="CF187" s="275" t="str">
        <f t="shared" si="106"/>
        <v/>
      </c>
      <c r="CG187" s="275" t="str">
        <f t="shared" si="106"/>
        <v/>
      </c>
      <c r="CH187" s="275" t="str">
        <f t="shared" si="106"/>
        <v/>
      </c>
      <c r="CI187" s="275" t="str">
        <f t="shared" si="106"/>
        <v/>
      </c>
      <c r="CJ187" s="275" t="str">
        <f t="shared" si="106"/>
        <v/>
      </c>
      <c r="CK187" s="275" t="str">
        <f t="shared" si="106"/>
        <v/>
      </c>
      <c r="CL187" s="275" t="str">
        <f t="shared" si="106"/>
        <v/>
      </c>
      <c r="CM187" s="275" t="str">
        <f t="shared" si="106"/>
        <v/>
      </c>
      <c r="CN187" s="275" t="str">
        <f t="shared" si="106"/>
        <v/>
      </c>
      <c r="CO187" s="275" t="str">
        <f t="shared" si="106"/>
        <v/>
      </c>
      <c r="CP187" s="275" t="str">
        <f t="shared" si="106"/>
        <v/>
      </c>
      <c r="CQ187" s="275" t="str">
        <f t="shared" si="106"/>
        <v/>
      </c>
      <c r="CR187" s="275" t="str">
        <f t="shared" si="106"/>
        <v/>
      </c>
      <c r="CS187" s="275" t="str">
        <f t="shared" si="106"/>
        <v/>
      </c>
      <c r="CT187" s="275" t="str">
        <f t="shared" si="106"/>
        <v/>
      </c>
      <c r="CU187" s="275" t="str">
        <f t="shared" si="108"/>
        <v/>
      </c>
      <c r="CV187" s="275" t="str">
        <f t="shared" si="108"/>
        <v/>
      </c>
      <c r="CW187" s="275" t="str">
        <f t="shared" si="108"/>
        <v/>
      </c>
      <c r="CX187" s="275" t="str">
        <f t="shared" si="108"/>
        <v/>
      </c>
      <c r="CY187" s="275" t="str">
        <f t="shared" si="108"/>
        <v/>
      </c>
    </row>
    <row r="188" spans="1:103" x14ac:dyDescent="0.2">
      <c r="A188">
        <f t="shared" si="77"/>
        <v>177</v>
      </c>
      <c r="B188" s="272">
        <f t="shared" si="78"/>
        <v>4.9800000000000001E-3</v>
      </c>
      <c r="D188" s="275" t="str">
        <f t="shared" si="109"/>
        <v/>
      </c>
      <c r="E188" s="275" t="str">
        <f t="shared" si="109"/>
        <v/>
      </c>
      <c r="F188" s="275" t="str">
        <f t="shared" si="109"/>
        <v/>
      </c>
      <c r="G188" s="275" t="str">
        <f t="shared" si="109"/>
        <v/>
      </c>
      <c r="H188" s="275" t="str">
        <f t="shared" si="109"/>
        <v/>
      </c>
      <c r="I188" s="275" t="str">
        <f t="shared" si="109"/>
        <v/>
      </c>
      <c r="J188" s="275" t="str">
        <f t="shared" si="109"/>
        <v/>
      </c>
      <c r="K188" s="275" t="str">
        <f t="shared" si="109"/>
        <v/>
      </c>
      <c r="L188" s="275" t="str">
        <f t="shared" si="109"/>
        <v/>
      </c>
      <c r="M188" s="275" t="str">
        <f t="shared" si="109"/>
        <v/>
      </c>
      <c r="N188" s="275" t="str">
        <f t="shared" si="109"/>
        <v/>
      </c>
      <c r="O188" s="275" t="str">
        <f t="shared" si="109"/>
        <v/>
      </c>
      <c r="P188" s="275" t="str">
        <f t="shared" si="109"/>
        <v/>
      </c>
      <c r="Q188" s="275" t="str">
        <f t="shared" si="109"/>
        <v/>
      </c>
      <c r="R188" s="275" t="str">
        <f t="shared" si="109"/>
        <v/>
      </c>
      <c r="S188" s="275" t="str">
        <f t="shared" si="109"/>
        <v/>
      </c>
      <c r="T188" s="275" t="str">
        <f t="shared" si="109"/>
        <v/>
      </c>
      <c r="U188" s="275" t="str">
        <f t="shared" si="109"/>
        <v/>
      </c>
      <c r="V188" s="275" t="str">
        <f t="shared" si="109"/>
        <v/>
      </c>
      <c r="W188" s="275" t="str">
        <f t="shared" si="109"/>
        <v/>
      </c>
      <c r="X188" s="275" t="str">
        <f t="shared" si="109"/>
        <v/>
      </c>
      <c r="Y188" s="275" t="str">
        <f t="shared" si="109"/>
        <v/>
      </c>
      <c r="Z188" s="275" t="str">
        <f t="shared" si="109"/>
        <v/>
      </c>
      <c r="AA188" s="275" t="str">
        <f t="shared" si="109"/>
        <v/>
      </c>
      <c r="AB188" s="275" t="str">
        <f t="shared" si="109"/>
        <v/>
      </c>
      <c r="AC188" s="275" t="str">
        <f t="shared" si="109"/>
        <v/>
      </c>
      <c r="AD188" s="275" t="str">
        <f t="shared" si="109"/>
        <v/>
      </c>
      <c r="AE188" s="275" t="str">
        <f t="shared" si="109"/>
        <v/>
      </c>
      <c r="AF188" s="275" t="str">
        <f t="shared" si="109"/>
        <v/>
      </c>
      <c r="AG188" s="275" t="str">
        <f t="shared" si="109"/>
        <v/>
      </c>
      <c r="AH188" s="275" t="str">
        <f t="shared" si="109"/>
        <v/>
      </c>
      <c r="AI188" s="275" t="str">
        <f t="shared" si="109"/>
        <v/>
      </c>
      <c r="AJ188" s="275" t="str">
        <f t="shared" si="109"/>
        <v/>
      </c>
      <c r="AK188" s="275" t="str">
        <f t="shared" si="109"/>
        <v/>
      </c>
      <c r="AL188" s="275" t="str">
        <f t="shared" si="109"/>
        <v/>
      </c>
      <c r="AM188" s="275" t="str">
        <f t="shared" si="109"/>
        <v/>
      </c>
      <c r="AN188" s="275" t="str">
        <f t="shared" si="109"/>
        <v/>
      </c>
      <c r="AO188" s="275" t="str">
        <f t="shared" si="109"/>
        <v/>
      </c>
      <c r="AP188" s="275" t="str">
        <f t="shared" si="109"/>
        <v/>
      </c>
      <c r="AQ188" s="275" t="str">
        <f t="shared" si="109"/>
        <v/>
      </c>
      <c r="AR188" s="275" t="str">
        <f t="shared" si="109"/>
        <v/>
      </c>
      <c r="AS188" s="275" t="str">
        <f t="shared" si="109"/>
        <v/>
      </c>
      <c r="AT188" s="275" t="str">
        <f t="shared" si="109"/>
        <v/>
      </c>
      <c r="AU188" s="275" t="str">
        <f t="shared" si="109"/>
        <v/>
      </c>
      <c r="AV188" s="275" t="str">
        <f t="shared" si="109"/>
        <v/>
      </c>
      <c r="AW188" s="275" t="str">
        <f t="shared" si="109"/>
        <v/>
      </c>
      <c r="AX188" s="275" t="str">
        <f t="shared" si="109"/>
        <v/>
      </c>
      <c r="AY188" s="275" t="str">
        <f t="shared" si="109"/>
        <v/>
      </c>
      <c r="AZ188" s="275" t="str">
        <f t="shared" si="109"/>
        <v/>
      </c>
      <c r="BA188" s="275" t="str">
        <f t="shared" si="109"/>
        <v/>
      </c>
      <c r="BB188" s="275" t="str">
        <f t="shared" si="109"/>
        <v/>
      </c>
      <c r="BC188" s="275" t="str">
        <f t="shared" si="109"/>
        <v/>
      </c>
      <c r="BD188" s="275" t="str">
        <f t="shared" si="109"/>
        <v/>
      </c>
      <c r="BE188" s="275" t="str">
        <f t="shared" si="109"/>
        <v/>
      </c>
      <c r="BF188" s="275" t="str">
        <f t="shared" si="109"/>
        <v/>
      </c>
      <c r="BG188" s="275" t="str">
        <f t="shared" si="109"/>
        <v/>
      </c>
      <c r="BH188" s="275" t="str">
        <f t="shared" si="109"/>
        <v/>
      </c>
      <c r="BI188" s="275" t="str">
        <f t="shared" si="109"/>
        <v/>
      </c>
      <c r="BJ188" s="275" t="str">
        <f t="shared" si="109"/>
        <v/>
      </c>
      <c r="BK188" s="275" t="str">
        <f t="shared" si="109"/>
        <v/>
      </c>
      <c r="BL188" s="275" t="str">
        <f t="shared" si="109"/>
        <v/>
      </c>
      <c r="BM188" s="275" t="str">
        <f t="shared" si="109"/>
        <v/>
      </c>
      <c r="BN188" s="275" t="str">
        <f t="shared" si="109"/>
        <v/>
      </c>
      <c r="BO188" s="275" t="str">
        <f t="shared" si="109"/>
        <v/>
      </c>
      <c r="BP188" s="275" t="str">
        <f t="shared" si="106"/>
        <v/>
      </c>
      <c r="BQ188" s="275" t="str">
        <f t="shared" si="106"/>
        <v/>
      </c>
      <c r="BR188" s="275" t="str">
        <f t="shared" si="106"/>
        <v/>
      </c>
      <c r="BS188" s="275" t="str">
        <f t="shared" si="106"/>
        <v/>
      </c>
      <c r="BT188" s="275" t="str">
        <f t="shared" si="106"/>
        <v/>
      </c>
      <c r="BU188" s="275" t="str">
        <f t="shared" si="106"/>
        <v/>
      </c>
      <c r="BV188" s="275" t="str">
        <f t="shared" si="106"/>
        <v/>
      </c>
      <c r="BW188" s="275" t="str">
        <f t="shared" si="106"/>
        <v/>
      </c>
      <c r="BX188" s="275" t="str">
        <f t="shared" si="106"/>
        <v/>
      </c>
      <c r="BY188" s="275" t="str">
        <f t="shared" si="106"/>
        <v/>
      </c>
      <c r="BZ188" s="275" t="str">
        <f t="shared" si="106"/>
        <v/>
      </c>
      <c r="CA188" s="275" t="str">
        <f t="shared" si="106"/>
        <v/>
      </c>
      <c r="CB188" s="275" t="str">
        <f t="shared" si="106"/>
        <v/>
      </c>
      <c r="CC188" s="275" t="str">
        <f t="shared" si="106"/>
        <v/>
      </c>
      <c r="CD188" s="275" t="str">
        <f t="shared" si="106"/>
        <v/>
      </c>
      <c r="CE188" s="275" t="str">
        <f t="shared" si="106"/>
        <v/>
      </c>
      <c r="CF188" s="275" t="str">
        <f t="shared" si="106"/>
        <v/>
      </c>
      <c r="CG188" s="275" t="str">
        <f t="shared" si="106"/>
        <v/>
      </c>
      <c r="CH188" s="275" t="str">
        <f t="shared" si="106"/>
        <v/>
      </c>
      <c r="CI188" s="275" t="str">
        <f t="shared" si="106"/>
        <v/>
      </c>
      <c r="CJ188" s="275" t="str">
        <f t="shared" si="106"/>
        <v/>
      </c>
      <c r="CK188" s="275" t="str">
        <f t="shared" si="106"/>
        <v/>
      </c>
      <c r="CL188" s="275" t="str">
        <f t="shared" si="106"/>
        <v/>
      </c>
      <c r="CM188" s="275" t="str">
        <f t="shared" si="106"/>
        <v/>
      </c>
      <c r="CN188" s="275" t="str">
        <f t="shared" si="106"/>
        <v/>
      </c>
      <c r="CO188" s="275" t="str">
        <f t="shared" si="106"/>
        <v/>
      </c>
      <c r="CP188" s="275" t="str">
        <f t="shared" si="106"/>
        <v/>
      </c>
      <c r="CQ188" s="275" t="str">
        <f t="shared" si="106"/>
        <v/>
      </c>
      <c r="CR188" s="275" t="str">
        <f t="shared" si="106"/>
        <v/>
      </c>
      <c r="CS188" s="275" t="str">
        <f t="shared" si="106"/>
        <v/>
      </c>
      <c r="CT188" s="275" t="str">
        <f t="shared" si="106"/>
        <v/>
      </c>
      <c r="CU188" s="275" t="str">
        <f t="shared" si="108"/>
        <v/>
      </c>
      <c r="CV188" s="275" t="str">
        <f t="shared" si="108"/>
        <v/>
      </c>
      <c r="CW188" s="275" t="str">
        <f t="shared" si="108"/>
        <v/>
      </c>
      <c r="CX188" s="275" t="str">
        <f t="shared" si="108"/>
        <v/>
      </c>
      <c r="CY188" s="275" t="str">
        <f t="shared" si="108"/>
        <v/>
      </c>
    </row>
    <row r="189" spans="1:103" x14ac:dyDescent="0.2">
      <c r="A189">
        <f t="shared" si="77"/>
        <v>178</v>
      </c>
      <c r="B189" s="272">
        <f t="shared" si="78"/>
        <v>3.32E-3</v>
      </c>
      <c r="D189" s="275" t="str">
        <f t="shared" si="109"/>
        <v/>
      </c>
      <c r="E189" s="275" t="str">
        <f t="shared" si="109"/>
        <v/>
      </c>
      <c r="F189" s="275" t="str">
        <f t="shared" si="109"/>
        <v/>
      </c>
      <c r="G189" s="275" t="str">
        <f t="shared" si="109"/>
        <v/>
      </c>
      <c r="H189" s="275" t="str">
        <f t="shared" si="109"/>
        <v/>
      </c>
      <c r="I189" s="275" t="str">
        <f t="shared" si="109"/>
        <v/>
      </c>
      <c r="J189" s="275" t="str">
        <f t="shared" si="109"/>
        <v/>
      </c>
      <c r="K189" s="275" t="str">
        <f t="shared" si="109"/>
        <v/>
      </c>
      <c r="L189" s="275" t="str">
        <f t="shared" si="109"/>
        <v/>
      </c>
      <c r="M189" s="275" t="str">
        <f t="shared" si="109"/>
        <v/>
      </c>
      <c r="N189" s="275" t="str">
        <f t="shared" si="109"/>
        <v/>
      </c>
      <c r="O189" s="275" t="str">
        <f t="shared" si="109"/>
        <v/>
      </c>
      <c r="P189" s="275" t="str">
        <f t="shared" si="109"/>
        <v/>
      </c>
      <c r="Q189" s="275" t="str">
        <f t="shared" si="109"/>
        <v/>
      </c>
      <c r="R189" s="275" t="str">
        <f t="shared" si="109"/>
        <v/>
      </c>
      <c r="S189" s="275" t="str">
        <f t="shared" si="109"/>
        <v/>
      </c>
      <c r="T189" s="275" t="str">
        <f t="shared" si="109"/>
        <v/>
      </c>
      <c r="U189" s="275" t="str">
        <f t="shared" si="109"/>
        <v/>
      </c>
      <c r="V189" s="275" t="str">
        <f t="shared" si="109"/>
        <v/>
      </c>
      <c r="W189" s="275" t="str">
        <f t="shared" si="109"/>
        <v/>
      </c>
      <c r="X189" s="275" t="str">
        <f t="shared" si="109"/>
        <v/>
      </c>
      <c r="Y189" s="275" t="str">
        <f t="shared" si="109"/>
        <v/>
      </c>
      <c r="Z189" s="275" t="str">
        <f t="shared" si="109"/>
        <v/>
      </c>
      <c r="AA189" s="275" t="str">
        <f t="shared" si="109"/>
        <v/>
      </c>
      <c r="AB189" s="275" t="str">
        <f t="shared" si="109"/>
        <v/>
      </c>
      <c r="AC189" s="275" t="str">
        <f t="shared" si="109"/>
        <v/>
      </c>
      <c r="AD189" s="275" t="str">
        <f t="shared" si="109"/>
        <v/>
      </c>
      <c r="AE189" s="275" t="str">
        <f t="shared" si="109"/>
        <v/>
      </c>
      <c r="AF189" s="275" t="str">
        <f t="shared" si="109"/>
        <v/>
      </c>
      <c r="AG189" s="275" t="str">
        <f t="shared" si="109"/>
        <v/>
      </c>
      <c r="AH189" s="275" t="str">
        <f t="shared" si="109"/>
        <v/>
      </c>
      <c r="AI189" s="275" t="str">
        <f t="shared" si="109"/>
        <v/>
      </c>
      <c r="AJ189" s="275" t="str">
        <f t="shared" si="109"/>
        <v/>
      </c>
      <c r="AK189" s="275" t="str">
        <f t="shared" si="109"/>
        <v/>
      </c>
      <c r="AL189" s="275" t="str">
        <f t="shared" si="109"/>
        <v/>
      </c>
      <c r="AM189" s="275" t="str">
        <f t="shared" si="109"/>
        <v/>
      </c>
      <c r="AN189" s="275" t="str">
        <f t="shared" si="109"/>
        <v/>
      </c>
      <c r="AO189" s="275" t="str">
        <f t="shared" si="109"/>
        <v/>
      </c>
      <c r="AP189" s="275" t="str">
        <f t="shared" si="109"/>
        <v/>
      </c>
      <c r="AQ189" s="275" t="str">
        <f t="shared" si="109"/>
        <v/>
      </c>
      <c r="AR189" s="275" t="str">
        <f t="shared" si="109"/>
        <v/>
      </c>
      <c r="AS189" s="275" t="str">
        <f t="shared" si="109"/>
        <v/>
      </c>
      <c r="AT189" s="275" t="str">
        <f t="shared" si="109"/>
        <v/>
      </c>
      <c r="AU189" s="275" t="str">
        <f t="shared" si="109"/>
        <v/>
      </c>
      <c r="AV189" s="275" t="str">
        <f t="shared" si="109"/>
        <v/>
      </c>
      <c r="AW189" s="275" t="str">
        <f t="shared" si="109"/>
        <v/>
      </c>
      <c r="AX189" s="275" t="str">
        <f t="shared" si="109"/>
        <v/>
      </c>
      <c r="AY189" s="275" t="str">
        <f t="shared" si="109"/>
        <v/>
      </c>
      <c r="AZ189" s="275" t="str">
        <f t="shared" si="109"/>
        <v/>
      </c>
      <c r="BA189" s="275" t="str">
        <f t="shared" si="109"/>
        <v/>
      </c>
      <c r="BB189" s="275" t="str">
        <f t="shared" si="109"/>
        <v/>
      </c>
      <c r="BC189" s="275" t="str">
        <f t="shared" si="109"/>
        <v/>
      </c>
      <c r="BD189" s="275" t="str">
        <f t="shared" si="109"/>
        <v/>
      </c>
      <c r="BE189" s="275" t="str">
        <f t="shared" si="109"/>
        <v/>
      </c>
      <c r="BF189" s="275" t="str">
        <f t="shared" si="109"/>
        <v/>
      </c>
      <c r="BG189" s="275" t="str">
        <f t="shared" si="109"/>
        <v/>
      </c>
      <c r="BH189" s="275" t="str">
        <f t="shared" si="109"/>
        <v/>
      </c>
      <c r="BI189" s="275" t="str">
        <f t="shared" si="109"/>
        <v/>
      </c>
      <c r="BJ189" s="275" t="str">
        <f t="shared" si="109"/>
        <v/>
      </c>
      <c r="BK189" s="275" t="str">
        <f t="shared" si="109"/>
        <v/>
      </c>
      <c r="BL189" s="275" t="str">
        <f t="shared" si="109"/>
        <v/>
      </c>
      <c r="BM189" s="275" t="str">
        <f t="shared" si="109"/>
        <v/>
      </c>
      <c r="BN189" s="275" t="str">
        <f t="shared" si="109"/>
        <v/>
      </c>
      <c r="BO189" s="275" t="str">
        <f t="shared" ref="BO189:CT192" si="110">IF(AND($A189&gt;=BO$3,$A189&lt;=BO$4),$B189,"")</f>
        <v/>
      </c>
      <c r="BP189" s="275" t="str">
        <f t="shared" si="110"/>
        <v/>
      </c>
      <c r="BQ189" s="275" t="str">
        <f t="shared" si="110"/>
        <v/>
      </c>
      <c r="BR189" s="275" t="str">
        <f t="shared" si="110"/>
        <v/>
      </c>
      <c r="BS189" s="275" t="str">
        <f t="shared" si="110"/>
        <v/>
      </c>
      <c r="BT189" s="275" t="str">
        <f t="shared" si="110"/>
        <v/>
      </c>
      <c r="BU189" s="275" t="str">
        <f t="shared" si="110"/>
        <v/>
      </c>
      <c r="BV189" s="275" t="str">
        <f t="shared" si="110"/>
        <v/>
      </c>
      <c r="BW189" s="275" t="str">
        <f t="shared" si="110"/>
        <v/>
      </c>
      <c r="BX189" s="275" t="str">
        <f t="shared" si="110"/>
        <v/>
      </c>
      <c r="BY189" s="275" t="str">
        <f t="shared" si="110"/>
        <v/>
      </c>
      <c r="BZ189" s="275" t="str">
        <f t="shared" si="110"/>
        <v/>
      </c>
      <c r="CA189" s="275" t="str">
        <f t="shared" si="110"/>
        <v/>
      </c>
      <c r="CB189" s="275" t="str">
        <f t="shared" si="110"/>
        <v/>
      </c>
      <c r="CC189" s="275" t="str">
        <f t="shared" si="110"/>
        <v/>
      </c>
      <c r="CD189" s="275" t="str">
        <f t="shared" si="110"/>
        <v/>
      </c>
      <c r="CE189" s="275" t="str">
        <f t="shared" si="110"/>
        <v/>
      </c>
      <c r="CF189" s="275" t="str">
        <f t="shared" si="110"/>
        <v/>
      </c>
      <c r="CG189" s="275" t="str">
        <f t="shared" si="110"/>
        <v/>
      </c>
      <c r="CH189" s="275" t="str">
        <f t="shared" si="110"/>
        <v/>
      </c>
      <c r="CI189" s="275" t="str">
        <f t="shared" si="110"/>
        <v/>
      </c>
      <c r="CJ189" s="275" t="str">
        <f t="shared" si="110"/>
        <v/>
      </c>
      <c r="CK189" s="275" t="str">
        <f t="shared" si="110"/>
        <v/>
      </c>
      <c r="CL189" s="275" t="str">
        <f t="shared" si="110"/>
        <v/>
      </c>
      <c r="CM189" s="275" t="str">
        <f t="shared" si="110"/>
        <v/>
      </c>
      <c r="CN189" s="275" t="str">
        <f t="shared" si="110"/>
        <v/>
      </c>
      <c r="CO189" s="275" t="str">
        <f t="shared" si="110"/>
        <v/>
      </c>
      <c r="CP189" s="275" t="str">
        <f t="shared" si="110"/>
        <v/>
      </c>
      <c r="CQ189" s="275" t="str">
        <f t="shared" si="110"/>
        <v/>
      </c>
      <c r="CR189" s="275" t="str">
        <f t="shared" si="110"/>
        <v/>
      </c>
      <c r="CS189" s="275" t="str">
        <f t="shared" si="110"/>
        <v/>
      </c>
      <c r="CT189" s="275" t="str">
        <f t="shared" si="110"/>
        <v/>
      </c>
      <c r="CU189" s="275" t="str">
        <f t="shared" si="108"/>
        <v/>
      </c>
      <c r="CV189" s="275" t="str">
        <f t="shared" si="108"/>
        <v/>
      </c>
      <c r="CW189" s="275" t="str">
        <f t="shared" si="108"/>
        <v/>
      </c>
      <c r="CX189" s="275" t="str">
        <f t="shared" si="108"/>
        <v/>
      </c>
      <c r="CY189" s="275" t="str">
        <f t="shared" si="108"/>
        <v/>
      </c>
    </row>
    <row r="190" spans="1:103" x14ac:dyDescent="0.2">
      <c r="A190">
        <f t="shared" si="77"/>
        <v>179</v>
      </c>
      <c r="B190" s="272">
        <f t="shared" si="78"/>
        <v>2.49E-3</v>
      </c>
      <c r="D190" s="275" t="str">
        <f t="shared" ref="D190:BO193" si="111">IF(AND($A190&gt;=D$3,$A190&lt;=D$4),$B190,"")</f>
        <v/>
      </c>
      <c r="E190" s="275" t="str">
        <f t="shared" si="111"/>
        <v/>
      </c>
      <c r="F190" s="275" t="str">
        <f t="shared" si="111"/>
        <v/>
      </c>
      <c r="G190" s="275" t="str">
        <f t="shared" si="111"/>
        <v/>
      </c>
      <c r="H190" s="275" t="str">
        <f t="shared" si="111"/>
        <v/>
      </c>
      <c r="I190" s="275" t="str">
        <f t="shared" si="111"/>
        <v/>
      </c>
      <c r="J190" s="275" t="str">
        <f t="shared" si="111"/>
        <v/>
      </c>
      <c r="K190" s="275" t="str">
        <f t="shared" si="111"/>
        <v/>
      </c>
      <c r="L190" s="275" t="str">
        <f t="shared" si="111"/>
        <v/>
      </c>
      <c r="M190" s="275" t="str">
        <f t="shared" si="111"/>
        <v/>
      </c>
      <c r="N190" s="275" t="str">
        <f t="shared" si="111"/>
        <v/>
      </c>
      <c r="O190" s="275" t="str">
        <f t="shared" si="111"/>
        <v/>
      </c>
      <c r="P190" s="275" t="str">
        <f t="shared" si="111"/>
        <v/>
      </c>
      <c r="Q190" s="275" t="str">
        <f t="shared" si="111"/>
        <v/>
      </c>
      <c r="R190" s="275" t="str">
        <f t="shared" si="111"/>
        <v/>
      </c>
      <c r="S190" s="275" t="str">
        <f t="shared" si="111"/>
        <v/>
      </c>
      <c r="T190" s="275" t="str">
        <f t="shared" si="111"/>
        <v/>
      </c>
      <c r="U190" s="275" t="str">
        <f t="shared" si="111"/>
        <v/>
      </c>
      <c r="V190" s="275" t="str">
        <f t="shared" si="111"/>
        <v/>
      </c>
      <c r="W190" s="275" t="str">
        <f t="shared" si="111"/>
        <v/>
      </c>
      <c r="X190" s="275" t="str">
        <f t="shared" si="111"/>
        <v/>
      </c>
      <c r="Y190" s="275" t="str">
        <f t="shared" si="111"/>
        <v/>
      </c>
      <c r="Z190" s="275" t="str">
        <f t="shared" si="111"/>
        <v/>
      </c>
      <c r="AA190" s="275" t="str">
        <f t="shared" si="111"/>
        <v/>
      </c>
      <c r="AB190" s="275" t="str">
        <f t="shared" si="111"/>
        <v/>
      </c>
      <c r="AC190" s="275" t="str">
        <f t="shared" si="111"/>
        <v/>
      </c>
      <c r="AD190" s="275" t="str">
        <f t="shared" si="111"/>
        <v/>
      </c>
      <c r="AE190" s="275" t="str">
        <f t="shared" si="111"/>
        <v/>
      </c>
      <c r="AF190" s="275" t="str">
        <f t="shared" si="111"/>
        <v/>
      </c>
      <c r="AG190" s="275" t="str">
        <f t="shared" si="111"/>
        <v/>
      </c>
      <c r="AH190" s="275" t="str">
        <f t="shared" si="111"/>
        <v/>
      </c>
      <c r="AI190" s="275" t="str">
        <f t="shared" si="111"/>
        <v/>
      </c>
      <c r="AJ190" s="275" t="str">
        <f t="shared" si="111"/>
        <v/>
      </c>
      <c r="AK190" s="275" t="str">
        <f t="shared" si="111"/>
        <v/>
      </c>
      <c r="AL190" s="275" t="str">
        <f t="shared" si="111"/>
        <v/>
      </c>
      <c r="AM190" s="275" t="str">
        <f t="shared" si="111"/>
        <v/>
      </c>
      <c r="AN190" s="275" t="str">
        <f t="shared" si="111"/>
        <v/>
      </c>
      <c r="AO190" s="275" t="str">
        <f t="shared" si="111"/>
        <v/>
      </c>
      <c r="AP190" s="275" t="str">
        <f t="shared" si="111"/>
        <v/>
      </c>
      <c r="AQ190" s="275" t="str">
        <f t="shared" si="111"/>
        <v/>
      </c>
      <c r="AR190" s="275" t="str">
        <f t="shared" si="111"/>
        <v/>
      </c>
      <c r="AS190" s="275" t="str">
        <f t="shared" si="111"/>
        <v/>
      </c>
      <c r="AT190" s="275" t="str">
        <f t="shared" si="111"/>
        <v/>
      </c>
      <c r="AU190" s="275" t="str">
        <f t="shared" si="111"/>
        <v/>
      </c>
      <c r="AV190" s="275" t="str">
        <f t="shared" si="111"/>
        <v/>
      </c>
      <c r="AW190" s="275" t="str">
        <f t="shared" si="111"/>
        <v/>
      </c>
      <c r="AX190" s="275" t="str">
        <f t="shared" si="111"/>
        <v/>
      </c>
      <c r="AY190" s="275" t="str">
        <f t="shared" si="111"/>
        <v/>
      </c>
      <c r="AZ190" s="275" t="str">
        <f t="shared" si="111"/>
        <v/>
      </c>
      <c r="BA190" s="275" t="str">
        <f t="shared" si="111"/>
        <v/>
      </c>
      <c r="BB190" s="275" t="str">
        <f t="shared" si="111"/>
        <v/>
      </c>
      <c r="BC190" s="275" t="str">
        <f t="shared" si="111"/>
        <v/>
      </c>
      <c r="BD190" s="275" t="str">
        <f t="shared" si="111"/>
        <v/>
      </c>
      <c r="BE190" s="275" t="str">
        <f t="shared" si="111"/>
        <v/>
      </c>
      <c r="BF190" s="275" t="str">
        <f t="shared" si="111"/>
        <v/>
      </c>
      <c r="BG190" s="275" t="str">
        <f t="shared" si="111"/>
        <v/>
      </c>
      <c r="BH190" s="275" t="str">
        <f t="shared" si="111"/>
        <v/>
      </c>
      <c r="BI190" s="275" t="str">
        <f t="shared" si="111"/>
        <v/>
      </c>
      <c r="BJ190" s="275" t="str">
        <f t="shared" si="111"/>
        <v/>
      </c>
      <c r="BK190" s="275" t="str">
        <f t="shared" si="111"/>
        <v/>
      </c>
      <c r="BL190" s="275" t="str">
        <f t="shared" si="111"/>
        <v/>
      </c>
      <c r="BM190" s="275" t="str">
        <f t="shared" si="111"/>
        <v/>
      </c>
      <c r="BN190" s="275" t="str">
        <f t="shared" si="111"/>
        <v/>
      </c>
      <c r="BO190" s="275" t="str">
        <f t="shared" si="111"/>
        <v/>
      </c>
      <c r="BP190" s="275" t="str">
        <f t="shared" si="110"/>
        <v/>
      </c>
      <c r="BQ190" s="275" t="str">
        <f t="shared" si="110"/>
        <v/>
      </c>
      <c r="BR190" s="275" t="str">
        <f t="shared" si="110"/>
        <v/>
      </c>
      <c r="BS190" s="275" t="str">
        <f t="shared" si="110"/>
        <v/>
      </c>
      <c r="BT190" s="275" t="str">
        <f t="shared" si="110"/>
        <v/>
      </c>
      <c r="BU190" s="275" t="str">
        <f t="shared" si="110"/>
        <v/>
      </c>
      <c r="BV190" s="275" t="str">
        <f t="shared" si="110"/>
        <v/>
      </c>
      <c r="BW190" s="275" t="str">
        <f t="shared" si="110"/>
        <v/>
      </c>
      <c r="BX190" s="275" t="str">
        <f t="shared" si="110"/>
        <v/>
      </c>
      <c r="BY190" s="275" t="str">
        <f t="shared" si="110"/>
        <v/>
      </c>
      <c r="BZ190" s="275" t="str">
        <f t="shared" si="110"/>
        <v/>
      </c>
      <c r="CA190" s="275" t="str">
        <f t="shared" si="110"/>
        <v/>
      </c>
      <c r="CB190" s="275" t="str">
        <f t="shared" si="110"/>
        <v/>
      </c>
      <c r="CC190" s="275" t="str">
        <f t="shared" si="110"/>
        <v/>
      </c>
      <c r="CD190" s="275" t="str">
        <f t="shared" si="110"/>
        <v/>
      </c>
      <c r="CE190" s="275" t="str">
        <f t="shared" si="110"/>
        <v/>
      </c>
      <c r="CF190" s="275" t="str">
        <f t="shared" si="110"/>
        <v/>
      </c>
      <c r="CG190" s="275" t="str">
        <f t="shared" si="110"/>
        <v/>
      </c>
      <c r="CH190" s="275" t="str">
        <f t="shared" si="110"/>
        <v/>
      </c>
      <c r="CI190" s="275" t="str">
        <f t="shared" si="110"/>
        <v/>
      </c>
      <c r="CJ190" s="275" t="str">
        <f t="shared" si="110"/>
        <v/>
      </c>
      <c r="CK190" s="275" t="str">
        <f t="shared" si="110"/>
        <v/>
      </c>
      <c r="CL190" s="275" t="str">
        <f t="shared" si="110"/>
        <v/>
      </c>
      <c r="CM190" s="275" t="str">
        <f t="shared" si="110"/>
        <v/>
      </c>
      <c r="CN190" s="275" t="str">
        <f t="shared" si="110"/>
        <v/>
      </c>
      <c r="CO190" s="275" t="str">
        <f t="shared" si="110"/>
        <v/>
      </c>
      <c r="CP190" s="275" t="str">
        <f t="shared" si="110"/>
        <v/>
      </c>
      <c r="CQ190" s="275" t="str">
        <f t="shared" si="110"/>
        <v/>
      </c>
      <c r="CR190" s="275" t="str">
        <f t="shared" si="110"/>
        <v/>
      </c>
      <c r="CS190" s="275" t="str">
        <f t="shared" si="110"/>
        <v/>
      </c>
      <c r="CT190" s="275" t="str">
        <f t="shared" si="110"/>
        <v/>
      </c>
      <c r="CU190" s="275" t="str">
        <f t="shared" si="108"/>
        <v/>
      </c>
      <c r="CV190" s="275" t="str">
        <f t="shared" si="108"/>
        <v/>
      </c>
      <c r="CW190" s="275" t="str">
        <f t="shared" si="108"/>
        <v/>
      </c>
      <c r="CX190" s="275" t="str">
        <f t="shared" si="108"/>
        <v/>
      </c>
      <c r="CY190" s="275" t="str">
        <f t="shared" si="108"/>
        <v/>
      </c>
    </row>
    <row r="191" spans="1:103" x14ac:dyDescent="0.2">
      <c r="A191">
        <f t="shared" si="77"/>
        <v>180</v>
      </c>
      <c r="B191" s="272">
        <f t="shared" si="78"/>
        <v>2.49E-3</v>
      </c>
      <c r="D191" s="275" t="str">
        <f t="shared" si="111"/>
        <v/>
      </c>
      <c r="E191" s="275" t="str">
        <f t="shared" si="111"/>
        <v/>
      </c>
      <c r="F191" s="275" t="str">
        <f t="shared" si="111"/>
        <v/>
      </c>
      <c r="G191" s="275" t="str">
        <f t="shared" si="111"/>
        <v/>
      </c>
      <c r="H191" s="275" t="str">
        <f t="shared" si="111"/>
        <v/>
      </c>
      <c r="I191" s="275" t="str">
        <f t="shared" si="111"/>
        <v/>
      </c>
      <c r="J191" s="275" t="str">
        <f t="shared" si="111"/>
        <v/>
      </c>
      <c r="K191" s="275" t="str">
        <f t="shared" si="111"/>
        <v/>
      </c>
      <c r="L191" s="275" t="str">
        <f t="shared" si="111"/>
        <v/>
      </c>
      <c r="M191" s="275" t="str">
        <f t="shared" si="111"/>
        <v/>
      </c>
      <c r="N191" s="275" t="str">
        <f t="shared" si="111"/>
        <v/>
      </c>
      <c r="O191" s="275" t="str">
        <f t="shared" si="111"/>
        <v/>
      </c>
      <c r="P191" s="275" t="str">
        <f t="shared" si="111"/>
        <v/>
      </c>
      <c r="Q191" s="275" t="str">
        <f t="shared" si="111"/>
        <v/>
      </c>
      <c r="R191" s="275" t="str">
        <f t="shared" si="111"/>
        <v/>
      </c>
      <c r="S191" s="275" t="str">
        <f t="shared" si="111"/>
        <v/>
      </c>
      <c r="T191" s="275" t="str">
        <f t="shared" si="111"/>
        <v/>
      </c>
      <c r="U191" s="275" t="str">
        <f t="shared" si="111"/>
        <v/>
      </c>
      <c r="V191" s="275" t="str">
        <f t="shared" si="111"/>
        <v/>
      </c>
      <c r="W191" s="275" t="str">
        <f t="shared" si="111"/>
        <v/>
      </c>
      <c r="X191" s="275" t="str">
        <f t="shared" si="111"/>
        <v/>
      </c>
      <c r="Y191" s="275" t="str">
        <f t="shared" si="111"/>
        <v/>
      </c>
      <c r="Z191" s="275" t="str">
        <f t="shared" si="111"/>
        <v/>
      </c>
      <c r="AA191" s="275" t="str">
        <f t="shared" si="111"/>
        <v/>
      </c>
      <c r="AB191" s="275" t="str">
        <f t="shared" si="111"/>
        <v/>
      </c>
      <c r="AC191" s="275" t="str">
        <f t="shared" si="111"/>
        <v/>
      </c>
      <c r="AD191" s="275" t="str">
        <f t="shared" si="111"/>
        <v/>
      </c>
      <c r="AE191" s="275" t="str">
        <f t="shared" si="111"/>
        <v/>
      </c>
      <c r="AF191" s="275" t="str">
        <f t="shared" si="111"/>
        <v/>
      </c>
      <c r="AG191" s="275" t="str">
        <f t="shared" si="111"/>
        <v/>
      </c>
      <c r="AH191" s="275" t="str">
        <f t="shared" si="111"/>
        <v/>
      </c>
      <c r="AI191" s="275" t="str">
        <f t="shared" si="111"/>
        <v/>
      </c>
      <c r="AJ191" s="275" t="str">
        <f t="shared" si="111"/>
        <v/>
      </c>
      <c r="AK191" s="275" t="str">
        <f t="shared" si="111"/>
        <v/>
      </c>
      <c r="AL191" s="275" t="str">
        <f t="shared" si="111"/>
        <v/>
      </c>
      <c r="AM191" s="275" t="str">
        <f t="shared" si="111"/>
        <v/>
      </c>
      <c r="AN191" s="275" t="str">
        <f t="shared" si="111"/>
        <v/>
      </c>
      <c r="AO191" s="275" t="str">
        <f t="shared" si="111"/>
        <v/>
      </c>
      <c r="AP191" s="275" t="str">
        <f t="shared" si="111"/>
        <v/>
      </c>
      <c r="AQ191" s="275" t="str">
        <f t="shared" si="111"/>
        <v/>
      </c>
      <c r="AR191" s="275" t="str">
        <f t="shared" si="111"/>
        <v/>
      </c>
      <c r="AS191" s="275" t="str">
        <f t="shared" si="111"/>
        <v/>
      </c>
      <c r="AT191" s="275" t="str">
        <f t="shared" si="111"/>
        <v/>
      </c>
      <c r="AU191" s="275" t="str">
        <f t="shared" si="111"/>
        <v/>
      </c>
      <c r="AV191" s="275" t="str">
        <f t="shared" si="111"/>
        <v/>
      </c>
      <c r="AW191" s="275" t="str">
        <f t="shared" si="111"/>
        <v/>
      </c>
      <c r="AX191" s="275" t="str">
        <f t="shared" si="111"/>
        <v/>
      </c>
      <c r="AY191" s="275" t="str">
        <f t="shared" si="111"/>
        <v/>
      </c>
      <c r="AZ191" s="275" t="str">
        <f t="shared" si="111"/>
        <v/>
      </c>
      <c r="BA191" s="275" t="str">
        <f t="shared" si="111"/>
        <v/>
      </c>
      <c r="BB191" s="275" t="str">
        <f t="shared" si="111"/>
        <v/>
      </c>
      <c r="BC191" s="275" t="str">
        <f t="shared" si="111"/>
        <v/>
      </c>
      <c r="BD191" s="275" t="str">
        <f t="shared" si="111"/>
        <v/>
      </c>
      <c r="BE191" s="275" t="str">
        <f t="shared" si="111"/>
        <v/>
      </c>
      <c r="BF191" s="275" t="str">
        <f t="shared" si="111"/>
        <v/>
      </c>
      <c r="BG191" s="275" t="str">
        <f t="shared" si="111"/>
        <v/>
      </c>
      <c r="BH191" s="275" t="str">
        <f t="shared" si="111"/>
        <v/>
      </c>
      <c r="BI191" s="275" t="str">
        <f t="shared" si="111"/>
        <v/>
      </c>
      <c r="BJ191" s="275" t="str">
        <f t="shared" si="111"/>
        <v/>
      </c>
      <c r="BK191" s="275" t="str">
        <f t="shared" si="111"/>
        <v/>
      </c>
      <c r="BL191" s="275" t="str">
        <f t="shared" si="111"/>
        <v/>
      </c>
      <c r="BM191" s="275" t="str">
        <f t="shared" si="111"/>
        <v/>
      </c>
      <c r="BN191" s="275" t="str">
        <f t="shared" si="111"/>
        <v/>
      </c>
      <c r="BO191" s="275" t="str">
        <f t="shared" si="111"/>
        <v/>
      </c>
      <c r="BP191" s="275" t="str">
        <f t="shared" si="110"/>
        <v/>
      </c>
      <c r="BQ191" s="275" t="str">
        <f t="shared" si="110"/>
        <v/>
      </c>
      <c r="BR191" s="275" t="str">
        <f t="shared" si="110"/>
        <v/>
      </c>
      <c r="BS191" s="275" t="str">
        <f t="shared" si="110"/>
        <v/>
      </c>
      <c r="BT191" s="275" t="str">
        <f t="shared" si="110"/>
        <v/>
      </c>
      <c r="BU191" s="275" t="str">
        <f t="shared" si="110"/>
        <v/>
      </c>
      <c r="BV191" s="275" t="str">
        <f t="shared" si="110"/>
        <v/>
      </c>
      <c r="BW191" s="275" t="str">
        <f t="shared" si="110"/>
        <v/>
      </c>
      <c r="BX191" s="275" t="str">
        <f t="shared" si="110"/>
        <v/>
      </c>
      <c r="BY191" s="275" t="str">
        <f t="shared" si="110"/>
        <v/>
      </c>
      <c r="BZ191" s="275" t="str">
        <f t="shared" si="110"/>
        <v/>
      </c>
      <c r="CA191" s="275" t="str">
        <f t="shared" si="110"/>
        <v/>
      </c>
      <c r="CB191" s="275" t="str">
        <f t="shared" si="110"/>
        <v/>
      </c>
      <c r="CC191" s="275" t="str">
        <f t="shared" si="110"/>
        <v/>
      </c>
      <c r="CD191" s="275" t="str">
        <f t="shared" si="110"/>
        <v/>
      </c>
      <c r="CE191" s="275" t="str">
        <f t="shared" si="110"/>
        <v/>
      </c>
      <c r="CF191" s="275" t="str">
        <f t="shared" si="110"/>
        <v/>
      </c>
      <c r="CG191" s="275" t="str">
        <f t="shared" si="110"/>
        <v/>
      </c>
      <c r="CH191" s="275" t="str">
        <f t="shared" si="110"/>
        <v/>
      </c>
      <c r="CI191" s="275" t="str">
        <f t="shared" si="110"/>
        <v/>
      </c>
      <c r="CJ191" s="275" t="str">
        <f t="shared" si="110"/>
        <v/>
      </c>
      <c r="CK191" s="275" t="str">
        <f t="shared" si="110"/>
        <v/>
      </c>
      <c r="CL191" s="275" t="str">
        <f t="shared" si="110"/>
        <v/>
      </c>
      <c r="CM191" s="275" t="str">
        <f t="shared" si="110"/>
        <v/>
      </c>
      <c r="CN191" s="275" t="str">
        <f t="shared" si="110"/>
        <v/>
      </c>
      <c r="CO191" s="275" t="str">
        <f t="shared" si="110"/>
        <v/>
      </c>
      <c r="CP191" s="275" t="str">
        <f t="shared" si="110"/>
        <v/>
      </c>
      <c r="CQ191" s="275" t="str">
        <f t="shared" si="110"/>
        <v/>
      </c>
      <c r="CR191" s="275" t="str">
        <f t="shared" si="110"/>
        <v/>
      </c>
      <c r="CS191" s="275" t="str">
        <f t="shared" si="110"/>
        <v/>
      </c>
      <c r="CT191" s="275" t="str">
        <f t="shared" si="110"/>
        <v/>
      </c>
      <c r="CU191" s="275" t="str">
        <f t="shared" si="108"/>
        <v/>
      </c>
      <c r="CV191" s="275" t="str">
        <f t="shared" si="108"/>
        <v/>
      </c>
      <c r="CW191" s="275" t="str">
        <f t="shared" si="108"/>
        <v/>
      </c>
      <c r="CX191" s="275" t="str">
        <f t="shared" si="108"/>
        <v/>
      </c>
      <c r="CY191" s="275" t="str">
        <f t="shared" si="108"/>
        <v/>
      </c>
    </row>
    <row r="192" spans="1:103" x14ac:dyDescent="0.2">
      <c r="A192">
        <f t="shared" si="77"/>
        <v>181</v>
      </c>
      <c r="B192" s="272">
        <f t="shared" si="78"/>
        <v>1.66E-3</v>
      </c>
      <c r="D192" s="275" t="str">
        <f t="shared" si="111"/>
        <v/>
      </c>
      <c r="E192" s="275" t="str">
        <f t="shared" si="111"/>
        <v/>
      </c>
      <c r="F192" s="275" t="str">
        <f t="shared" si="111"/>
        <v/>
      </c>
      <c r="G192" s="275" t="str">
        <f t="shared" si="111"/>
        <v/>
      </c>
      <c r="H192" s="275" t="str">
        <f t="shared" si="111"/>
        <v/>
      </c>
      <c r="I192" s="275" t="str">
        <f t="shared" si="111"/>
        <v/>
      </c>
      <c r="J192" s="275" t="str">
        <f t="shared" si="111"/>
        <v/>
      </c>
      <c r="K192" s="275" t="str">
        <f t="shared" si="111"/>
        <v/>
      </c>
      <c r="L192" s="275" t="str">
        <f t="shared" si="111"/>
        <v/>
      </c>
      <c r="M192" s="275" t="str">
        <f t="shared" si="111"/>
        <v/>
      </c>
      <c r="N192" s="275" t="str">
        <f t="shared" si="111"/>
        <v/>
      </c>
      <c r="O192" s="275" t="str">
        <f t="shared" si="111"/>
        <v/>
      </c>
      <c r="P192" s="275" t="str">
        <f t="shared" si="111"/>
        <v/>
      </c>
      <c r="Q192" s="275" t="str">
        <f t="shared" si="111"/>
        <v/>
      </c>
      <c r="R192" s="275" t="str">
        <f t="shared" si="111"/>
        <v/>
      </c>
      <c r="S192" s="275" t="str">
        <f t="shared" si="111"/>
        <v/>
      </c>
      <c r="T192" s="275" t="str">
        <f t="shared" si="111"/>
        <v/>
      </c>
      <c r="U192" s="275" t="str">
        <f t="shared" si="111"/>
        <v/>
      </c>
      <c r="V192" s="275" t="str">
        <f t="shared" si="111"/>
        <v/>
      </c>
      <c r="W192" s="275" t="str">
        <f t="shared" si="111"/>
        <v/>
      </c>
      <c r="X192" s="275" t="str">
        <f t="shared" si="111"/>
        <v/>
      </c>
      <c r="Y192" s="275" t="str">
        <f t="shared" si="111"/>
        <v/>
      </c>
      <c r="Z192" s="275" t="str">
        <f t="shared" si="111"/>
        <v/>
      </c>
      <c r="AA192" s="275" t="str">
        <f t="shared" si="111"/>
        <v/>
      </c>
      <c r="AB192" s="275" t="str">
        <f t="shared" si="111"/>
        <v/>
      </c>
      <c r="AC192" s="275" t="str">
        <f t="shared" si="111"/>
        <v/>
      </c>
      <c r="AD192" s="275" t="str">
        <f t="shared" si="111"/>
        <v/>
      </c>
      <c r="AE192" s="275" t="str">
        <f t="shared" si="111"/>
        <v/>
      </c>
      <c r="AF192" s="275" t="str">
        <f t="shared" si="111"/>
        <v/>
      </c>
      <c r="AG192" s="275" t="str">
        <f t="shared" si="111"/>
        <v/>
      </c>
      <c r="AH192" s="275" t="str">
        <f t="shared" si="111"/>
        <v/>
      </c>
      <c r="AI192" s="275" t="str">
        <f t="shared" si="111"/>
        <v/>
      </c>
      <c r="AJ192" s="275" t="str">
        <f t="shared" si="111"/>
        <v/>
      </c>
      <c r="AK192" s="275" t="str">
        <f t="shared" si="111"/>
        <v/>
      </c>
      <c r="AL192" s="275" t="str">
        <f t="shared" si="111"/>
        <v/>
      </c>
      <c r="AM192" s="275" t="str">
        <f t="shared" si="111"/>
        <v/>
      </c>
      <c r="AN192" s="275" t="str">
        <f t="shared" si="111"/>
        <v/>
      </c>
      <c r="AO192" s="275" t="str">
        <f t="shared" si="111"/>
        <v/>
      </c>
      <c r="AP192" s="275" t="str">
        <f t="shared" si="111"/>
        <v/>
      </c>
      <c r="AQ192" s="275" t="str">
        <f t="shared" si="111"/>
        <v/>
      </c>
      <c r="AR192" s="275" t="str">
        <f t="shared" si="111"/>
        <v/>
      </c>
      <c r="AS192" s="275" t="str">
        <f t="shared" si="111"/>
        <v/>
      </c>
      <c r="AT192" s="275" t="str">
        <f t="shared" si="111"/>
        <v/>
      </c>
      <c r="AU192" s="275" t="str">
        <f t="shared" si="111"/>
        <v/>
      </c>
      <c r="AV192" s="275" t="str">
        <f t="shared" si="111"/>
        <v/>
      </c>
      <c r="AW192" s="275" t="str">
        <f t="shared" si="111"/>
        <v/>
      </c>
      <c r="AX192" s="275" t="str">
        <f t="shared" si="111"/>
        <v/>
      </c>
      <c r="AY192" s="275" t="str">
        <f t="shared" si="111"/>
        <v/>
      </c>
      <c r="AZ192" s="275" t="str">
        <f t="shared" si="111"/>
        <v/>
      </c>
      <c r="BA192" s="275" t="str">
        <f t="shared" si="111"/>
        <v/>
      </c>
      <c r="BB192" s="275" t="str">
        <f t="shared" si="111"/>
        <v/>
      </c>
      <c r="BC192" s="275" t="str">
        <f t="shared" si="111"/>
        <v/>
      </c>
      <c r="BD192" s="275" t="str">
        <f t="shared" si="111"/>
        <v/>
      </c>
      <c r="BE192" s="275" t="str">
        <f t="shared" si="111"/>
        <v/>
      </c>
      <c r="BF192" s="275" t="str">
        <f t="shared" si="111"/>
        <v/>
      </c>
      <c r="BG192" s="275" t="str">
        <f t="shared" si="111"/>
        <v/>
      </c>
      <c r="BH192" s="275" t="str">
        <f t="shared" si="111"/>
        <v/>
      </c>
      <c r="BI192" s="275" t="str">
        <f t="shared" si="111"/>
        <v/>
      </c>
      <c r="BJ192" s="275" t="str">
        <f t="shared" si="111"/>
        <v/>
      </c>
      <c r="BK192" s="275" t="str">
        <f t="shared" si="111"/>
        <v/>
      </c>
      <c r="BL192" s="275" t="str">
        <f t="shared" si="111"/>
        <v/>
      </c>
      <c r="BM192" s="275" t="str">
        <f t="shared" si="111"/>
        <v/>
      </c>
      <c r="BN192" s="275" t="str">
        <f t="shared" si="111"/>
        <v/>
      </c>
      <c r="BO192" s="275" t="str">
        <f t="shared" si="111"/>
        <v/>
      </c>
      <c r="BP192" s="275" t="str">
        <f t="shared" si="110"/>
        <v/>
      </c>
      <c r="BQ192" s="275" t="str">
        <f t="shared" si="110"/>
        <v/>
      </c>
      <c r="BR192" s="275" t="str">
        <f t="shared" si="110"/>
        <v/>
      </c>
      <c r="BS192" s="275" t="str">
        <f t="shared" si="110"/>
        <v/>
      </c>
      <c r="BT192" s="275" t="str">
        <f t="shared" si="110"/>
        <v/>
      </c>
      <c r="BU192" s="275" t="str">
        <f t="shared" si="110"/>
        <v/>
      </c>
      <c r="BV192" s="275" t="str">
        <f t="shared" si="110"/>
        <v/>
      </c>
      <c r="BW192" s="275" t="str">
        <f t="shared" si="110"/>
        <v/>
      </c>
      <c r="BX192" s="275" t="str">
        <f t="shared" si="110"/>
        <v/>
      </c>
      <c r="BY192" s="275" t="str">
        <f t="shared" si="110"/>
        <v/>
      </c>
      <c r="BZ192" s="275" t="str">
        <f t="shared" si="110"/>
        <v/>
      </c>
      <c r="CA192" s="275" t="str">
        <f t="shared" si="110"/>
        <v/>
      </c>
      <c r="CB192" s="275" t="str">
        <f t="shared" si="110"/>
        <v/>
      </c>
      <c r="CC192" s="275" t="str">
        <f t="shared" si="110"/>
        <v/>
      </c>
      <c r="CD192" s="275" t="str">
        <f t="shared" si="110"/>
        <v/>
      </c>
      <c r="CE192" s="275" t="str">
        <f t="shared" si="110"/>
        <v/>
      </c>
      <c r="CF192" s="275" t="str">
        <f t="shared" si="110"/>
        <v/>
      </c>
      <c r="CG192" s="275" t="str">
        <f t="shared" si="110"/>
        <v/>
      </c>
      <c r="CH192" s="275" t="str">
        <f t="shared" si="110"/>
        <v/>
      </c>
      <c r="CI192" s="275" t="str">
        <f t="shared" si="110"/>
        <v/>
      </c>
      <c r="CJ192" s="275" t="str">
        <f t="shared" si="110"/>
        <v/>
      </c>
      <c r="CK192" s="275" t="str">
        <f t="shared" si="110"/>
        <v/>
      </c>
      <c r="CL192" s="275" t="str">
        <f t="shared" si="110"/>
        <v/>
      </c>
      <c r="CM192" s="275" t="str">
        <f t="shared" si="110"/>
        <v/>
      </c>
      <c r="CN192" s="275" t="str">
        <f t="shared" si="110"/>
        <v/>
      </c>
      <c r="CO192" s="275" t="str">
        <f t="shared" si="110"/>
        <v/>
      </c>
      <c r="CP192" s="275" t="str">
        <f t="shared" si="110"/>
        <v/>
      </c>
      <c r="CQ192" s="275" t="str">
        <f t="shared" si="110"/>
        <v/>
      </c>
      <c r="CR192" s="275" t="str">
        <f t="shared" si="110"/>
        <v/>
      </c>
      <c r="CS192" s="275" t="str">
        <f t="shared" si="110"/>
        <v/>
      </c>
      <c r="CT192" s="275" t="str">
        <f t="shared" si="110"/>
        <v/>
      </c>
      <c r="CU192" s="275" t="str">
        <f t="shared" si="108"/>
        <v/>
      </c>
      <c r="CV192" s="275" t="str">
        <f t="shared" si="108"/>
        <v/>
      </c>
      <c r="CW192" s="275" t="str">
        <f t="shared" si="108"/>
        <v/>
      </c>
      <c r="CX192" s="275" t="str">
        <f t="shared" si="108"/>
        <v/>
      </c>
      <c r="CY192" s="275" t="str">
        <f t="shared" si="108"/>
        <v/>
      </c>
    </row>
    <row r="193" spans="1:103" x14ac:dyDescent="0.2">
      <c r="A193">
        <f t="shared" ref="A193:A225" si="112">A192+1</f>
        <v>182</v>
      </c>
      <c r="B193" s="272">
        <f t="shared" ref="B193:B225" si="113">B141</f>
        <v>1E-3</v>
      </c>
      <c r="D193" s="275" t="str">
        <f t="shared" si="111"/>
        <v/>
      </c>
      <c r="E193" s="275" t="str">
        <f t="shared" si="111"/>
        <v/>
      </c>
      <c r="F193" s="275" t="str">
        <f t="shared" si="111"/>
        <v/>
      </c>
      <c r="G193" s="275" t="str">
        <f t="shared" si="111"/>
        <v/>
      </c>
      <c r="H193" s="275" t="str">
        <f t="shared" si="111"/>
        <v/>
      </c>
      <c r="I193" s="275" t="str">
        <f t="shared" si="111"/>
        <v/>
      </c>
      <c r="J193" s="275" t="str">
        <f t="shared" si="111"/>
        <v/>
      </c>
      <c r="K193" s="275" t="str">
        <f t="shared" si="111"/>
        <v/>
      </c>
      <c r="L193" s="275" t="str">
        <f t="shared" si="111"/>
        <v/>
      </c>
      <c r="M193" s="275" t="str">
        <f t="shared" si="111"/>
        <v/>
      </c>
      <c r="N193" s="275" t="str">
        <f t="shared" si="111"/>
        <v/>
      </c>
      <c r="O193" s="275" t="str">
        <f t="shared" si="111"/>
        <v/>
      </c>
      <c r="P193" s="275" t="str">
        <f t="shared" si="111"/>
        <v/>
      </c>
      <c r="Q193" s="275" t="str">
        <f t="shared" si="111"/>
        <v/>
      </c>
      <c r="R193" s="275" t="str">
        <f t="shared" si="111"/>
        <v/>
      </c>
      <c r="S193" s="275" t="str">
        <f t="shared" si="111"/>
        <v/>
      </c>
      <c r="T193" s="275" t="str">
        <f t="shared" si="111"/>
        <v/>
      </c>
      <c r="U193" s="275" t="str">
        <f t="shared" si="111"/>
        <v/>
      </c>
      <c r="V193" s="275" t="str">
        <f t="shared" si="111"/>
        <v/>
      </c>
      <c r="W193" s="275" t="str">
        <f t="shared" si="111"/>
        <v/>
      </c>
      <c r="X193" s="275" t="str">
        <f t="shared" si="111"/>
        <v/>
      </c>
      <c r="Y193" s="275" t="str">
        <f t="shared" si="111"/>
        <v/>
      </c>
      <c r="Z193" s="275" t="str">
        <f t="shared" si="111"/>
        <v/>
      </c>
      <c r="AA193" s="275" t="str">
        <f t="shared" si="111"/>
        <v/>
      </c>
      <c r="AB193" s="275" t="str">
        <f t="shared" si="111"/>
        <v/>
      </c>
      <c r="AC193" s="275" t="str">
        <f t="shared" si="111"/>
        <v/>
      </c>
      <c r="AD193" s="275" t="str">
        <f t="shared" si="111"/>
        <v/>
      </c>
      <c r="AE193" s="275" t="str">
        <f t="shared" si="111"/>
        <v/>
      </c>
      <c r="AF193" s="275" t="str">
        <f t="shared" si="111"/>
        <v/>
      </c>
      <c r="AG193" s="275" t="str">
        <f t="shared" si="111"/>
        <v/>
      </c>
      <c r="AH193" s="275" t="str">
        <f t="shared" si="111"/>
        <v/>
      </c>
      <c r="AI193" s="275" t="str">
        <f t="shared" si="111"/>
        <v/>
      </c>
      <c r="AJ193" s="275" t="str">
        <f t="shared" si="111"/>
        <v/>
      </c>
      <c r="AK193" s="275" t="str">
        <f t="shared" si="111"/>
        <v/>
      </c>
      <c r="AL193" s="275" t="str">
        <f t="shared" si="111"/>
        <v/>
      </c>
      <c r="AM193" s="275" t="str">
        <f t="shared" si="111"/>
        <v/>
      </c>
      <c r="AN193" s="275" t="str">
        <f t="shared" si="111"/>
        <v/>
      </c>
      <c r="AO193" s="275" t="str">
        <f t="shared" si="111"/>
        <v/>
      </c>
      <c r="AP193" s="275" t="str">
        <f t="shared" si="111"/>
        <v/>
      </c>
      <c r="AQ193" s="275" t="str">
        <f t="shared" si="111"/>
        <v/>
      </c>
      <c r="AR193" s="275" t="str">
        <f t="shared" si="111"/>
        <v/>
      </c>
      <c r="AS193" s="275" t="str">
        <f t="shared" si="111"/>
        <v/>
      </c>
      <c r="AT193" s="275" t="str">
        <f t="shared" si="111"/>
        <v/>
      </c>
      <c r="AU193" s="275" t="str">
        <f t="shared" si="111"/>
        <v/>
      </c>
      <c r="AV193" s="275" t="str">
        <f t="shared" si="111"/>
        <v/>
      </c>
      <c r="AW193" s="275" t="str">
        <f t="shared" si="111"/>
        <v/>
      </c>
      <c r="AX193" s="275" t="str">
        <f t="shared" si="111"/>
        <v/>
      </c>
      <c r="AY193" s="275" t="str">
        <f t="shared" si="111"/>
        <v/>
      </c>
      <c r="AZ193" s="275" t="str">
        <f t="shared" si="111"/>
        <v/>
      </c>
      <c r="BA193" s="275" t="str">
        <f t="shared" si="111"/>
        <v/>
      </c>
      <c r="BB193" s="275" t="str">
        <f t="shared" si="111"/>
        <v/>
      </c>
      <c r="BC193" s="275" t="str">
        <f t="shared" si="111"/>
        <v/>
      </c>
      <c r="BD193" s="275" t="str">
        <f t="shared" si="111"/>
        <v/>
      </c>
      <c r="BE193" s="275" t="str">
        <f t="shared" si="111"/>
        <v/>
      </c>
      <c r="BF193" s="275" t="str">
        <f t="shared" si="111"/>
        <v/>
      </c>
      <c r="BG193" s="275" t="str">
        <f t="shared" si="111"/>
        <v/>
      </c>
      <c r="BH193" s="275" t="str">
        <f t="shared" si="111"/>
        <v/>
      </c>
      <c r="BI193" s="275" t="str">
        <f t="shared" si="111"/>
        <v/>
      </c>
      <c r="BJ193" s="275" t="str">
        <f t="shared" si="111"/>
        <v/>
      </c>
      <c r="BK193" s="275" t="str">
        <f t="shared" si="111"/>
        <v/>
      </c>
      <c r="BL193" s="275" t="str">
        <f t="shared" si="111"/>
        <v/>
      </c>
      <c r="BM193" s="275" t="str">
        <f t="shared" si="111"/>
        <v/>
      </c>
      <c r="BN193" s="275" t="str">
        <f t="shared" si="111"/>
        <v/>
      </c>
      <c r="BO193" s="275" t="str">
        <f t="shared" ref="BO193:CT196" si="114">IF(AND($A193&gt;=BO$3,$A193&lt;=BO$4),$B193,"")</f>
        <v/>
      </c>
      <c r="BP193" s="275" t="str">
        <f t="shared" si="114"/>
        <v/>
      </c>
      <c r="BQ193" s="275" t="str">
        <f t="shared" si="114"/>
        <v/>
      </c>
      <c r="BR193" s="275" t="str">
        <f t="shared" si="114"/>
        <v/>
      </c>
      <c r="BS193" s="275" t="str">
        <f t="shared" si="114"/>
        <v/>
      </c>
      <c r="BT193" s="275" t="str">
        <f t="shared" si="114"/>
        <v/>
      </c>
      <c r="BU193" s="275" t="str">
        <f t="shared" si="114"/>
        <v/>
      </c>
      <c r="BV193" s="275" t="str">
        <f t="shared" si="114"/>
        <v/>
      </c>
      <c r="BW193" s="275" t="str">
        <f t="shared" si="114"/>
        <v/>
      </c>
      <c r="BX193" s="275" t="str">
        <f t="shared" si="114"/>
        <v/>
      </c>
      <c r="BY193" s="275" t="str">
        <f t="shared" si="114"/>
        <v/>
      </c>
      <c r="BZ193" s="275" t="str">
        <f t="shared" si="114"/>
        <v/>
      </c>
      <c r="CA193" s="275" t="str">
        <f t="shared" si="114"/>
        <v/>
      </c>
      <c r="CB193" s="275" t="str">
        <f t="shared" si="114"/>
        <v/>
      </c>
      <c r="CC193" s="275" t="str">
        <f t="shared" si="114"/>
        <v/>
      </c>
      <c r="CD193" s="275" t="str">
        <f t="shared" si="114"/>
        <v/>
      </c>
      <c r="CE193" s="275" t="str">
        <f t="shared" si="114"/>
        <v/>
      </c>
      <c r="CF193" s="275" t="str">
        <f t="shared" si="114"/>
        <v/>
      </c>
      <c r="CG193" s="275" t="str">
        <f t="shared" si="114"/>
        <v/>
      </c>
      <c r="CH193" s="275" t="str">
        <f t="shared" si="114"/>
        <v/>
      </c>
      <c r="CI193" s="275" t="str">
        <f t="shared" si="114"/>
        <v/>
      </c>
      <c r="CJ193" s="275" t="str">
        <f t="shared" si="114"/>
        <v/>
      </c>
      <c r="CK193" s="275" t="str">
        <f t="shared" si="114"/>
        <v/>
      </c>
      <c r="CL193" s="275" t="str">
        <f t="shared" si="114"/>
        <v/>
      </c>
      <c r="CM193" s="275" t="str">
        <f t="shared" si="114"/>
        <v/>
      </c>
      <c r="CN193" s="275" t="str">
        <f t="shared" si="114"/>
        <v/>
      </c>
      <c r="CO193" s="275" t="str">
        <f t="shared" si="114"/>
        <v/>
      </c>
      <c r="CP193" s="275" t="str">
        <f t="shared" si="114"/>
        <v/>
      </c>
      <c r="CQ193" s="275" t="str">
        <f t="shared" si="114"/>
        <v/>
      </c>
      <c r="CR193" s="275" t="str">
        <f t="shared" si="114"/>
        <v/>
      </c>
      <c r="CS193" s="275" t="str">
        <f t="shared" si="114"/>
        <v/>
      </c>
      <c r="CT193" s="275" t="str">
        <f t="shared" si="114"/>
        <v/>
      </c>
      <c r="CU193" s="275" t="str">
        <f t="shared" si="108"/>
        <v/>
      </c>
      <c r="CV193" s="275" t="str">
        <f t="shared" si="108"/>
        <v/>
      </c>
      <c r="CW193" s="275" t="str">
        <f t="shared" si="108"/>
        <v/>
      </c>
      <c r="CX193" s="275" t="str">
        <f t="shared" si="108"/>
        <v/>
      </c>
      <c r="CY193" s="275" t="str">
        <f t="shared" si="108"/>
        <v/>
      </c>
    </row>
    <row r="194" spans="1:103" x14ac:dyDescent="0.2">
      <c r="A194">
        <f t="shared" si="112"/>
        <v>183</v>
      </c>
      <c r="B194" s="272">
        <f t="shared" si="113"/>
        <v>8.3000000000000001E-4</v>
      </c>
      <c r="D194" s="275" t="str">
        <f t="shared" ref="D194:BO197" si="115">IF(AND($A194&gt;=D$3,$A194&lt;=D$4),$B194,"")</f>
        <v/>
      </c>
      <c r="E194" s="275" t="str">
        <f t="shared" si="115"/>
        <v/>
      </c>
      <c r="F194" s="275" t="str">
        <f t="shared" si="115"/>
        <v/>
      </c>
      <c r="G194" s="275" t="str">
        <f t="shared" si="115"/>
        <v/>
      </c>
      <c r="H194" s="275" t="str">
        <f t="shared" si="115"/>
        <v/>
      </c>
      <c r="I194" s="275" t="str">
        <f t="shared" si="115"/>
        <v/>
      </c>
      <c r="J194" s="275" t="str">
        <f t="shared" si="115"/>
        <v/>
      </c>
      <c r="K194" s="275" t="str">
        <f t="shared" si="115"/>
        <v/>
      </c>
      <c r="L194" s="275" t="str">
        <f t="shared" si="115"/>
        <v/>
      </c>
      <c r="M194" s="275" t="str">
        <f t="shared" si="115"/>
        <v/>
      </c>
      <c r="N194" s="275" t="str">
        <f t="shared" si="115"/>
        <v/>
      </c>
      <c r="O194" s="275" t="str">
        <f t="shared" si="115"/>
        <v/>
      </c>
      <c r="P194" s="275" t="str">
        <f t="shared" si="115"/>
        <v/>
      </c>
      <c r="Q194" s="275" t="str">
        <f t="shared" si="115"/>
        <v/>
      </c>
      <c r="R194" s="275" t="str">
        <f t="shared" si="115"/>
        <v/>
      </c>
      <c r="S194" s="275" t="str">
        <f t="shared" si="115"/>
        <v/>
      </c>
      <c r="T194" s="275" t="str">
        <f t="shared" si="115"/>
        <v/>
      </c>
      <c r="U194" s="275" t="str">
        <f t="shared" si="115"/>
        <v/>
      </c>
      <c r="V194" s="275" t="str">
        <f t="shared" si="115"/>
        <v/>
      </c>
      <c r="W194" s="275" t="str">
        <f t="shared" si="115"/>
        <v/>
      </c>
      <c r="X194" s="275" t="str">
        <f t="shared" si="115"/>
        <v/>
      </c>
      <c r="Y194" s="275" t="str">
        <f t="shared" si="115"/>
        <v/>
      </c>
      <c r="Z194" s="275" t="str">
        <f t="shared" si="115"/>
        <v/>
      </c>
      <c r="AA194" s="275" t="str">
        <f t="shared" si="115"/>
        <v/>
      </c>
      <c r="AB194" s="275" t="str">
        <f t="shared" si="115"/>
        <v/>
      </c>
      <c r="AC194" s="275" t="str">
        <f t="shared" si="115"/>
        <v/>
      </c>
      <c r="AD194" s="275" t="str">
        <f t="shared" si="115"/>
        <v/>
      </c>
      <c r="AE194" s="275" t="str">
        <f t="shared" si="115"/>
        <v/>
      </c>
      <c r="AF194" s="275" t="str">
        <f t="shared" si="115"/>
        <v/>
      </c>
      <c r="AG194" s="275" t="str">
        <f t="shared" si="115"/>
        <v/>
      </c>
      <c r="AH194" s="275" t="str">
        <f t="shared" si="115"/>
        <v/>
      </c>
      <c r="AI194" s="275" t="str">
        <f t="shared" si="115"/>
        <v/>
      </c>
      <c r="AJ194" s="275" t="str">
        <f t="shared" si="115"/>
        <v/>
      </c>
      <c r="AK194" s="275" t="str">
        <f t="shared" si="115"/>
        <v/>
      </c>
      <c r="AL194" s="275" t="str">
        <f t="shared" si="115"/>
        <v/>
      </c>
      <c r="AM194" s="275" t="str">
        <f t="shared" si="115"/>
        <v/>
      </c>
      <c r="AN194" s="275" t="str">
        <f t="shared" si="115"/>
        <v/>
      </c>
      <c r="AO194" s="275" t="str">
        <f t="shared" si="115"/>
        <v/>
      </c>
      <c r="AP194" s="275" t="str">
        <f t="shared" si="115"/>
        <v/>
      </c>
      <c r="AQ194" s="275" t="str">
        <f t="shared" si="115"/>
        <v/>
      </c>
      <c r="AR194" s="275" t="str">
        <f t="shared" si="115"/>
        <v/>
      </c>
      <c r="AS194" s="275" t="str">
        <f t="shared" si="115"/>
        <v/>
      </c>
      <c r="AT194" s="275" t="str">
        <f t="shared" si="115"/>
        <v/>
      </c>
      <c r="AU194" s="275" t="str">
        <f t="shared" si="115"/>
        <v/>
      </c>
      <c r="AV194" s="275" t="str">
        <f t="shared" si="115"/>
        <v/>
      </c>
      <c r="AW194" s="275" t="str">
        <f t="shared" si="115"/>
        <v/>
      </c>
      <c r="AX194" s="275" t="str">
        <f t="shared" si="115"/>
        <v/>
      </c>
      <c r="AY194" s="275" t="str">
        <f t="shared" si="115"/>
        <v/>
      </c>
      <c r="AZ194" s="275" t="str">
        <f t="shared" si="115"/>
        <v/>
      </c>
      <c r="BA194" s="275" t="str">
        <f t="shared" si="115"/>
        <v/>
      </c>
      <c r="BB194" s="275" t="str">
        <f t="shared" si="115"/>
        <v/>
      </c>
      <c r="BC194" s="275" t="str">
        <f t="shared" si="115"/>
        <v/>
      </c>
      <c r="BD194" s="275" t="str">
        <f t="shared" si="115"/>
        <v/>
      </c>
      <c r="BE194" s="275" t="str">
        <f t="shared" si="115"/>
        <v/>
      </c>
      <c r="BF194" s="275" t="str">
        <f t="shared" si="115"/>
        <v/>
      </c>
      <c r="BG194" s="275" t="str">
        <f t="shared" si="115"/>
        <v/>
      </c>
      <c r="BH194" s="275" t="str">
        <f t="shared" si="115"/>
        <v/>
      </c>
      <c r="BI194" s="275" t="str">
        <f t="shared" si="115"/>
        <v/>
      </c>
      <c r="BJ194" s="275" t="str">
        <f t="shared" si="115"/>
        <v/>
      </c>
      <c r="BK194" s="275" t="str">
        <f t="shared" si="115"/>
        <v/>
      </c>
      <c r="BL194" s="275" t="str">
        <f t="shared" si="115"/>
        <v/>
      </c>
      <c r="BM194" s="275" t="str">
        <f t="shared" si="115"/>
        <v/>
      </c>
      <c r="BN194" s="275" t="str">
        <f t="shared" si="115"/>
        <v/>
      </c>
      <c r="BO194" s="275" t="str">
        <f t="shared" si="115"/>
        <v/>
      </c>
      <c r="BP194" s="275" t="str">
        <f t="shared" si="114"/>
        <v/>
      </c>
      <c r="BQ194" s="275" t="str">
        <f t="shared" si="114"/>
        <v/>
      </c>
      <c r="BR194" s="275" t="str">
        <f t="shared" si="114"/>
        <v/>
      </c>
      <c r="BS194" s="275" t="str">
        <f t="shared" si="114"/>
        <v/>
      </c>
      <c r="BT194" s="275" t="str">
        <f t="shared" si="114"/>
        <v/>
      </c>
      <c r="BU194" s="275" t="str">
        <f t="shared" si="114"/>
        <v/>
      </c>
      <c r="BV194" s="275" t="str">
        <f t="shared" si="114"/>
        <v/>
      </c>
      <c r="BW194" s="275" t="str">
        <f t="shared" si="114"/>
        <v/>
      </c>
      <c r="BX194" s="275" t="str">
        <f t="shared" si="114"/>
        <v/>
      </c>
      <c r="BY194" s="275" t="str">
        <f t="shared" si="114"/>
        <v/>
      </c>
      <c r="BZ194" s="275" t="str">
        <f t="shared" si="114"/>
        <v/>
      </c>
      <c r="CA194" s="275" t="str">
        <f t="shared" si="114"/>
        <v/>
      </c>
      <c r="CB194" s="275" t="str">
        <f t="shared" si="114"/>
        <v/>
      </c>
      <c r="CC194" s="275" t="str">
        <f t="shared" si="114"/>
        <v/>
      </c>
      <c r="CD194" s="275" t="str">
        <f t="shared" si="114"/>
        <v/>
      </c>
      <c r="CE194" s="275" t="str">
        <f t="shared" si="114"/>
        <v/>
      </c>
      <c r="CF194" s="275" t="str">
        <f t="shared" si="114"/>
        <v/>
      </c>
      <c r="CG194" s="275" t="str">
        <f t="shared" si="114"/>
        <v/>
      </c>
      <c r="CH194" s="275" t="str">
        <f t="shared" si="114"/>
        <v/>
      </c>
      <c r="CI194" s="275" t="str">
        <f t="shared" si="114"/>
        <v/>
      </c>
      <c r="CJ194" s="275" t="str">
        <f t="shared" si="114"/>
        <v/>
      </c>
      <c r="CK194" s="275" t="str">
        <f t="shared" si="114"/>
        <v/>
      </c>
      <c r="CL194" s="275" t="str">
        <f t="shared" si="114"/>
        <v/>
      </c>
      <c r="CM194" s="275" t="str">
        <f t="shared" si="114"/>
        <v/>
      </c>
      <c r="CN194" s="275" t="str">
        <f t="shared" si="114"/>
        <v/>
      </c>
      <c r="CO194" s="275" t="str">
        <f t="shared" si="114"/>
        <v/>
      </c>
      <c r="CP194" s="275" t="str">
        <f t="shared" si="114"/>
        <v/>
      </c>
      <c r="CQ194" s="275" t="str">
        <f t="shared" si="114"/>
        <v/>
      </c>
      <c r="CR194" s="275" t="str">
        <f t="shared" si="114"/>
        <v/>
      </c>
      <c r="CS194" s="275" t="str">
        <f t="shared" si="114"/>
        <v/>
      </c>
      <c r="CT194" s="275" t="str">
        <f t="shared" si="114"/>
        <v/>
      </c>
      <c r="CU194" s="275" t="str">
        <f t="shared" si="108"/>
        <v/>
      </c>
      <c r="CV194" s="275" t="str">
        <f t="shared" si="108"/>
        <v/>
      </c>
      <c r="CW194" s="275" t="str">
        <f t="shared" si="108"/>
        <v/>
      </c>
      <c r="CX194" s="275" t="str">
        <f t="shared" si="108"/>
        <v/>
      </c>
      <c r="CY194" s="275" t="str">
        <f t="shared" si="108"/>
        <v/>
      </c>
    </row>
    <row r="195" spans="1:103" x14ac:dyDescent="0.2">
      <c r="A195">
        <f t="shared" si="112"/>
        <v>184</v>
      </c>
      <c r="B195" s="272">
        <f t="shared" si="113"/>
        <v>8.3000000000000001E-4</v>
      </c>
      <c r="D195" s="275" t="str">
        <f t="shared" si="115"/>
        <v/>
      </c>
      <c r="E195" s="275" t="str">
        <f t="shared" si="115"/>
        <v/>
      </c>
      <c r="F195" s="275" t="str">
        <f t="shared" si="115"/>
        <v/>
      </c>
      <c r="G195" s="275" t="str">
        <f t="shared" si="115"/>
        <v/>
      </c>
      <c r="H195" s="275" t="str">
        <f t="shared" si="115"/>
        <v/>
      </c>
      <c r="I195" s="275" t="str">
        <f t="shared" si="115"/>
        <v/>
      </c>
      <c r="J195" s="275" t="str">
        <f t="shared" si="115"/>
        <v/>
      </c>
      <c r="K195" s="275" t="str">
        <f t="shared" si="115"/>
        <v/>
      </c>
      <c r="L195" s="275" t="str">
        <f t="shared" si="115"/>
        <v/>
      </c>
      <c r="M195" s="275" t="str">
        <f t="shared" si="115"/>
        <v/>
      </c>
      <c r="N195" s="275" t="str">
        <f t="shared" si="115"/>
        <v/>
      </c>
      <c r="O195" s="275" t="str">
        <f t="shared" si="115"/>
        <v/>
      </c>
      <c r="P195" s="275" t="str">
        <f t="shared" si="115"/>
        <v/>
      </c>
      <c r="Q195" s="275" t="str">
        <f t="shared" si="115"/>
        <v/>
      </c>
      <c r="R195" s="275" t="str">
        <f t="shared" si="115"/>
        <v/>
      </c>
      <c r="S195" s="275" t="str">
        <f t="shared" si="115"/>
        <v/>
      </c>
      <c r="T195" s="275" t="str">
        <f t="shared" si="115"/>
        <v/>
      </c>
      <c r="U195" s="275" t="str">
        <f t="shared" si="115"/>
        <v/>
      </c>
      <c r="V195" s="275" t="str">
        <f t="shared" si="115"/>
        <v/>
      </c>
      <c r="W195" s="275" t="str">
        <f t="shared" si="115"/>
        <v/>
      </c>
      <c r="X195" s="275" t="str">
        <f t="shared" si="115"/>
        <v/>
      </c>
      <c r="Y195" s="275" t="str">
        <f t="shared" si="115"/>
        <v/>
      </c>
      <c r="Z195" s="275" t="str">
        <f t="shared" si="115"/>
        <v/>
      </c>
      <c r="AA195" s="275" t="str">
        <f t="shared" si="115"/>
        <v/>
      </c>
      <c r="AB195" s="275" t="str">
        <f t="shared" si="115"/>
        <v/>
      </c>
      <c r="AC195" s="275" t="str">
        <f t="shared" si="115"/>
        <v/>
      </c>
      <c r="AD195" s="275" t="str">
        <f t="shared" si="115"/>
        <v/>
      </c>
      <c r="AE195" s="275" t="str">
        <f t="shared" si="115"/>
        <v/>
      </c>
      <c r="AF195" s="275" t="str">
        <f t="shared" si="115"/>
        <v/>
      </c>
      <c r="AG195" s="275" t="str">
        <f t="shared" si="115"/>
        <v/>
      </c>
      <c r="AH195" s="275" t="str">
        <f t="shared" si="115"/>
        <v/>
      </c>
      <c r="AI195" s="275" t="str">
        <f t="shared" si="115"/>
        <v/>
      </c>
      <c r="AJ195" s="275" t="str">
        <f t="shared" si="115"/>
        <v/>
      </c>
      <c r="AK195" s="275" t="str">
        <f t="shared" si="115"/>
        <v/>
      </c>
      <c r="AL195" s="275" t="str">
        <f t="shared" si="115"/>
        <v/>
      </c>
      <c r="AM195" s="275" t="str">
        <f t="shared" si="115"/>
        <v/>
      </c>
      <c r="AN195" s="275" t="str">
        <f t="shared" si="115"/>
        <v/>
      </c>
      <c r="AO195" s="275" t="str">
        <f t="shared" si="115"/>
        <v/>
      </c>
      <c r="AP195" s="275" t="str">
        <f t="shared" si="115"/>
        <v/>
      </c>
      <c r="AQ195" s="275" t="str">
        <f t="shared" si="115"/>
        <v/>
      </c>
      <c r="AR195" s="275" t="str">
        <f t="shared" si="115"/>
        <v/>
      </c>
      <c r="AS195" s="275" t="str">
        <f t="shared" si="115"/>
        <v/>
      </c>
      <c r="AT195" s="275" t="str">
        <f t="shared" si="115"/>
        <v/>
      </c>
      <c r="AU195" s="275" t="str">
        <f t="shared" si="115"/>
        <v/>
      </c>
      <c r="AV195" s="275" t="str">
        <f t="shared" si="115"/>
        <v/>
      </c>
      <c r="AW195" s="275" t="str">
        <f t="shared" si="115"/>
        <v/>
      </c>
      <c r="AX195" s="275" t="str">
        <f t="shared" si="115"/>
        <v/>
      </c>
      <c r="AY195" s="275" t="str">
        <f t="shared" si="115"/>
        <v/>
      </c>
      <c r="AZ195" s="275" t="str">
        <f t="shared" si="115"/>
        <v/>
      </c>
      <c r="BA195" s="275" t="str">
        <f t="shared" si="115"/>
        <v/>
      </c>
      <c r="BB195" s="275" t="str">
        <f t="shared" si="115"/>
        <v/>
      </c>
      <c r="BC195" s="275" t="str">
        <f t="shared" si="115"/>
        <v/>
      </c>
      <c r="BD195" s="275" t="str">
        <f t="shared" si="115"/>
        <v/>
      </c>
      <c r="BE195" s="275" t="str">
        <f t="shared" si="115"/>
        <v/>
      </c>
      <c r="BF195" s="275" t="str">
        <f t="shared" si="115"/>
        <v/>
      </c>
      <c r="BG195" s="275" t="str">
        <f t="shared" si="115"/>
        <v/>
      </c>
      <c r="BH195" s="275" t="str">
        <f t="shared" si="115"/>
        <v/>
      </c>
      <c r="BI195" s="275" t="str">
        <f t="shared" si="115"/>
        <v/>
      </c>
      <c r="BJ195" s="275" t="str">
        <f t="shared" si="115"/>
        <v/>
      </c>
      <c r="BK195" s="275" t="str">
        <f t="shared" si="115"/>
        <v/>
      </c>
      <c r="BL195" s="275" t="str">
        <f t="shared" si="115"/>
        <v/>
      </c>
      <c r="BM195" s="275" t="str">
        <f t="shared" si="115"/>
        <v/>
      </c>
      <c r="BN195" s="275" t="str">
        <f t="shared" si="115"/>
        <v/>
      </c>
      <c r="BO195" s="275" t="str">
        <f t="shared" si="115"/>
        <v/>
      </c>
      <c r="BP195" s="275" t="str">
        <f t="shared" si="114"/>
        <v/>
      </c>
      <c r="BQ195" s="275" t="str">
        <f t="shared" si="114"/>
        <v/>
      </c>
      <c r="BR195" s="275" t="str">
        <f t="shared" si="114"/>
        <v/>
      </c>
      <c r="BS195" s="275" t="str">
        <f t="shared" si="114"/>
        <v/>
      </c>
      <c r="BT195" s="275" t="str">
        <f t="shared" si="114"/>
        <v/>
      </c>
      <c r="BU195" s="275" t="str">
        <f t="shared" si="114"/>
        <v/>
      </c>
      <c r="BV195" s="275" t="str">
        <f t="shared" si="114"/>
        <v/>
      </c>
      <c r="BW195" s="275" t="str">
        <f t="shared" si="114"/>
        <v/>
      </c>
      <c r="BX195" s="275" t="str">
        <f t="shared" si="114"/>
        <v/>
      </c>
      <c r="BY195" s="275" t="str">
        <f t="shared" si="114"/>
        <v/>
      </c>
      <c r="BZ195" s="275" t="str">
        <f t="shared" si="114"/>
        <v/>
      </c>
      <c r="CA195" s="275" t="str">
        <f t="shared" si="114"/>
        <v/>
      </c>
      <c r="CB195" s="275" t="str">
        <f t="shared" si="114"/>
        <v/>
      </c>
      <c r="CC195" s="275" t="str">
        <f t="shared" si="114"/>
        <v/>
      </c>
      <c r="CD195" s="275" t="str">
        <f t="shared" si="114"/>
        <v/>
      </c>
      <c r="CE195" s="275" t="str">
        <f t="shared" si="114"/>
        <v/>
      </c>
      <c r="CF195" s="275" t="str">
        <f t="shared" si="114"/>
        <v/>
      </c>
      <c r="CG195" s="275" t="str">
        <f t="shared" si="114"/>
        <v/>
      </c>
      <c r="CH195" s="275" t="str">
        <f t="shared" si="114"/>
        <v/>
      </c>
      <c r="CI195" s="275" t="str">
        <f t="shared" si="114"/>
        <v/>
      </c>
      <c r="CJ195" s="275" t="str">
        <f t="shared" si="114"/>
        <v/>
      </c>
      <c r="CK195" s="275" t="str">
        <f t="shared" si="114"/>
        <v/>
      </c>
      <c r="CL195" s="275" t="str">
        <f t="shared" si="114"/>
        <v/>
      </c>
      <c r="CM195" s="275" t="str">
        <f t="shared" si="114"/>
        <v/>
      </c>
      <c r="CN195" s="275" t="str">
        <f t="shared" si="114"/>
        <v/>
      </c>
      <c r="CO195" s="275" t="str">
        <f t="shared" si="114"/>
        <v/>
      </c>
      <c r="CP195" s="275" t="str">
        <f t="shared" si="114"/>
        <v/>
      </c>
      <c r="CQ195" s="275" t="str">
        <f t="shared" si="114"/>
        <v/>
      </c>
      <c r="CR195" s="275" t="str">
        <f t="shared" si="114"/>
        <v/>
      </c>
      <c r="CS195" s="275" t="str">
        <f t="shared" si="114"/>
        <v/>
      </c>
      <c r="CT195" s="275" t="str">
        <f t="shared" si="114"/>
        <v/>
      </c>
      <c r="CU195" s="275" t="str">
        <f t="shared" si="108"/>
        <v/>
      </c>
      <c r="CV195" s="275" t="str">
        <f t="shared" si="108"/>
        <v/>
      </c>
      <c r="CW195" s="275" t="str">
        <f t="shared" si="108"/>
        <v/>
      </c>
      <c r="CX195" s="275" t="str">
        <f t="shared" si="108"/>
        <v/>
      </c>
      <c r="CY195" s="275" t="str">
        <f t="shared" si="108"/>
        <v/>
      </c>
    </row>
    <row r="196" spans="1:103" x14ac:dyDescent="0.2">
      <c r="A196">
        <f t="shared" si="112"/>
        <v>185</v>
      </c>
      <c r="B196" s="272">
        <f t="shared" si="113"/>
        <v>8.3000000000000001E-4</v>
      </c>
      <c r="D196" s="275" t="str">
        <f t="shared" si="115"/>
        <v/>
      </c>
      <c r="E196" s="275" t="str">
        <f t="shared" si="115"/>
        <v/>
      </c>
      <c r="F196" s="275" t="str">
        <f t="shared" si="115"/>
        <v/>
      </c>
      <c r="G196" s="275" t="str">
        <f t="shared" si="115"/>
        <v/>
      </c>
      <c r="H196" s="275" t="str">
        <f t="shared" si="115"/>
        <v/>
      </c>
      <c r="I196" s="275" t="str">
        <f t="shared" si="115"/>
        <v/>
      </c>
      <c r="J196" s="275" t="str">
        <f t="shared" si="115"/>
        <v/>
      </c>
      <c r="K196" s="275" t="str">
        <f t="shared" si="115"/>
        <v/>
      </c>
      <c r="L196" s="275" t="str">
        <f t="shared" si="115"/>
        <v/>
      </c>
      <c r="M196" s="275" t="str">
        <f t="shared" si="115"/>
        <v/>
      </c>
      <c r="N196" s="275" t="str">
        <f t="shared" si="115"/>
        <v/>
      </c>
      <c r="O196" s="275" t="str">
        <f t="shared" si="115"/>
        <v/>
      </c>
      <c r="P196" s="275" t="str">
        <f t="shared" si="115"/>
        <v/>
      </c>
      <c r="Q196" s="275" t="str">
        <f t="shared" si="115"/>
        <v/>
      </c>
      <c r="R196" s="275" t="str">
        <f t="shared" si="115"/>
        <v/>
      </c>
      <c r="S196" s="275" t="str">
        <f t="shared" si="115"/>
        <v/>
      </c>
      <c r="T196" s="275" t="str">
        <f t="shared" si="115"/>
        <v/>
      </c>
      <c r="U196" s="275" t="str">
        <f t="shared" si="115"/>
        <v/>
      </c>
      <c r="V196" s="275" t="str">
        <f t="shared" si="115"/>
        <v/>
      </c>
      <c r="W196" s="275" t="str">
        <f t="shared" si="115"/>
        <v/>
      </c>
      <c r="X196" s="275" t="str">
        <f t="shared" si="115"/>
        <v/>
      </c>
      <c r="Y196" s="275" t="str">
        <f t="shared" si="115"/>
        <v/>
      </c>
      <c r="Z196" s="275" t="str">
        <f t="shared" si="115"/>
        <v/>
      </c>
      <c r="AA196" s="275" t="str">
        <f t="shared" si="115"/>
        <v/>
      </c>
      <c r="AB196" s="275" t="str">
        <f t="shared" si="115"/>
        <v/>
      </c>
      <c r="AC196" s="275" t="str">
        <f t="shared" si="115"/>
        <v/>
      </c>
      <c r="AD196" s="275" t="str">
        <f t="shared" si="115"/>
        <v/>
      </c>
      <c r="AE196" s="275" t="str">
        <f t="shared" si="115"/>
        <v/>
      </c>
      <c r="AF196" s="275" t="str">
        <f t="shared" si="115"/>
        <v/>
      </c>
      <c r="AG196" s="275" t="str">
        <f t="shared" si="115"/>
        <v/>
      </c>
      <c r="AH196" s="275" t="str">
        <f t="shared" si="115"/>
        <v/>
      </c>
      <c r="AI196" s="275" t="str">
        <f t="shared" si="115"/>
        <v/>
      </c>
      <c r="AJ196" s="275" t="str">
        <f t="shared" si="115"/>
        <v/>
      </c>
      <c r="AK196" s="275" t="str">
        <f t="shared" si="115"/>
        <v/>
      </c>
      <c r="AL196" s="275" t="str">
        <f t="shared" si="115"/>
        <v/>
      </c>
      <c r="AM196" s="275" t="str">
        <f t="shared" si="115"/>
        <v/>
      </c>
      <c r="AN196" s="275" t="str">
        <f t="shared" si="115"/>
        <v/>
      </c>
      <c r="AO196" s="275" t="str">
        <f t="shared" si="115"/>
        <v/>
      </c>
      <c r="AP196" s="275" t="str">
        <f t="shared" si="115"/>
        <v/>
      </c>
      <c r="AQ196" s="275" t="str">
        <f t="shared" si="115"/>
        <v/>
      </c>
      <c r="AR196" s="275" t="str">
        <f t="shared" si="115"/>
        <v/>
      </c>
      <c r="AS196" s="275" t="str">
        <f t="shared" si="115"/>
        <v/>
      </c>
      <c r="AT196" s="275" t="str">
        <f t="shared" si="115"/>
        <v/>
      </c>
      <c r="AU196" s="275" t="str">
        <f t="shared" si="115"/>
        <v/>
      </c>
      <c r="AV196" s="275" t="str">
        <f t="shared" si="115"/>
        <v/>
      </c>
      <c r="AW196" s="275" t="str">
        <f t="shared" si="115"/>
        <v/>
      </c>
      <c r="AX196" s="275" t="str">
        <f t="shared" si="115"/>
        <v/>
      </c>
      <c r="AY196" s="275" t="str">
        <f t="shared" si="115"/>
        <v/>
      </c>
      <c r="AZ196" s="275" t="str">
        <f t="shared" si="115"/>
        <v/>
      </c>
      <c r="BA196" s="275" t="str">
        <f t="shared" si="115"/>
        <v/>
      </c>
      <c r="BB196" s="275" t="str">
        <f t="shared" si="115"/>
        <v/>
      </c>
      <c r="BC196" s="275" t="str">
        <f t="shared" si="115"/>
        <v/>
      </c>
      <c r="BD196" s="275" t="str">
        <f t="shared" si="115"/>
        <v/>
      </c>
      <c r="BE196" s="275" t="str">
        <f t="shared" si="115"/>
        <v/>
      </c>
      <c r="BF196" s="275" t="str">
        <f t="shared" si="115"/>
        <v/>
      </c>
      <c r="BG196" s="275" t="str">
        <f t="shared" si="115"/>
        <v/>
      </c>
      <c r="BH196" s="275" t="str">
        <f t="shared" si="115"/>
        <v/>
      </c>
      <c r="BI196" s="275" t="str">
        <f t="shared" si="115"/>
        <v/>
      </c>
      <c r="BJ196" s="275" t="str">
        <f t="shared" si="115"/>
        <v/>
      </c>
      <c r="BK196" s="275" t="str">
        <f t="shared" si="115"/>
        <v/>
      </c>
      <c r="BL196" s="275" t="str">
        <f t="shared" si="115"/>
        <v/>
      </c>
      <c r="BM196" s="275" t="str">
        <f t="shared" si="115"/>
        <v/>
      </c>
      <c r="BN196" s="275" t="str">
        <f t="shared" si="115"/>
        <v/>
      </c>
      <c r="BO196" s="275" t="str">
        <f t="shared" si="115"/>
        <v/>
      </c>
      <c r="BP196" s="275" t="str">
        <f t="shared" si="114"/>
        <v/>
      </c>
      <c r="BQ196" s="275" t="str">
        <f t="shared" si="114"/>
        <v/>
      </c>
      <c r="BR196" s="275" t="str">
        <f t="shared" si="114"/>
        <v/>
      </c>
      <c r="BS196" s="275" t="str">
        <f t="shared" si="114"/>
        <v/>
      </c>
      <c r="BT196" s="275" t="str">
        <f t="shared" si="114"/>
        <v/>
      </c>
      <c r="BU196" s="275" t="str">
        <f t="shared" si="114"/>
        <v/>
      </c>
      <c r="BV196" s="275" t="str">
        <f t="shared" si="114"/>
        <v/>
      </c>
      <c r="BW196" s="275" t="str">
        <f t="shared" si="114"/>
        <v/>
      </c>
      <c r="BX196" s="275" t="str">
        <f t="shared" si="114"/>
        <v/>
      </c>
      <c r="BY196" s="275" t="str">
        <f t="shared" si="114"/>
        <v/>
      </c>
      <c r="BZ196" s="275" t="str">
        <f t="shared" si="114"/>
        <v/>
      </c>
      <c r="CA196" s="275" t="str">
        <f t="shared" si="114"/>
        <v/>
      </c>
      <c r="CB196" s="275" t="str">
        <f t="shared" si="114"/>
        <v/>
      </c>
      <c r="CC196" s="275" t="str">
        <f t="shared" si="114"/>
        <v/>
      </c>
      <c r="CD196" s="275" t="str">
        <f t="shared" si="114"/>
        <v/>
      </c>
      <c r="CE196" s="275" t="str">
        <f t="shared" si="114"/>
        <v/>
      </c>
      <c r="CF196" s="275" t="str">
        <f t="shared" si="114"/>
        <v/>
      </c>
      <c r="CG196" s="275" t="str">
        <f t="shared" si="114"/>
        <v/>
      </c>
      <c r="CH196" s="275" t="str">
        <f t="shared" si="114"/>
        <v/>
      </c>
      <c r="CI196" s="275" t="str">
        <f t="shared" si="114"/>
        <v/>
      </c>
      <c r="CJ196" s="275" t="str">
        <f t="shared" si="114"/>
        <v/>
      </c>
      <c r="CK196" s="275" t="str">
        <f t="shared" si="114"/>
        <v/>
      </c>
      <c r="CL196" s="275" t="str">
        <f t="shared" si="114"/>
        <v/>
      </c>
      <c r="CM196" s="275" t="str">
        <f t="shared" si="114"/>
        <v/>
      </c>
      <c r="CN196" s="275" t="str">
        <f t="shared" si="114"/>
        <v/>
      </c>
      <c r="CO196" s="275" t="str">
        <f t="shared" si="114"/>
        <v/>
      </c>
      <c r="CP196" s="275" t="str">
        <f t="shared" si="114"/>
        <v/>
      </c>
      <c r="CQ196" s="275" t="str">
        <f t="shared" si="114"/>
        <v/>
      </c>
      <c r="CR196" s="275" t="str">
        <f t="shared" si="114"/>
        <v/>
      </c>
      <c r="CS196" s="275" t="str">
        <f t="shared" si="114"/>
        <v/>
      </c>
      <c r="CT196" s="275" t="str">
        <f t="shared" si="114"/>
        <v/>
      </c>
      <c r="CU196" s="275" t="str">
        <f t="shared" si="108"/>
        <v/>
      </c>
      <c r="CV196" s="275" t="str">
        <f t="shared" si="108"/>
        <v/>
      </c>
      <c r="CW196" s="275" t="str">
        <f t="shared" si="108"/>
        <v/>
      </c>
      <c r="CX196" s="275" t="str">
        <f t="shared" si="108"/>
        <v/>
      </c>
      <c r="CY196" s="275" t="str">
        <f t="shared" si="108"/>
        <v/>
      </c>
    </row>
    <row r="197" spans="1:103" x14ac:dyDescent="0.2">
      <c r="A197">
        <f t="shared" si="112"/>
        <v>186</v>
      </c>
      <c r="B197" s="272">
        <f t="shared" si="113"/>
        <v>8.3000000000000001E-4</v>
      </c>
      <c r="D197" s="275" t="str">
        <f t="shared" si="115"/>
        <v/>
      </c>
      <c r="E197" s="275" t="str">
        <f t="shared" si="115"/>
        <v/>
      </c>
      <c r="F197" s="275" t="str">
        <f t="shared" si="115"/>
        <v/>
      </c>
      <c r="G197" s="275" t="str">
        <f t="shared" si="115"/>
        <v/>
      </c>
      <c r="H197" s="275" t="str">
        <f t="shared" si="115"/>
        <v/>
      </c>
      <c r="I197" s="275" t="str">
        <f t="shared" si="115"/>
        <v/>
      </c>
      <c r="J197" s="275" t="str">
        <f t="shared" si="115"/>
        <v/>
      </c>
      <c r="K197" s="275" t="str">
        <f t="shared" si="115"/>
        <v/>
      </c>
      <c r="L197" s="275" t="str">
        <f t="shared" si="115"/>
        <v/>
      </c>
      <c r="M197" s="275" t="str">
        <f t="shared" si="115"/>
        <v/>
      </c>
      <c r="N197" s="275" t="str">
        <f t="shared" si="115"/>
        <v/>
      </c>
      <c r="O197" s="275" t="str">
        <f t="shared" si="115"/>
        <v/>
      </c>
      <c r="P197" s="275" t="str">
        <f t="shared" si="115"/>
        <v/>
      </c>
      <c r="Q197" s="275" t="str">
        <f t="shared" si="115"/>
        <v/>
      </c>
      <c r="R197" s="275" t="str">
        <f t="shared" si="115"/>
        <v/>
      </c>
      <c r="S197" s="275" t="str">
        <f t="shared" si="115"/>
        <v/>
      </c>
      <c r="T197" s="275" t="str">
        <f t="shared" si="115"/>
        <v/>
      </c>
      <c r="U197" s="275" t="str">
        <f t="shared" si="115"/>
        <v/>
      </c>
      <c r="V197" s="275" t="str">
        <f t="shared" si="115"/>
        <v/>
      </c>
      <c r="W197" s="275" t="str">
        <f t="shared" si="115"/>
        <v/>
      </c>
      <c r="X197" s="275" t="str">
        <f t="shared" si="115"/>
        <v/>
      </c>
      <c r="Y197" s="275" t="str">
        <f t="shared" si="115"/>
        <v/>
      </c>
      <c r="Z197" s="275" t="str">
        <f t="shared" si="115"/>
        <v/>
      </c>
      <c r="AA197" s="275" t="str">
        <f t="shared" si="115"/>
        <v/>
      </c>
      <c r="AB197" s="275" t="str">
        <f t="shared" si="115"/>
        <v/>
      </c>
      <c r="AC197" s="275" t="str">
        <f t="shared" si="115"/>
        <v/>
      </c>
      <c r="AD197" s="275" t="str">
        <f t="shared" si="115"/>
        <v/>
      </c>
      <c r="AE197" s="275" t="str">
        <f t="shared" si="115"/>
        <v/>
      </c>
      <c r="AF197" s="275" t="str">
        <f t="shared" si="115"/>
        <v/>
      </c>
      <c r="AG197" s="275" t="str">
        <f t="shared" si="115"/>
        <v/>
      </c>
      <c r="AH197" s="275" t="str">
        <f t="shared" si="115"/>
        <v/>
      </c>
      <c r="AI197" s="275" t="str">
        <f t="shared" si="115"/>
        <v/>
      </c>
      <c r="AJ197" s="275" t="str">
        <f t="shared" si="115"/>
        <v/>
      </c>
      <c r="AK197" s="275" t="str">
        <f t="shared" si="115"/>
        <v/>
      </c>
      <c r="AL197" s="275" t="str">
        <f t="shared" si="115"/>
        <v/>
      </c>
      <c r="AM197" s="275" t="str">
        <f t="shared" si="115"/>
        <v/>
      </c>
      <c r="AN197" s="275" t="str">
        <f t="shared" si="115"/>
        <v/>
      </c>
      <c r="AO197" s="275" t="str">
        <f t="shared" si="115"/>
        <v/>
      </c>
      <c r="AP197" s="275" t="str">
        <f t="shared" si="115"/>
        <v/>
      </c>
      <c r="AQ197" s="275" t="str">
        <f t="shared" si="115"/>
        <v/>
      </c>
      <c r="AR197" s="275" t="str">
        <f t="shared" si="115"/>
        <v/>
      </c>
      <c r="AS197" s="275" t="str">
        <f t="shared" si="115"/>
        <v/>
      </c>
      <c r="AT197" s="275" t="str">
        <f t="shared" si="115"/>
        <v/>
      </c>
      <c r="AU197" s="275" t="str">
        <f t="shared" si="115"/>
        <v/>
      </c>
      <c r="AV197" s="275" t="str">
        <f t="shared" si="115"/>
        <v/>
      </c>
      <c r="AW197" s="275" t="str">
        <f t="shared" si="115"/>
        <v/>
      </c>
      <c r="AX197" s="275" t="str">
        <f t="shared" si="115"/>
        <v/>
      </c>
      <c r="AY197" s="275" t="str">
        <f t="shared" si="115"/>
        <v/>
      </c>
      <c r="AZ197" s="275" t="str">
        <f t="shared" si="115"/>
        <v/>
      </c>
      <c r="BA197" s="275" t="str">
        <f t="shared" si="115"/>
        <v/>
      </c>
      <c r="BB197" s="275" t="str">
        <f t="shared" si="115"/>
        <v/>
      </c>
      <c r="BC197" s="275" t="str">
        <f t="shared" si="115"/>
        <v/>
      </c>
      <c r="BD197" s="275" t="str">
        <f t="shared" si="115"/>
        <v/>
      </c>
      <c r="BE197" s="275" t="str">
        <f t="shared" si="115"/>
        <v/>
      </c>
      <c r="BF197" s="275" t="str">
        <f t="shared" si="115"/>
        <v/>
      </c>
      <c r="BG197" s="275" t="str">
        <f t="shared" si="115"/>
        <v/>
      </c>
      <c r="BH197" s="275" t="str">
        <f t="shared" si="115"/>
        <v/>
      </c>
      <c r="BI197" s="275" t="str">
        <f t="shared" si="115"/>
        <v/>
      </c>
      <c r="BJ197" s="275" t="str">
        <f t="shared" si="115"/>
        <v/>
      </c>
      <c r="BK197" s="275" t="str">
        <f t="shared" si="115"/>
        <v/>
      </c>
      <c r="BL197" s="275" t="str">
        <f t="shared" si="115"/>
        <v/>
      </c>
      <c r="BM197" s="275" t="str">
        <f t="shared" si="115"/>
        <v/>
      </c>
      <c r="BN197" s="275" t="str">
        <f t="shared" si="115"/>
        <v/>
      </c>
      <c r="BO197" s="275" t="str">
        <f t="shared" ref="BO197:CT200" si="116">IF(AND($A197&gt;=BO$3,$A197&lt;=BO$4),$B197,"")</f>
        <v/>
      </c>
      <c r="BP197" s="275" t="str">
        <f t="shared" si="116"/>
        <v/>
      </c>
      <c r="BQ197" s="275" t="str">
        <f t="shared" si="116"/>
        <v/>
      </c>
      <c r="BR197" s="275" t="str">
        <f t="shared" si="116"/>
        <v/>
      </c>
      <c r="BS197" s="275" t="str">
        <f t="shared" si="116"/>
        <v/>
      </c>
      <c r="BT197" s="275" t="str">
        <f t="shared" si="116"/>
        <v/>
      </c>
      <c r="BU197" s="275" t="str">
        <f t="shared" si="116"/>
        <v/>
      </c>
      <c r="BV197" s="275" t="str">
        <f t="shared" si="116"/>
        <v/>
      </c>
      <c r="BW197" s="275" t="str">
        <f t="shared" si="116"/>
        <v/>
      </c>
      <c r="BX197" s="275" t="str">
        <f t="shared" si="116"/>
        <v/>
      </c>
      <c r="BY197" s="275" t="str">
        <f t="shared" si="116"/>
        <v/>
      </c>
      <c r="BZ197" s="275" t="str">
        <f t="shared" si="116"/>
        <v/>
      </c>
      <c r="CA197" s="275" t="str">
        <f t="shared" si="116"/>
        <v/>
      </c>
      <c r="CB197" s="275" t="str">
        <f t="shared" si="116"/>
        <v/>
      </c>
      <c r="CC197" s="275" t="str">
        <f t="shared" si="116"/>
        <v/>
      </c>
      <c r="CD197" s="275" t="str">
        <f t="shared" si="116"/>
        <v/>
      </c>
      <c r="CE197" s="275" t="str">
        <f t="shared" si="116"/>
        <v/>
      </c>
      <c r="CF197" s="275" t="str">
        <f t="shared" si="116"/>
        <v/>
      </c>
      <c r="CG197" s="275" t="str">
        <f t="shared" si="116"/>
        <v/>
      </c>
      <c r="CH197" s="275" t="str">
        <f t="shared" si="116"/>
        <v/>
      </c>
      <c r="CI197" s="275" t="str">
        <f t="shared" si="116"/>
        <v/>
      </c>
      <c r="CJ197" s="275" t="str">
        <f t="shared" si="116"/>
        <v/>
      </c>
      <c r="CK197" s="275" t="str">
        <f t="shared" si="116"/>
        <v/>
      </c>
      <c r="CL197" s="275" t="str">
        <f t="shared" si="116"/>
        <v/>
      </c>
      <c r="CM197" s="275" t="str">
        <f t="shared" si="116"/>
        <v/>
      </c>
      <c r="CN197" s="275" t="str">
        <f t="shared" si="116"/>
        <v/>
      </c>
      <c r="CO197" s="275" t="str">
        <f t="shared" si="116"/>
        <v/>
      </c>
      <c r="CP197" s="275" t="str">
        <f t="shared" si="116"/>
        <v/>
      </c>
      <c r="CQ197" s="275" t="str">
        <f t="shared" si="116"/>
        <v/>
      </c>
      <c r="CR197" s="275" t="str">
        <f t="shared" si="116"/>
        <v/>
      </c>
      <c r="CS197" s="275" t="str">
        <f t="shared" si="116"/>
        <v/>
      </c>
      <c r="CT197" s="275" t="str">
        <f t="shared" si="116"/>
        <v/>
      </c>
      <c r="CU197" s="275" t="str">
        <f t="shared" si="108"/>
        <v/>
      </c>
      <c r="CV197" s="275" t="str">
        <f t="shared" si="108"/>
        <v/>
      </c>
      <c r="CW197" s="275" t="str">
        <f t="shared" si="108"/>
        <v/>
      </c>
      <c r="CX197" s="275" t="str">
        <f t="shared" si="108"/>
        <v/>
      </c>
      <c r="CY197" s="275" t="str">
        <f t="shared" si="108"/>
        <v/>
      </c>
    </row>
    <row r="198" spans="1:103" x14ac:dyDescent="0.2">
      <c r="A198">
        <f t="shared" si="112"/>
        <v>187</v>
      </c>
      <c r="B198" s="272">
        <f t="shared" si="113"/>
        <v>1.66E-3</v>
      </c>
      <c r="D198" s="275" t="str">
        <f t="shared" ref="D198:BO201" si="117">IF(AND($A198&gt;=D$3,$A198&lt;=D$4),$B198,"")</f>
        <v/>
      </c>
      <c r="E198" s="275" t="str">
        <f t="shared" si="117"/>
        <v/>
      </c>
      <c r="F198" s="275" t="str">
        <f t="shared" si="117"/>
        <v/>
      </c>
      <c r="G198" s="275" t="str">
        <f t="shared" si="117"/>
        <v/>
      </c>
      <c r="H198" s="275" t="str">
        <f t="shared" si="117"/>
        <v/>
      </c>
      <c r="I198" s="275" t="str">
        <f t="shared" si="117"/>
        <v/>
      </c>
      <c r="J198" s="275" t="str">
        <f t="shared" si="117"/>
        <v/>
      </c>
      <c r="K198" s="275" t="str">
        <f t="shared" si="117"/>
        <v/>
      </c>
      <c r="L198" s="275" t="str">
        <f t="shared" si="117"/>
        <v/>
      </c>
      <c r="M198" s="275" t="str">
        <f t="shared" si="117"/>
        <v/>
      </c>
      <c r="N198" s="275" t="str">
        <f t="shared" si="117"/>
        <v/>
      </c>
      <c r="O198" s="275" t="str">
        <f t="shared" si="117"/>
        <v/>
      </c>
      <c r="P198" s="275" t="str">
        <f t="shared" si="117"/>
        <v/>
      </c>
      <c r="Q198" s="275" t="str">
        <f t="shared" si="117"/>
        <v/>
      </c>
      <c r="R198" s="275" t="str">
        <f t="shared" si="117"/>
        <v/>
      </c>
      <c r="S198" s="275" t="str">
        <f t="shared" si="117"/>
        <v/>
      </c>
      <c r="T198" s="275" t="str">
        <f t="shared" si="117"/>
        <v/>
      </c>
      <c r="U198" s="275" t="str">
        <f t="shared" si="117"/>
        <v/>
      </c>
      <c r="V198" s="275" t="str">
        <f t="shared" si="117"/>
        <v/>
      </c>
      <c r="W198" s="275" t="str">
        <f t="shared" si="117"/>
        <v/>
      </c>
      <c r="X198" s="275" t="str">
        <f t="shared" si="117"/>
        <v/>
      </c>
      <c r="Y198" s="275" t="str">
        <f t="shared" si="117"/>
        <v/>
      </c>
      <c r="Z198" s="275" t="str">
        <f t="shared" si="117"/>
        <v/>
      </c>
      <c r="AA198" s="275" t="str">
        <f t="shared" si="117"/>
        <v/>
      </c>
      <c r="AB198" s="275" t="str">
        <f t="shared" si="117"/>
        <v/>
      </c>
      <c r="AC198" s="275" t="str">
        <f t="shared" si="117"/>
        <v/>
      </c>
      <c r="AD198" s="275" t="str">
        <f t="shared" si="117"/>
        <v/>
      </c>
      <c r="AE198" s="275" t="str">
        <f t="shared" si="117"/>
        <v/>
      </c>
      <c r="AF198" s="275" t="str">
        <f t="shared" si="117"/>
        <v/>
      </c>
      <c r="AG198" s="275" t="str">
        <f t="shared" si="117"/>
        <v/>
      </c>
      <c r="AH198" s="275" t="str">
        <f t="shared" si="117"/>
        <v/>
      </c>
      <c r="AI198" s="275" t="str">
        <f t="shared" si="117"/>
        <v/>
      </c>
      <c r="AJ198" s="275" t="str">
        <f t="shared" si="117"/>
        <v/>
      </c>
      <c r="AK198" s="275" t="str">
        <f t="shared" si="117"/>
        <v/>
      </c>
      <c r="AL198" s="275" t="str">
        <f t="shared" si="117"/>
        <v/>
      </c>
      <c r="AM198" s="275" t="str">
        <f t="shared" si="117"/>
        <v/>
      </c>
      <c r="AN198" s="275" t="str">
        <f t="shared" si="117"/>
        <v/>
      </c>
      <c r="AO198" s="275" t="str">
        <f t="shared" si="117"/>
        <v/>
      </c>
      <c r="AP198" s="275" t="str">
        <f t="shared" si="117"/>
        <v/>
      </c>
      <c r="AQ198" s="275" t="str">
        <f t="shared" si="117"/>
        <v/>
      </c>
      <c r="AR198" s="275" t="str">
        <f t="shared" si="117"/>
        <v/>
      </c>
      <c r="AS198" s="275" t="str">
        <f t="shared" si="117"/>
        <v/>
      </c>
      <c r="AT198" s="275" t="str">
        <f t="shared" si="117"/>
        <v/>
      </c>
      <c r="AU198" s="275" t="str">
        <f t="shared" si="117"/>
        <v/>
      </c>
      <c r="AV198" s="275" t="str">
        <f t="shared" si="117"/>
        <v/>
      </c>
      <c r="AW198" s="275" t="str">
        <f t="shared" si="117"/>
        <v/>
      </c>
      <c r="AX198" s="275" t="str">
        <f t="shared" si="117"/>
        <v/>
      </c>
      <c r="AY198" s="275" t="str">
        <f t="shared" si="117"/>
        <v/>
      </c>
      <c r="AZ198" s="275" t="str">
        <f t="shared" si="117"/>
        <v/>
      </c>
      <c r="BA198" s="275" t="str">
        <f t="shared" si="117"/>
        <v/>
      </c>
      <c r="BB198" s="275" t="str">
        <f t="shared" si="117"/>
        <v/>
      </c>
      <c r="BC198" s="275" t="str">
        <f t="shared" si="117"/>
        <v/>
      </c>
      <c r="BD198" s="275" t="str">
        <f t="shared" si="117"/>
        <v/>
      </c>
      <c r="BE198" s="275" t="str">
        <f t="shared" si="117"/>
        <v/>
      </c>
      <c r="BF198" s="275" t="str">
        <f t="shared" si="117"/>
        <v/>
      </c>
      <c r="BG198" s="275" t="str">
        <f t="shared" si="117"/>
        <v/>
      </c>
      <c r="BH198" s="275" t="str">
        <f t="shared" si="117"/>
        <v/>
      </c>
      <c r="BI198" s="275" t="str">
        <f t="shared" si="117"/>
        <v/>
      </c>
      <c r="BJ198" s="275" t="str">
        <f t="shared" si="117"/>
        <v/>
      </c>
      <c r="BK198" s="275" t="str">
        <f t="shared" si="117"/>
        <v/>
      </c>
      <c r="BL198" s="275" t="str">
        <f t="shared" si="117"/>
        <v/>
      </c>
      <c r="BM198" s="275" t="str">
        <f t="shared" si="117"/>
        <v/>
      </c>
      <c r="BN198" s="275" t="str">
        <f t="shared" si="117"/>
        <v/>
      </c>
      <c r="BO198" s="275" t="str">
        <f t="shared" si="117"/>
        <v/>
      </c>
      <c r="BP198" s="275" t="str">
        <f t="shared" si="116"/>
        <v/>
      </c>
      <c r="BQ198" s="275" t="str">
        <f t="shared" si="116"/>
        <v/>
      </c>
      <c r="BR198" s="275" t="str">
        <f t="shared" si="116"/>
        <v/>
      </c>
      <c r="BS198" s="275" t="str">
        <f t="shared" si="116"/>
        <v/>
      </c>
      <c r="BT198" s="275" t="str">
        <f t="shared" si="116"/>
        <v/>
      </c>
      <c r="BU198" s="275" t="str">
        <f t="shared" si="116"/>
        <v/>
      </c>
      <c r="BV198" s="275" t="str">
        <f t="shared" si="116"/>
        <v/>
      </c>
      <c r="BW198" s="275" t="str">
        <f t="shared" si="116"/>
        <v/>
      </c>
      <c r="BX198" s="275" t="str">
        <f t="shared" si="116"/>
        <v/>
      </c>
      <c r="BY198" s="275" t="str">
        <f t="shared" si="116"/>
        <v/>
      </c>
      <c r="BZ198" s="275" t="str">
        <f t="shared" si="116"/>
        <v/>
      </c>
      <c r="CA198" s="275" t="str">
        <f t="shared" si="116"/>
        <v/>
      </c>
      <c r="CB198" s="275" t="str">
        <f t="shared" si="116"/>
        <v/>
      </c>
      <c r="CC198" s="275" t="str">
        <f t="shared" si="116"/>
        <v/>
      </c>
      <c r="CD198" s="275" t="str">
        <f t="shared" si="116"/>
        <v/>
      </c>
      <c r="CE198" s="275" t="str">
        <f t="shared" si="116"/>
        <v/>
      </c>
      <c r="CF198" s="275" t="str">
        <f t="shared" si="116"/>
        <v/>
      </c>
      <c r="CG198" s="275" t="str">
        <f t="shared" si="116"/>
        <v/>
      </c>
      <c r="CH198" s="275" t="str">
        <f t="shared" si="116"/>
        <v/>
      </c>
      <c r="CI198" s="275" t="str">
        <f t="shared" si="116"/>
        <v/>
      </c>
      <c r="CJ198" s="275" t="str">
        <f t="shared" si="116"/>
        <v/>
      </c>
      <c r="CK198" s="275" t="str">
        <f t="shared" si="116"/>
        <v/>
      </c>
      <c r="CL198" s="275" t="str">
        <f t="shared" si="116"/>
        <v/>
      </c>
      <c r="CM198" s="275" t="str">
        <f t="shared" si="116"/>
        <v/>
      </c>
      <c r="CN198" s="275" t="str">
        <f t="shared" si="116"/>
        <v/>
      </c>
      <c r="CO198" s="275" t="str">
        <f t="shared" si="116"/>
        <v/>
      </c>
      <c r="CP198" s="275" t="str">
        <f t="shared" si="116"/>
        <v/>
      </c>
      <c r="CQ198" s="275" t="str">
        <f t="shared" si="116"/>
        <v/>
      </c>
      <c r="CR198" s="275" t="str">
        <f t="shared" si="116"/>
        <v/>
      </c>
      <c r="CS198" s="275" t="str">
        <f t="shared" si="116"/>
        <v/>
      </c>
      <c r="CT198" s="275" t="str">
        <f t="shared" si="116"/>
        <v/>
      </c>
      <c r="CU198" s="275" t="str">
        <f t="shared" si="108"/>
        <v/>
      </c>
      <c r="CV198" s="275" t="str">
        <f t="shared" si="108"/>
        <v/>
      </c>
      <c r="CW198" s="275" t="str">
        <f t="shared" si="108"/>
        <v/>
      </c>
      <c r="CX198" s="275" t="str">
        <f t="shared" si="108"/>
        <v/>
      </c>
      <c r="CY198" s="275" t="str">
        <f t="shared" si="108"/>
        <v/>
      </c>
    </row>
    <row r="199" spans="1:103" x14ac:dyDescent="0.2">
      <c r="A199">
        <f t="shared" si="112"/>
        <v>188</v>
      </c>
      <c r="B199" s="272">
        <f t="shared" si="113"/>
        <v>1.66E-3</v>
      </c>
      <c r="D199" s="275" t="str">
        <f t="shared" si="117"/>
        <v/>
      </c>
      <c r="E199" s="275" t="str">
        <f t="shared" si="117"/>
        <v/>
      </c>
      <c r="F199" s="275" t="str">
        <f t="shared" si="117"/>
        <v/>
      </c>
      <c r="G199" s="275" t="str">
        <f t="shared" si="117"/>
        <v/>
      </c>
      <c r="H199" s="275" t="str">
        <f t="shared" si="117"/>
        <v/>
      </c>
      <c r="I199" s="275" t="str">
        <f t="shared" si="117"/>
        <v/>
      </c>
      <c r="J199" s="275" t="str">
        <f t="shared" si="117"/>
        <v/>
      </c>
      <c r="K199" s="275" t="str">
        <f t="shared" si="117"/>
        <v/>
      </c>
      <c r="L199" s="275" t="str">
        <f t="shared" si="117"/>
        <v/>
      </c>
      <c r="M199" s="275" t="str">
        <f t="shared" si="117"/>
        <v/>
      </c>
      <c r="N199" s="275" t="str">
        <f t="shared" si="117"/>
        <v/>
      </c>
      <c r="O199" s="275" t="str">
        <f t="shared" si="117"/>
        <v/>
      </c>
      <c r="P199" s="275" t="str">
        <f t="shared" si="117"/>
        <v/>
      </c>
      <c r="Q199" s="275" t="str">
        <f t="shared" si="117"/>
        <v/>
      </c>
      <c r="R199" s="275" t="str">
        <f t="shared" si="117"/>
        <v/>
      </c>
      <c r="S199" s="275" t="str">
        <f t="shared" si="117"/>
        <v/>
      </c>
      <c r="T199" s="275" t="str">
        <f t="shared" si="117"/>
        <v/>
      </c>
      <c r="U199" s="275" t="str">
        <f t="shared" si="117"/>
        <v/>
      </c>
      <c r="V199" s="275" t="str">
        <f t="shared" si="117"/>
        <v/>
      </c>
      <c r="W199" s="275" t="str">
        <f t="shared" si="117"/>
        <v/>
      </c>
      <c r="X199" s="275" t="str">
        <f t="shared" si="117"/>
        <v/>
      </c>
      <c r="Y199" s="275" t="str">
        <f t="shared" si="117"/>
        <v/>
      </c>
      <c r="Z199" s="275" t="str">
        <f t="shared" si="117"/>
        <v/>
      </c>
      <c r="AA199" s="275" t="str">
        <f t="shared" si="117"/>
        <v/>
      </c>
      <c r="AB199" s="275" t="str">
        <f t="shared" si="117"/>
        <v/>
      </c>
      <c r="AC199" s="275" t="str">
        <f t="shared" si="117"/>
        <v/>
      </c>
      <c r="AD199" s="275" t="str">
        <f t="shared" si="117"/>
        <v/>
      </c>
      <c r="AE199" s="275" t="str">
        <f t="shared" si="117"/>
        <v/>
      </c>
      <c r="AF199" s="275" t="str">
        <f t="shared" si="117"/>
        <v/>
      </c>
      <c r="AG199" s="275" t="str">
        <f t="shared" si="117"/>
        <v/>
      </c>
      <c r="AH199" s="275" t="str">
        <f t="shared" si="117"/>
        <v/>
      </c>
      <c r="AI199" s="275" t="str">
        <f t="shared" si="117"/>
        <v/>
      </c>
      <c r="AJ199" s="275" t="str">
        <f t="shared" si="117"/>
        <v/>
      </c>
      <c r="AK199" s="275" t="str">
        <f t="shared" si="117"/>
        <v/>
      </c>
      <c r="AL199" s="275" t="str">
        <f t="shared" si="117"/>
        <v/>
      </c>
      <c r="AM199" s="275" t="str">
        <f t="shared" si="117"/>
        <v/>
      </c>
      <c r="AN199" s="275" t="str">
        <f t="shared" si="117"/>
        <v/>
      </c>
      <c r="AO199" s="275" t="str">
        <f t="shared" si="117"/>
        <v/>
      </c>
      <c r="AP199" s="275" t="str">
        <f t="shared" si="117"/>
        <v/>
      </c>
      <c r="AQ199" s="275" t="str">
        <f t="shared" si="117"/>
        <v/>
      </c>
      <c r="AR199" s="275" t="str">
        <f t="shared" si="117"/>
        <v/>
      </c>
      <c r="AS199" s="275" t="str">
        <f t="shared" si="117"/>
        <v/>
      </c>
      <c r="AT199" s="275" t="str">
        <f t="shared" si="117"/>
        <v/>
      </c>
      <c r="AU199" s="275" t="str">
        <f t="shared" si="117"/>
        <v/>
      </c>
      <c r="AV199" s="275" t="str">
        <f t="shared" si="117"/>
        <v/>
      </c>
      <c r="AW199" s="275" t="str">
        <f t="shared" si="117"/>
        <v/>
      </c>
      <c r="AX199" s="275" t="str">
        <f t="shared" si="117"/>
        <v/>
      </c>
      <c r="AY199" s="275" t="str">
        <f t="shared" si="117"/>
        <v/>
      </c>
      <c r="AZ199" s="275" t="str">
        <f t="shared" si="117"/>
        <v/>
      </c>
      <c r="BA199" s="275" t="str">
        <f t="shared" si="117"/>
        <v/>
      </c>
      <c r="BB199" s="275" t="str">
        <f t="shared" si="117"/>
        <v/>
      </c>
      <c r="BC199" s="275" t="str">
        <f t="shared" si="117"/>
        <v/>
      </c>
      <c r="BD199" s="275" t="str">
        <f t="shared" si="117"/>
        <v/>
      </c>
      <c r="BE199" s="275" t="str">
        <f t="shared" si="117"/>
        <v/>
      </c>
      <c r="BF199" s="275" t="str">
        <f t="shared" si="117"/>
        <v/>
      </c>
      <c r="BG199" s="275" t="str">
        <f t="shared" si="117"/>
        <v/>
      </c>
      <c r="BH199" s="275" t="str">
        <f t="shared" si="117"/>
        <v/>
      </c>
      <c r="BI199" s="275" t="str">
        <f t="shared" si="117"/>
        <v/>
      </c>
      <c r="BJ199" s="275" t="str">
        <f t="shared" si="117"/>
        <v/>
      </c>
      <c r="BK199" s="275" t="str">
        <f t="shared" si="117"/>
        <v/>
      </c>
      <c r="BL199" s="275" t="str">
        <f t="shared" si="117"/>
        <v/>
      </c>
      <c r="BM199" s="275" t="str">
        <f t="shared" si="117"/>
        <v/>
      </c>
      <c r="BN199" s="275" t="str">
        <f t="shared" si="117"/>
        <v/>
      </c>
      <c r="BO199" s="275" t="str">
        <f t="shared" si="117"/>
        <v/>
      </c>
      <c r="BP199" s="275" t="str">
        <f t="shared" si="116"/>
        <v/>
      </c>
      <c r="BQ199" s="275" t="str">
        <f t="shared" si="116"/>
        <v/>
      </c>
      <c r="BR199" s="275" t="str">
        <f t="shared" si="116"/>
        <v/>
      </c>
      <c r="BS199" s="275" t="str">
        <f t="shared" si="116"/>
        <v/>
      </c>
      <c r="BT199" s="275" t="str">
        <f t="shared" si="116"/>
        <v/>
      </c>
      <c r="BU199" s="275" t="str">
        <f t="shared" si="116"/>
        <v/>
      </c>
      <c r="BV199" s="275" t="str">
        <f t="shared" si="116"/>
        <v/>
      </c>
      <c r="BW199" s="275" t="str">
        <f t="shared" si="116"/>
        <v/>
      </c>
      <c r="BX199" s="275" t="str">
        <f t="shared" si="116"/>
        <v/>
      </c>
      <c r="BY199" s="275" t="str">
        <f t="shared" si="116"/>
        <v/>
      </c>
      <c r="BZ199" s="275" t="str">
        <f t="shared" si="116"/>
        <v/>
      </c>
      <c r="CA199" s="275" t="str">
        <f t="shared" si="116"/>
        <v/>
      </c>
      <c r="CB199" s="275" t="str">
        <f t="shared" si="116"/>
        <v/>
      </c>
      <c r="CC199" s="275" t="str">
        <f t="shared" si="116"/>
        <v/>
      </c>
      <c r="CD199" s="275" t="str">
        <f t="shared" si="116"/>
        <v/>
      </c>
      <c r="CE199" s="275" t="str">
        <f t="shared" si="116"/>
        <v/>
      </c>
      <c r="CF199" s="275" t="str">
        <f t="shared" si="116"/>
        <v/>
      </c>
      <c r="CG199" s="275" t="str">
        <f t="shared" si="116"/>
        <v/>
      </c>
      <c r="CH199" s="275" t="str">
        <f t="shared" si="116"/>
        <v/>
      </c>
      <c r="CI199" s="275" t="str">
        <f t="shared" si="116"/>
        <v/>
      </c>
      <c r="CJ199" s="275" t="str">
        <f t="shared" si="116"/>
        <v/>
      </c>
      <c r="CK199" s="275" t="str">
        <f t="shared" si="116"/>
        <v/>
      </c>
      <c r="CL199" s="275" t="str">
        <f t="shared" si="116"/>
        <v/>
      </c>
      <c r="CM199" s="275" t="str">
        <f t="shared" si="116"/>
        <v/>
      </c>
      <c r="CN199" s="275" t="str">
        <f t="shared" si="116"/>
        <v/>
      </c>
      <c r="CO199" s="275" t="str">
        <f t="shared" si="116"/>
        <v/>
      </c>
      <c r="CP199" s="275" t="str">
        <f t="shared" si="116"/>
        <v/>
      </c>
      <c r="CQ199" s="275" t="str">
        <f t="shared" si="116"/>
        <v/>
      </c>
      <c r="CR199" s="275" t="str">
        <f t="shared" si="116"/>
        <v/>
      </c>
      <c r="CS199" s="275" t="str">
        <f t="shared" si="116"/>
        <v/>
      </c>
      <c r="CT199" s="275" t="str">
        <f t="shared" si="116"/>
        <v/>
      </c>
      <c r="CU199" s="275" t="str">
        <f t="shared" si="108"/>
        <v/>
      </c>
      <c r="CV199" s="275" t="str">
        <f t="shared" si="108"/>
        <v/>
      </c>
      <c r="CW199" s="275" t="str">
        <f t="shared" si="108"/>
        <v/>
      </c>
      <c r="CX199" s="275" t="str">
        <f t="shared" si="108"/>
        <v/>
      </c>
      <c r="CY199" s="275" t="str">
        <f t="shared" si="108"/>
        <v/>
      </c>
    </row>
    <row r="200" spans="1:103" x14ac:dyDescent="0.2">
      <c r="A200">
        <f t="shared" si="112"/>
        <v>189</v>
      </c>
      <c r="B200" s="272">
        <f t="shared" si="113"/>
        <v>2.49E-3</v>
      </c>
      <c r="D200" s="275" t="str">
        <f t="shared" si="117"/>
        <v/>
      </c>
      <c r="E200" s="275" t="str">
        <f t="shared" si="117"/>
        <v/>
      </c>
      <c r="F200" s="275" t="str">
        <f t="shared" si="117"/>
        <v/>
      </c>
      <c r="G200" s="275" t="str">
        <f t="shared" si="117"/>
        <v/>
      </c>
      <c r="H200" s="275" t="str">
        <f t="shared" si="117"/>
        <v/>
      </c>
      <c r="I200" s="275" t="str">
        <f t="shared" si="117"/>
        <v/>
      </c>
      <c r="J200" s="275" t="str">
        <f t="shared" si="117"/>
        <v/>
      </c>
      <c r="K200" s="275" t="str">
        <f t="shared" si="117"/>
        <v/>
      </c>
      <c r="L200" s="275" t="str">
        <f t="shared" si="117"/>
        <v/>
      </c>
      <c r="M200" s="275" t="str">
        <f t="shared" si="117"/>
        <v/>
      </c>
      <c r="N200" s="275" t="str">
        <f t="shared" si="117"/>
        <v/>
      </c>
      <c r="O200" s="275" t="str">
        <f t="shared" si="117"/>
        <v/>
      </c>
      <c r="P200" s="275" t="str">
        <f t="shared" si="117"/>
        <v/>
      </c>
      <c r="Q200" s="275" t="str">
        <f t="shared" si="117"/>
        <v/>
      </c>
      <c r="R200" s="275" t="str">
        <f t="shared" si="117"/>
        <v/>
      </c>
      <c r="S200" s="275" t="str">
        <f t="shared" si="117"/>
        <v/>
      </c>
      <c r="T200" s="275" t="str">
        <f t="shared" si="117"/>
        <v/>
      </c>
      <c r="U200" s="275" t="str">
        <f t="shared" si="117"/>
        <v/>
      </c>
      <c r="V200" s="275" t="str">
        <f t="shared" si="117"/>
        <v/>
      </c>
      <c r="W200" s="275" t="str">
        <f t="shared" si="117"/>
        <v/>
      </c>
      <c r="X200" s="275" t="str">
        <f t="shared" si="117"/>
        <v/>
      </c>
      <c r="Y200" s="275" t="str">
        <f t="shared" si="117"/>
        <v/>
      </c>
      <c r="Z200" s="275" t="str">
        <f t="shared" si="117"/>
        <v/>
      </c>
      <c r="AA200" s="275" t="str">
        <f t="shared" si="117"/>
        <v/>
      </c>
      <c r="AB200" s="275" t="str">
        <f t="shared" si="117"/>
        <v/>
      </c>
      <c r="AC200" s="275" t="str">
        <f t="shared" si="117"/>
        <v/>
      </c>
      <c r="AD200" s="275" t="str">
        <f t="shared" si="117"/>
        <v/>
      </c>
      <c r="AE200" s="275" t="str">
        <f t="shared" si="117"/>
        <v/>
      </c>
      <c r="AF200" s="275" t="str">
        <f t="shared" si="117"/>
        <v/>
      </c>
      <c r="AG200" s="275" t="str">
        <f t="shared" si="117"/>
        <v/>
      </c>
      <c r="AH200" s="275" t="str">
        <f t="shared" si="117"/>
        <v/>
      </c>
      <c r="AI200" s="275" t="str">
        <f t="shared" si="117"/>
        <v/>
      </c>
      <c r="AJ200" s="275" t="str">
        <f t="shared" si="117"/>
        <v/>
      </c>
      <c r="AK200" s="275" t="str">
        <f t="shared" si="117"/>
        <v/>
      </c>
      <c r="AL200" s="275" t="str">
        <f t="shared" si="117"/>
        <v/>
      </c>
      <c r="AM200" s="275" t="str">
        <f t="shared" si="117"/>
        <v/>
      </c>
      <c r="AN200" s="275" t="str">
        <f t="shared" si="117"/>
        <v/>
      </c>
      <c r="AO200" s="275" t="str">
        <f t="shared" si="117"/>
        <v/>
      </c>
      <c r="AP200" s="275" t="str">
        <f t="shared" si="117"/>
        <v/>
      </c>
      <c r="AQ200" s="275" t="str">
        <f t="shared" si="117"/>
        <v/>
      </c>
      <c r="AR200" s="275" t="str">
        <f t="shared" si="117"/>
        <v/>
      </c>
      <c r="AS200" s="275" t="str">
        <f t="shared" si="117"/>
        <v/>
      </c>
      <c r="AT200" s="275" t="str">
        <f t="shared" si="117"/>
        <v/>
      </c>
      <c r="AU200" s="275" t="str">
        <f t="shared" si="117"/>
        <v/>
      </c>
      <c r="AV200" s="275" t="str">
        <f t="shared" si="117"/>
        <v/>
      </c>
      <c r="AW200" s="275" t="str">
        <f t="shared" si="117"/>
        <v/>
      </c>
      <c r="AX200" s="275" t="str">
        <f t="shared" si="117"/>
        <v/>
      </c>
      <c r="AY200" s="275" t="str">
        <f t="shared" si="117"/>
        <v/>
      </c>
      <c r="AZ200" s="275" t="str">
        <f t="shared" si="117"/>
        <v/>
      </c>
      <c r="BA200" s="275" t="str">
        <f t="shared" si="117"/>
        <v/>
      </c>
      <c r="BB200" s="275" t="str">
        <f t="shared" si="117"/>
        <v/>
      </c>
      <c r="BC200" s="275" t="str">
        <f t="shared" si="117"/>
        <v/>
      </c>
      <c r="BD200" s="275" t="str">
        <f t="shared" si="117"/>
        <v/>
      </c>
      <c r="BE200" s="275" t="str">
        <f t="shared" si="117"/>
        <v/>
      </c>
      <c r="BF200" s="275" t="str">
        <f t="shared" si="117"/>
        <v/>
      </c>
      <c r="BG200" s="275" t="str">
        <f t="shared" si="117"/>
        <v/>
      </c>
      <c r="BH200" s="275" t="str">
        <f t="shared" si="117"/>
        <v/>
      </c>
      <c r="BI200" s="275" t="str">
        <f t="shared" si="117"/>
        <v/>
      </c>
      <c r="BJ200" s="275" t="str">
        <f t="shared" si="117"/>
        <v/>
      </c>
      <c r="BK200" s="275" t="str">
        <f t="shared" si="117"/>
        <v/>
      </c>
      <c r="BL200" s="275" t="str">
        <f t="shared" si="117"/>
        <v/>
      </c>
      <c r="BM200" s="275" t="str">
        <f t="shared" si="117"/>
        <v/>
      </c>
      <c r="BN200" s="275" t="str">
        <f t="shared" si="117"/>
        <v/>
      </c>
      <c r="BO200" s="275" t="str">
        <f t="shared" si="117"/>
        <v/>
      </c>
      <c r="BP200" s="275" t="str">
        <f t="shared" si="116"/>
        <v/>
      </c>
      <c r="BQ200" s="275" t="str">
        <f t="shared" si="116"/>
        <v/>
      </c>
      <c r="BR200" s="275" t="str">
        <f t="shared" si="116"/>
        <v/>
      </c>
      <c r="BS200" s="275" t="str">
        <f t="shared" si="116"/>
        <v/>
      </c>
      <c r="BT200" s="275" t="str">
        <f t="shared" si="116"/>
        <v/>
      </c>
      <c r="BU200" s="275" t="str">
        <f t="shared" si="116"/>
        <v/>
      </c>
      <c r="BV200" s="275" t="str">
        <f t="shared" si="116"/>
        <v/>
      </c>
      <c r="BW200" s="275" t="str">
        <f t="shared" si="116"/>
        <v/>
      </c>
      <c r="BX200" s="275" t="str">
        <f t="shared" si="116"/>
        <v/>
      </c>
      <c r="BY200" s="275" t="str">
        <f t="shared" si="116"/>
        <v/>
      </c>
      <c r="BZ200" s="275" t="str">
        <f t="shared" si="116"/>
        <v/>
      </c>
      <c r="CA200" s="275" t="str">
        <f t="shared" si="116"/>
        <v/>
      </c>
      <c r="CB200" s="275" t="str">
        <f t="shared" si="116"/>
        <v/>
      </c>
      <c r="CC200" s="275" t="str">
        <f t="shared" si="116"/>
        <v/>
      </c>
      <c r="CD200" s="275" t="str">
        <f t="shared" si="116"/>
        <v/>
      </c>
      <c r="CE200" s="275" t="str">
        <f t="shared" si="116"/>
        <v/>
      </c>
      <c r="CF200" s="275" t="str">
        <f t="shared" si="116"/>
        <v/>
      </c>
      <c r="CG200" s="275" t="str">
        <f t="shared" si="116"/>
        <v/>
      </c>
      <c r="CH200" s="275" t="str">
        <f t="shared" si="116"/>
        <v/>
      </c>
      <c r="CI200" s="275" t="str">
        <f t="shared" si="116"/>
        <v/>
      </c>
      <c r="CJ200" s="275" t="str">
        <f t="shared" si="116"/>
        <v/>
      </c>
      <c r="CK200" s="275" t="str">
        <f t="shared" si="116"/>
        <v/>
      </c>
      <c r="CL200" s="275" t="str">
        <f t="shared" si="116"/>
        <v/>
      </c>
      <c r="CM200" s="275" t="str">
        <f t="shared" si="116"/>
        <v/>
      </c>
      <c r="CN200" s="275" t="str">
        <f t="shared" si="116"/>
        <v/>
      </c>
      <c r="CO200" s="275" t="str">
        <f t="shared" si="116"/>
        <v/>
      </c>
      <c r="CP200" s="275" t="str">
        <f t="shared" si="116"/>
        <v/>
      </c>
      <c r="CQ200" s="275" t="str">
        <f t="shared" si="116"/>
        <v/>
      </c>
      <c r="CR200" s="275" t="str">
        <f t="shared" si="116"/>
        <v/>
      </c>
      <c r="CS200" s="275" t="str">
        <f t="shared" si="116"/>
        <v/>
      </c>
      <c r="CT200" s="275" t="str">
        <f t="shared" si="116"/>
        <v/>
      </c>
      <c r="CU200" s="275" t="str">
        <f t="shared" si="108"/>
        <v/>
      </c>
      <c r="CV200" s="275" t="str">
        <f t="shared" si="108"/>
        <v/>
      </c>
      <c r="CW200" s="275" t="str">
        <f t="shared" si="108"/>
        <v/>
      </c>
      <c r="CX200" s="275" t="str">
        <f t="shared" si="108"/>
        <v/>
      </c>
      <c r="CY200" s="275" t="str">
        <f t="shared" si="108"/>
        <v/>
      </c>
    </row>
    <row r="201" spans="1:103" x14ac:dyDescent="0.2">
      <c r="A201">
        <f t="shared" si="112"/>
        <v>190</v>
      </c>
      <c r="B201" s="272">
        <f t="shared" si="113"/>
        <v>3.32E-3</v>
      </c>
      <c r="D201" s="275" t="str">
        <f t="shared" si="117"/>
        <v/>
      </c>
      <c r="E201" s="275" t="str">
        <f t="shared" si="117"/>
        <v/>
      </c>
      <c r="F201" s="275" t="str">
        <f t="shared" si="117"/>
        <v/>
      </c>
      <c r="G201" s="275" t="str">
        <f t="shared" si="117"/>
        <v/>
      </c>
      <c r="H201" s="275" t="str">
        <f t="shared" si="117"/>
        <v/>
      </c>
      <c r="I201" s="275" t="str">
        <f t="shared" si="117"/>
        <v/>
      </c>
      <c r="J201" s="275" t="str">
        <f t="shared" si="117"/>
        <v/>
      </c>
      <c r="K201" s="275" t="str">
        <f t="shared" si="117"/>
        <v/>
      </c>
      <c r="L201" s="275" t="str">
        <f t="shared" si="117"/>
        <v/>
      </c>
      <c r="M201" s="275" t="str">
        <f t="shared" si="117"/>
        <v/>
      </c>
      <c r="N201" s="275" t="str">
        <f t="shared" si="117"/>
        <v/>
      </c>
      <c r="O201" s="275" t="str">
        <f t="shared" si="117"/>
        <v/>
      </c>
      <c r="P201" s="275" t="str">
        <f t="shared" si="117"/>
        <v/>
      </c>
      <c r="Q201" s="275" t="str">
        <f t="shared" si="117"/>
        <v/>
      </c>
      <c r="R201" s="275" t="str">
        <f t="shared" si="117"/>
        <v/>
      </c>
      <c r="S201" s="275" t="str">
        <f t="shared" si="117"/>
        <v/>
      </c>
      <c r="T201" s="275" t="str">
        <f t="shared" si="117"/>
        <v/>
      </c>
      <c r="U201" s="275" t="str">
        <f t="shared" si="117"/>
        <v/>
      </c>
      <c r="V201" s="275" t="str">
        <f t="shared" si="117"/>
        <v/>
      </c>
      <c r="W201" s="275" t="str">
        <f t="shared" si="117"/>
        <v/>
      </c>
      <c r="X201" s="275" t="str">
        <f t="shared" si="117"/>
        <v/>
      </c>
      <c r="Y201" s="275" t="str">
        <f t="shared" si="117"/>
        <v/>
      </c>
      <c r="Z201" s="275" t="str">
        <f t="shared" si="117"/>
        <v/>
      </c>
      <c r="AA201" s="275" t="str">
        <f t="shared" si="117"/>
        <v/>
      </c>
      <c r="AB201" s="275" t="str">
        <f t="shared" si="117"/>
        <v/>
      </c>
      <c r="AC201" s="275" t="str">
        <f t="shared" si="117"/>
        <v/>
      </c>
      <c r="AD201" s="275" t="str">
        <f t="shared" si="117"/>
        <v/>
      </c>
      <c r="AE201" s="275" t="str">
        <f t="shared" si="117"/>
        <v/>
      </c>
      <c r="AF201" s="275" t="str">
        <f t="shared" si="117"/>
        <v/>
      </c>
      <c r="AG201" s="275" t="str">
        <f t="shared" si="117"/>
        <v/>
      </c>
      <c r="AH201" s="275" t="str">
        <f t="shared" si="117"/>
        <v/>
      </c>
      <c r="AI201" s="275" t="str">
        <f t="shared" si="117"/>
        <v/>
      </c>
      <c r="AJ201" s="275" t="str">
        <f t="shared" si="117"/>
        <v/>
      </c>
      <c r="AK201" s="275" t="str">
        <f t="shared" si="117"/>
        <v/>
      </c>
      <c r="AL201" s="275" t="str">
        <f t="shared" si="117"/>
        <v/>
      </c>
      <c r="AM201" s="275" t="str">
        <f t="shared" si="117"/>
        <v/>
      </c>
      <c r="AN201" s="275" t="str">
        <f t="shared" si="117"/>
        <v/>
      </c>
      <c r="AO201" s="275" t="str">
        <f t="shared" si="117"/>
        <v/>
      </c>
      <c r="AP201" s="275" t="str">
        <f t="shared" si="117"/>
        <v/>
      </c>
      <c r="AQ201" s="275" t="str">
        <f t="shared" si="117"/>
        <v/>
      </c>
      <c r="AR201" s="275" t="str">
        <f t="shared" si="117"/>
        <v/>
      </c>
      <c r="AS201" s="275" t="str">
        <f t="shared" si="117"/>
        <v/>
      </c>
      <c r="AT201" s="275" t="str">
        <f t="shared" si="117"/>
        <v/>
      </c>
      <c r="AU201" s="275" t="str">
        <f t="shared" si="117"/>
        <v/>
      </c>
      <c r="AV201" s="275" t="str">
        <f t="shared" si="117"/>
        <v/>
      </c>
      <c r="AW201" s="275" t="str">
        <f t="shared" si="117"/>
        <v/>
      </c>
      <c r="AX201" s="275" t="str">
        <f t="shared" si="117"/>
        <v/>
      </c>
      <c r="AY201" s="275" t="str">
        <f t="shared" si="117"/>
        <v/>
      </c>
      <c r="AZ201" s="275" t="str">
        <f t="shared" si="117"/>
        <v/>
      </c>
      <c r="BA201" s="275" t="str">
        <f t="shared" si="117"/>
        <v/>
      </c>
      <c r="BB201" s="275" t="str">
        <f t="shared" si="117"/>
        <v/>
      </c>
      <c r="BC201" s="275" t="str">
        <f t="shared" si="117"/>
        <v/>
      </c>
      <c r="BD201" s="275" t="str">
        <f t="shared" si="117"/>
        <v/>
      </c>
      <c r="BE201" s="275" t="str">
        <f t="shared" si="117"/>
        <v/>
      </c>
      <c r="BF201" s="275" t="str">
        <f t="shared" si="117"/>
        <v/>
      </c>
      <c r="BG201" s="275" t="str">
        <f t="shared" si="117"/>
        <v/>
      </c>
      <c r="BH201" s="275" t="str">
        <f t="shared" si="117"/>
        <v/>
      </c>
      <c r="BI201" s="275" t="str">
        <f t="shared" si="117"/>
        <v/>
      </c>
      <c r="BJ201" s="275" t="str">
        <f t="shared" si="117"/>
        <v/>
      </c>
      <c r="BK201" s="275" t="str">
        <f t="shared" si="117"/>
        <v/>
      </c>
      <c r="BL201" s="275" t="str">
        <f t="shared" si="117"/>
        <v/>
      </c>
      <c r="BM201" s="275" t="str">
        <f t="shared" si="117"/>
        <v/>
      </c>
      <c r="BN201" s="275" t="str">
        <f t="shared" si="117"/>
        <v/>
      </c>
      <c r="BO201" s="275" t="str">
        <f t="shared" ref="BO201:CT204" si="118">IF(AND($A201&gt;=BO$3,$A201&lt;=BO$4),$B201,"")</f>
        <v/>
      </c>
      <c r="BP201" s="275" t="str">
        <f t="shared" si="118"/>
        <v/>
      </c>
      <c r="BQ201" s="275" t="str">
        <f t="shared" si="118"/>
        <v/>
      </c>
      <c r="BR201" s="275" t="str">
        <f t="shared" si="118"/>
        <v/>
      </c>
      <c r="BS201" s="275" t="str">
        <f t="shared" si="118"/>
        <v/>
      </c>
      <c r="BT201" s="275" t="str">
        <f t="shared" si="118"/>
        <v/>
      </c>
      <c r="BU201" s="275" t="str">
        <f t="shared" si="118"/>
        <v/>
      </c>
      <c r="BV201" s="275" t="str">
        <f t="shared" si="118"/>
        <v/>
      </c>
      <c r="BW201" s="275" t="str">
        <f t="shared" si="118"/>
        <v/>
      </c>
      <c r="BX201" s="275" t="str">
        <f t="shared" si="118"/>
        <v/>
      </c>
      <c r="BY201" s="275" t="str">
        <f t="shared" si="118"/>
        <v/>
      </c>
      <c r="BZ201" s="275" t="str">
        <f t="shared" si="118"/>
        <v/>
      </c>
      <c r="CA201" s="275" t="str">
        <f t="shared" si="118"/>
        <v/>
      </c>
      <c r="CB201" s="275" t="str">
        <f t="shared" si="118"/>
        <v/>
      </c>
      <c r="CC201" s="275" t="str">
        <f t="shared" si="118"/>
        <v/>
      </c>
      <c r="CD201" s="275" t="str">
        <f t="shared" si="118"/>
        <v/>
      </c>
      <c r="CE201" s="275" t="str">
        <f t="shared" si="118"/>
        <v/>
      </c>
      <c r="CF201" s="275" t="str">
        <f t="shared" si="118"/>
        <v/>
      </c>
      <c r="CG201" s="275" t="str">
        <f t="shared" si="118"/>
        <v/>
      </c>
      <c r="CH201" s="275" t="str">
        <f t="shared" si="118"/>
        <v/>
      </c>
      <c r="CI201" s="275" t="str">
        <f t="shared" si="118"/>
        <v/>
      </c>
      <c r="CJ201" s="275" t="str">
        <f t="shared" si="118"/>
        <v/>
      </c>
      <c r="CK201" s="275" t="str">
        <f t="shared" si="118"/>
        <v/>
      </c>
      <c r="CL201" s="275" t="str">
        <f t="shared" si="118"/>
        <v/>
      </c>
      <c r="CM201" s="275" t="str">
        <f t="shared" si="118"/>
        <v/>
      </c>
      <c r="CN201" s="275" t="str">
        <f t="shared" si="118"/>
        <v/>
      </c>
      <c r="CO201" s="275" t="str">
        <f t="shared" si="118"/>
        <v/>
      </c>
      <c r="CP201" s="275" t="str">
        <f t="shared" si="118"/>
        <v/>
      </c>
      <c r="CQ201" s="275" t="str">
        <f t="shared" si="118"/>
        <v/>
      </c>
      <c r="CR201" s="275" t="str">
        <f t="shared" si="118"/>
        <v/>
      </c>
      <c r="CS201" s="275" t="str">
        <f t="shared" si="118"/>
        <v/>
      </c>
      <c r="CT201" s="275" t="str">
        <f t="shared" si="118"/>
        <v/>
      </c>
      <c r="CU201" s="275" t="str">
        <f t="shared" si="108"/>
        <v/>
      </c>
      <c r="CV201" s="275" t="str">
        <f t="shared" si="108"/>
        <v/>
      </c>
      <c r="CW201" s="275" t="str">
        <f t="shared" si="108"/>
        <v/>
      </c>
      <c r="CX201" s="275" t="str">
        <f t="shared" si="108"/>
        <v/>
      </c>
      <c r="CY201" s="275" t="str">
        <f t="shared" si="108"/>
        <v/>
      </c>
    </row>
    <row r="202" spans="1:103" x14ac:dyDescent="0.2">
      <c r="A202">
        <f t="shared" si="112"/>
        <v>191</v>
      </c>
      <c r="B202" s="272">
        <f t="shared" si="113"/>
        <v>4.9800000000000001E-3</v>
      </c>
      <c r="D202" s="275" t="str">
        <f t="shared" ref="D202:BO205" si="119">IF(AND($A202&gt;=D$3,$A202&lt;=D$4),$B202,"")</f>
        <v/>
      </c>
      <c r="E202" s="275" t="str">
        <f t="shared" si="119"/>
        <v/>
      </c>
      <c r="F202" s="275" t="str">
        <f t="shared" si="119"/>
        <v/>
      </c>
      <c r="G202" s="275" t="str">
        <f t="shared" si="119"/>
        <v/>
      </c>
      <c r="H202" s="275" t="str">
        <f t="shared" si="119"/>
        <v/>
      </c>
      <c r="I202" s="275" t="str">
        <f t="shared" si="119"/>
        <v/>
      </c>
      <c r="J202" s="275" t="str">
        <f t="shared" si="119"/>
        <v/>
      </c>
      <c r="K202" s="275" t="str">
        <f t="shared" si="119"/>
        <v/>
      </c>
      <c r="L202" s="275" t="str">
        <f t="shared" si="119"/>
        <v/>
      </c>
      <c r="M202" s="275" t="str">
        <f t="shared" si="119"/>
        <v/>
      </c>
      <c r="N202" s="275" t="str">
        <f t="shared" si="119"/>
        <v/>
      </c>
      <c r="O202" s="275" t="str">
        <f t="shared" si="119"/>
        <v/>
      </c>
      <c r="P202" s="275" t="str">
        <f t="shared" si="119"/>
        <v/>
      </c>
      <c r="Q202" s="275" t="str">
        <f t="shared" si="119"/>
        <v/>
      </c>
      <c r="R202" s="275" t="str">
        <f t="shared" si="119"/>
        <v/>
      </c>
      <c r="S202" s="275" t="str">
        <f t="shared" si="119"/>
        <v/>
      </c>
      <c r="T202" s="275" t="str">
        <f t="shared" si="119"/>
        <v/>
      </c>
      <c r="U202" s="275" t="str">
        <f t="shared" si="119"/>
        <v/>
      </c>
      <c r="V202" s="275" t="str">
        <f t="shared" si="119"/>
        <v/>
      </c>
      <c r="W202" s="275" t="str">
        <f t="shared" si="119"/>
        <v/>
      </c>
      <c r="X202" s="275" t="str">
        <f t="shared" si="119"/>
        <v/>
      </c>
      <c r="Y202" s="275" t="str">
        <f t="shared" si="119"/>
        <v/>
      </c>
      <c r="Z202" s="275" t="str">
        <f t="shared" si="119"/>
        <v/>
      </c>
      <c r="AA202" s="275" t="str">
        <f t="shared" si="119"/>
        <v/>
      </c>
      <c r="AB202" s="275" t="str">
        <f t="shared" si="119"/>
        <v/>
      </c>
      <c r="AC202" s="275" t="str">
        <f t="shared" si="119"/>
        <v/>
      </c>
      <c r="AD202" s="275" t="str">
        <f t="shared" si="119"/>
        <v/>
      </c>
      <c r="AE202" s="275" t="str">
        <f t="shared" si="119"/>
        <v/>
      </c>
      <c r="AF202" s="275" t="str">
        <f t="shared" si="119"/>
        <v/>
      </c>
      <c r="AG202" s="275" t="str">
        <f t="shared" si="119"/>
        <v/>
      </c>
      <c r="AH202" s="275" t="str">
        <f t="shared" si="119"/>
        <v/>
      </c>
      <c r="AI202" s="275" t="str">
        <f t="shared" si="119"/>
        <v/>
      </c>
      <c r="AJ202" s="275" t="str">
        <f t="shared" si="119"/>
        <v/>
      </c>
      <c r="AK202" s="275" t="str">
        <f t="shared" si="119"/>
        <v/>
      </c>
      <c r="AL202" s="275" t="str">
        <f t="shared" si="119"/>
        <v/>
      </c>
      <c r="AM202" s="275" t="str">
        <f t="shared" si="119"/>
        <v/>
      </c>
      <c r="AN202" s="275" t="str">
        <f t="shared" si="119"/>
        <v/>
      </c>
      <c r="AO202" s="275" t="str">
        <f t="shared" si="119"/>
        <v/>
      </c>
      <c r="AP202" s="275" t="str">
        <f t="shared" si="119"/>
        <v/>
      </c>
      <c r="AQ202" s="275" t="str">
        <f t="shared" si="119"/>
        <v/>
      </c>
      <c r="AR202" s="275" t="str">
        <f t="shared" si="119"/>
        <v/>
      </c>
      <c r="AS202" s="275" t="str">
        <f t="shared" si="119"/>
        <v/>
      </c>
      <c r="AT202" s="275" t="str">
        <f t="shared" si="119"/>
        <v/>
      </c>
      <c r="AU202" s="275" t="str">
        <f t="shared" si="119"/>
        <v/>
      </c>
      <c r="AV202" s="275" t="str">
        <f t="shared" si="119"/>
        <v/>
      </c>
      <c r="AW202" s="275" t="str">
        <f t="shared" si="119"/>
        <v/>
      </c>
      <c r="AX202" s="275" t="str">
        <f t="shared" si="119"/>
        <v/>
      </c>
      <c r="AY202" s="275" t="str">
        <f t="shared" si="119"/>
        <v/>
      </c>
      <c r="AZ202" s="275" t="str">
        <f t="shared" si="119"/>
        <v/>
      </c>
      <c r="BA202" s="275" t="str">
        <f t="shared" si="119"/>
        <v/>
      </c>
      <c r="BB202" s="275" t="str">
        <f t="shared" si="119"/>
        <v/>
      </c>
      <c r="BC202" s="275" t="str">
        <f t="shared" si="119"/>
        <v/>
      </c>
      <c r="BD202" s="275" t="str">
        <f t="shared" si="119"/>
        <v/>
      </c>
      <c r="BE202" s="275" t="str">
        <f t="shared" si="119"/>
        <v/>
      </c>
      <c r="BF202" s="275" t="str">
        <f t="shared" si="119"/>
        <v/>
      </c>
      <c r="BG202" s="275" t="str">
        <f t="shared" si="119"/>
        <v/>
      </c>
      <c r="BH202" s="275" t="str">
        <f t="shared" si="119"/>
        <v/>
      </c>
      <c r="BI202" s="275" t="str">
        <f t="shared" si="119"/>
        <v/>
      </c>
      <c r="BJ202" s="275" t="str">
        <f t="shared" si="119"/>
        <v/>
      </c>
      <c r="BK202" s="275" t="str">
        <f t="shared" si="119"/>
        <v/>
      </c>
      <c r="BL202" s="275" t="str">
        <f t="shared" si="119"/>
        <v/>
      </c>
      <c r="BM202" s="275" t="str">
        <f t="shared" si="119"/>
        <v/>
      </c>
      <c r="BN202" s="275" t="str">
        <f t="shared" si="119"/>
        <v/>
      </c>
      <c r="BO202" s="275" t="str">
        <f t="shared" si="119"/>
        <v/>
      </c>
      <c r="BP202" s="275" t="str">
        <f t="shared" si="118"/>
        <v/>
      </c>
      <c r="BQ202" s="275" t="str">
        <f t="shared" si="118"/>
        <v/>
      </c>
      <c r="BR202" s="275" t="str">
        <f t="shared" si="118"/>
        <v/>
      </c>
      <c r="BS202" s="275" t="str">
        <f t="shared" si="118"/>
        <v/>
      </c>
      <c r="BT202" s="275" t="str">
        <f t="shared" si="118"/>
        <v/>
      </c>
      <c r="BU202" s="275" t="str">
        <f t="shared" si="118"/>
        <v/>
      </c>
      <c r="BV202" s="275" t="str">
        <f t="shared" si="118"/>
        <v/>
      </c>
      <c r="BW202" s="275" t="str">
        <f t="shared" si="118"/>
        <v/>
      </c>
      <c r="BX202" s="275" t="str">
        <f t="shared" si="118"/>
        <v/>
      </c>
      <c r="BY202" s="275" t="str">
        <f t="shared" si="118"/>
        <v/>
      </c>
      <c r="BZ202" s="275" t="str">
        <f t="shared" si="118"/>
        <v/>
      </c>
      <c r="CA202" s="275" t="str">
        <f t="shared" si="118"/>
        <v/>
      </c>
      <c r="CB202" s="275" t="str">
        <f t="shared" si="118"/>
        <v/>
      </c>
      <c r="CC202" s="275" t="str">
        <f t="shared" si="118"/>
        <v/>
      </c>
      <c r="CD202" s="275" t="str">
        <f t="shared" si="118"/>
        <v/>
      </c>
      <c r="CE202" s="275" t="str">
        <f t="shared" si="118"/>
        <v/>
      </c>
      <c r="CF202" s="275" t="str">
        <f t="shared" si="118"/>
        <v/>
      </c>
      <c r="CG202" s="275" t="str">
        <f t="shared" si="118"/>
        <v/>
      </c>
      <c r="CH202" s="275" t="str">
        <f t="shared" si="118"/>
        <v/>
      </c>
      <c r="CI202" s="275" t="str">
        <f t="shared" si="118"/>
        <v/>
      </c>
      <c r="CJ202" s="275" t="str">
        <f t="shared" si="118"/>
        <v/>
      </c>
      <c r="CK202" s="275" t="str">
        <f t="shared" si="118"/>
        <v/>
      </c>
      <c r="CL202" s="275" t="str">
        <f t="shared" si="118"/>
        <v/>
      </c>
      <c r="CM202" s="275" t="str">
        <f t="shared" si="118"/>
        <v/>
      </c>
      <c r="CN202" s="275" t="str">
        <f t="shared" si="118"/>
        <v/>
      </c>
      <c r="CO202" s="275" t="str">
        <f t="shared" si="118"/>
        <v/>
      </c>
      <c r="CP202" s="275" t="str">
        <f t="shared" si="118"/>
        <v/>
      </c>
      <c r="CQ202" s="275" t="str">
        <f t="shared" si="118"/>
        <v/>
      </c>
      <c r="CR202" s="275" t="str">
        <f t="shared" si="118"/>
        <v/>
      </c>
      <c r="CS202" s="275" t="str">
        <f t="shared" si="118"/>
        <v/>
      </c>
      <c r="CT202" s="275" t="str">
        <f t="shared" si="118"/>
        <v/>
      </c>
      <c r="CU202" s="275" t="str">
        <f t="shared" si="108"/>
        <v/>
      </c>
      <c r="CV202" s="275" t="str">
        <f t="shared" si="108"/>
        <v/>
      </c>
      <c r="CW202" s="275" t="str">
        <f t="shared" si="108"/>
        <v/>
      </c>
      <c r="CX202" s="275" t="str">
        <f t="shared" si="108"/>
        <v/>
      </c>
      <c r="CY202" s="275" t="str">
        <f t="shared" si="108"/>
        <v/>
      </c>
    </row>
    <row r="203" spans="1:103" x14ac:dyDescent="0.2">
      <c r="A203">
        <f t="shared" si="112"/>
        <v>192</v>
      </c>
      <c r="B203" s="272">
        <f t="shared" si="113"/>
        <v>6.6400000000000001E-3</v>
      </c>
      <c r="D203" s="275" t="str">
        <f t="shared" si="119"/>
        <v/>
      </c>
      <c r="E203" s="275" t="str">
        <f t="shared" si="119"/>
        <v/>
      </c>
      <c r="F203" s="275" t="str">
        <f t="shared" si="119"/>
        <v/>
      </c>
      <c r="G203" s="275" t="str">
        <f t="shared" si="119"/>
        <v/>
      </c>
      <c r="H203" s="275" t="str">
        <f t="shared" si="119"/>
        <v/>
      </c>
      <c r="I203" s="275" t="str">
        <f t="shared" si="119"/>
        <v/>
      </c>
      <c r="J203" s="275" t="str">
        <f t="shared" si="119"/>
        <v/>
      </c>
      <c r="K203" s="275" t="str">
        <f t="shared" si="119"/>
        <v/>
      </c>
      <c r="L203" s="275" t="str">
        <f t="shared" si="119"/>
        <v/>
      </c>
      <c r="M203" s="275" t="str">
        <f t="shared" si="119"/>
        <v/>
      </c>
      <c r="N203" s="275" t="str">
        <f t="shared" si="119"/>
        <v/>
      </c>
      <c r="O203" s="275" t="str">
        <f t="shared" si="119"/>
        <v/>
      </c>
      <c r="P203" s="275" t="str">
        <f t="shared" si="119"/>
        <v/>
      </c>
      <c r="Q203" s="275" t="str">
        <f t="shared" si="119"/>
        <v/>
      </c>
      <c r="R203" s="275" t="str">
        <f t="shared" si="119"/>
        <v/>
      </c>
      <c r="S203" s="275" t="str">
        <f t="shared" si="119"/>
        <v/>
      </c>
      <c r="T203" s="275" t="str">
        <f t="shared" si="119"/>
        <v/>
      </c>
      <c r="U203" s="275" t="str">
        <f t="shared" si="119"/>
        <v/>
      </c>
      <c r="V203" s="275" t="str">
        <f t="shared" si="119"/>
        <v/>
      </c>
      <c r="W203" s="275" t="str">
        <f t="shared" si="119"/>
        <v/>
      </c>
      <c r="X203" s="275" t="str">
        <f t="shared" si="119"/>
        <v/>
      </c>
      <c r="Y203" s="275" t="str">
        <f t="shared" si="119"/>
        <v/>
      </c>
      <c r="Z203" s="275" t="str">
        <f t="shared" si="119"/>
        <v/>
      </c>
      <c r="AA203" s="275" t="str">
        <f t="shared" si="119"/>
        <v/>
      </c>
      <c r="AB203" s="275" t="str">
        <f t="shared" si="119"/>
        <v/>
      </c>
      <c r="AC203" s="275" t="str">
        <f t="shared" si="119"/>
        <v/>
      </c>
      <c r="AD203" s="275" t="str">
        <f t="shared" si="119"/>
        <v/>
      </c>
      <c r="AE203" s="275" t="str">
        <f t="shared" si="119"/>
        <v/>
      </c>
      <c r="AF203" s="275" t="str">
        <f t="shared" si="119"/>
        <v/>
      </c>
      <c r="AG203" s="275" t="str">
        <f t="shared" si="119"/>
        <v/>
      </c>
      <c r="AH203" s="275" t="str">
        <f t="shared" si="119"/>
        <v/>
      </c>
      <c r="AI203" s="275" t="str">
        <f t="shared" si="119"/>
        <v/>
      </c>
      <c r="AJ203" s="275" t="str">
        <f t="shared" si="119"/>
        <v/>
      </c>
      <c r="AK203" s="275" t="str">
        <f t="shared" si="119"/>
        <v/>
      </c>
      <c r="AL203" s="275" t="str">
        <f t="shared" si="119"/>
        <v/>
      </c>
      <c r="AM203" s="275" t="str">
        <f t="shared" si="119"/>
        <v/>
      </c>
      <c r="AN203" s="275" t="str">
        <f t="shared" si="119"/>
        <v/>
      </c>
      <c r="AO203" s="275" t="str">
        <f t="shared" si="119"/>
        <v/>
      </c>
      <c r="AP203" s="275" t="str">
        <f t="shared" si="119"/>
        <v/>
      </c>
      <c r="AQ203" s="275" t="str">
        <f t="shared" si="119"/>
        <v/>
      </c>
      <c r="AR203" s="275" t="str">
        <f t="shared" si="119"/>
        <v/>
      </c>
      <c r="AS203" s="275" t="str">
        <f t="shared" si="119"/>
        <v/>
      </c>
      <c r="AT203" s="275" t="str">
        <f t="shared" si="119"/>
        <v/>
      </c>
      <c r="AU203" s="275" t="str">
        <f t="shared" si="119"/>
        <v/>
      </c>
      <c r="AV203" s="275" t="str">
        <f t="shared" si="119"/>
        <v/>
      </c>
      <c r="AW203" s="275" t="str">
        <f t="shared" si="119"/>
        <v/>
      </c>
      <c r="AX203" s="275" t="str">
        <f t="shared" si="119"/>
        <v/>
      </c>
      <c r="AY203" s="275" t="str">
        <f t="shared" si="119"/>
        <v/>
      </c>
      <c r="AZ203" s="275" t="str">
        <f t="shared" si="119"/>
        <v/>
      </c>
      <c r="BA203" s="275" t="str">
        <f t="shared" si="119"/>
        <v/>
      </c>
      <c r="BB203" s="275" t="str">
        <f t="shared" si="119"/>
        <v/>
      </c>
      <c r="BC203" s="275" t="str">
        <f t="shared" si="119"/>
        <v/>
      </c>
      <c r="BD203" s="275" t="str">
        <f t="shared" si="119"/>
        <v/>
      </c>
      <c r="BE203" s="275" t="str">
        <f t="shared" si="119"/>
        <v/>
      </c>
      <c r="BF203" s="275" t="str">
        <f t="shared" si="119"/>
        <v/>
      </c>
      <c r="BG203" s="275" t="str">
        <f t="shared" si="119"/>
        <v/>
      </c>
      <c r="BH203" s="275" t="str">
        <f t="shared" si="119"/>
        <v/>
      </c>
      <c r="BI203" s="275" t="str">
        <f t="shared" si="119"/>
        <v/>
      </c>
      <c r="BJ203" s="275" t="str">
        <f t="shared" si="119"/>
        <v/>
      </c>
      <c r="BK203" s="275" t="str">
        <f t="shared" si="119"/>
        <v/>
      </c>
      <c r="BL203" s="275" t="str">
        <f t="shared" si="119"/>
        <v/>
      </c>
      <c r="BM203" s="275" t="str">
        <f t="shared" si="119"/>
        <v/>
      </c>
      <c r="BN203" s="275" t="str">
        <f t="shared" si="119"/>
        <v/>
      </c>
      <c r="BO203" s="275" t="str">
        <f t="shared" si="119"/>
        <v/>
      </c>
      <c r="BP203" s="275" t="str">
        <f t="shared" si="118"/>
        <v/>
      </c>
      <c r="BQ203" s="275" t="str">
        <f t="shared" si="118"/>
        <v/>
      </c>
      <c r="BR203" s="275" t="str">
        <f t="shared" si="118"/>
        <v/>
      </c>
      <c r="BS203" s="275" t="str">
        <f t="shared" si="118"/>
        <v/>
      </c>
      <c r="BT203" s="275" t="str">
        <f t="shared" si="118"/>
        <v/>
      </c>
      <c r="BU203" s="275" t="str">
        <f t="shared" si="118"/>
        <v/>
      </c>
      <c r="BV203" s="275" t="str">
        <f t="shared" si="118"/>
        <v/>
      </c>
      <c r="BW203" s="275" t="str">
        <f t="shared" si="118"/>
        <v/>
      </c>
      <c r="BX203" s="275" t="str">
        <f t="shared" si="118"/>
        <v/>
      </c>
      <c r="BY203" s="275" t="str">
        <f t="shared" si="118"/>
        <v/>
      </c>
      <c r="BZ203" s="275" t="str">
        <f t="shared" si="118"/>
        <v/>
      </c>
      <c r="CA203" s="275" t="str">
        <f t="shared" si="118"/>
        <v/>
      </c>
      <c r="CB203" s="275" t="str">
        <f t="shared" si="118"/>
        <v/>
      </c>
      <c r="CC203" s="275" t="str">
        <f t="shared" si="118"/>
        <v/>
      </c>
      <c r="CD203" s="275" t="str">
        <f t="shared" si="118"/>
        <v/>
      </c>
      <c r="CE203" s="275" t="str">
        <f t="shared" si="118"/>
        <v/>
      </c>
      <c r="CF203" s="275" t="str">
        <f t="shared" si="118"/>
        <v/>
      </c>
      <c r="CG203" s="275" t="str">
        <f t="shared" si="118"/>
        <v/>
      </c>
      <c r="CH203" s="275" t="str">
        <f t="shared" si="118"/>
        <v/>
      </c>
      <c r="CI203" s="275" t="str">
        <f t="shared" si="118"/>
        <v/>
      </c>
      <c r="CJ203" s="275" t="str">
        <f t="shared" si="118"/>
        <v/>
      </c>
      <c r="CK203" s="275" t="str">
        <f t="shared" si="118"/>
        <v/>
      </c>
      <c r="CL203" s="275" t="str">
        <f t="shared" si="118"/>
        <v/>
      </c>
      <c r="CM203" s="275" t="str">
        <f t="shared" si="118"/>
        <v/>
      </c>
      <c r="CN203" s="275" t="str">
        <f t="shared" si="118"/>
        <v/>
      </c>
      <c r="CO203" s="275" t="str">
        <f t="shared" si="118"/>
        <v/>
      </c>
      <c r="CP203" s="275" t="str">
        <f t="shared" si="118"/>
        <v/>
      </c>
      <c r="CQ203" s="275" t="str">
        <f t="shared" si="118"/>
        <v/>
      </c>
      <c r="CR203" s="275" t="str">
        <f t="shared" si="118"/>
        <v/>
      </c>
      <c r="CS203" s="275" t="str">
        <f t="shared" si="118"/>
        <v/>
      </c>
      <c r="CT203" s="275" t="str">
        <f t="shared" si="118"/>
        <v/>
      </c>
      <c r="CU203" s="275" t="str">
        <f t="shared" si="108"/>
        <v/>
      </c>
      <c r="CV203" s="275" t="str">
        <f t="shared" si="108"/>
        <v/>
      </c>
      <c r="CW203" s="275" t="str">
        <f t="shared" si="108"/>
        <v/>
      </c>
      <c r="CX203" s="275" t="str">
        <f t="shared" si="108"/>
        <v/>
      </c>
      <c r="CY203" s="275" t="str">
        <f t="shared" si="108"/>
        <v/>
      </c>
    </row>
    <row r="204" spans="1:103" x14ac:dyDescent="0.2">
      <c r="A204">
        <f t="shared" si="112"/>
        <v>193</v>
      </c>
      <c r="B204" s="272">
        <f t="shared" si="113"/>
        <v>8.3000000000000001E-3</v>
      </c>
      <c r="D204" s="275" t="str">
        <f t="shared" si="119"/>
        <v/>
      </c>
      <c r="E204" s="275" t="str">
        <f t="shared" si="119"/>
        <v/>
      </c>
      <c r="F204" s="275" t="str">
        <f t="shared" si="119"/>
        <v/>
      </c>
      <c r="G204" s="275" t="str">
        <f t="shared" si="119"/>
        <v/>
      </c>
      <c r="H204" s="275" t="str">
        <f t="shared" si="119"/>
        <v/>
      </c>
      <c r="I204" s="275" t="str">
        <f t="shared" si="119"/>
        <v/>
      </c>
      <c r="J204" s="275" t="str">
        <f t="shared" si="119"/>
        <v/>
      </c>
      <c r="K204" s="275" t="str">
        <f t="shared" si="119"/>
        <v/>
      </c>
      <c r="L204" s="275" t="str">
        <f t="shared" si="119"/>
        <v/>
      </c>
      <c r="M204" s="275" t="str">
        <f t="shared" si="119"/>
        <v/>
      </c>
      <c r="N204" s="275" t="str">
        <f t="shared" si="119"/>
        <v/>
      </c>
      <c r="O204" s="275" t="str">
        <f t="shared" si="119"/>
        <v/>
      </c>
      <c r="P204" s="275" t="str">
        <f t="shared" si="119"/>
        <v/>
      </c>
      <c r="Q204" s="275" t="str">
        <f t="shared" si="119"/>
        <v/>
      </c>
      <c r="R204" s="275" t="str">
        <f t="shared" si="119"/>
        <v/>
      </c>
      <c r="S204" s="275" t="str">
        <f t="shared" si="119"/>
        <v/>
      </c>
      <c r="T204" s="275" t="str">
        <f t="shared" si="119"/>
        <v/>
      </c>
      <c r="U204" s="275" t="str">
        <f t="shared" si="119"/>
        <v/>
      </c>
      <c r="V204" s="275" t="str">
        <f t="shared" si="119"/>
        <v/>
      </c>
      <c r="W204" s="275" t="str">
        <f t="shared" si="119"/>
        <v/>
      </c>
      <c r="X204" s="275" t="str">
        <f t="shared" si="119"/>
        <v/>
      </c>
      <c r="Y204" s="275" t="str">
        <f t="shared" si="119"/>
        <v/>
      </c>
      <c r="Z204" s="275" t="str">
        <f t="shared" si="119"/>
        <v/>
      </c>
      <c r="AA204" s="275" t="str">
        <f t="shared" si="119"/>
        <v/>
      </c>
      <c r="AB204" s="275" t="str">
        <f t="shared" si="119"/>
        <v/>
      </c>
      <c r="AC204" s="275" t="str">
        <f t="shared" si="119"/>
        <v/>
      </c>
      <c r="AD204" s="275" t="str">
        <f t="shared" si="119"/>
        <v/>
      </c>
      <c r="AE204" s="275" t="str">
        <f t="shared" si="119"/>
        <v/>
      </c>
      <c r="AF204" s="275" t="str">
        <f t="shared" si="119"/>
        <v/>
      </c>
      <c r="AG204" s="275" t="str">
        <f t="shared" si="119"/>
        <v/>
      </c>
      <c r="AH204" s="275" t="str">
        <f t="shared" si="119"/>
        <v/>
      </c>
      <c r="AI204" s="275" t="str">
        <f t="shared" si="119"/>
        <v/>
      </c>
      <c r="AJ204" s="275" t="str">
        <f t="shared" si="119"/>
        <v/>
      </c>
      <c r="AK204" s="275" t="str">
        <f t="shared" si="119"/>
        <v/>
      </c>
      <c r="AL204" s="275" t="str">
        <f t="shared" si="119"/>
        <v/>
      </c>
      <c r="AM204" s="275" t="str">
        <f t="shared" si="119"/>
        <v/>
      </c>
      <c r="AN204" s="275" t="str">
        <f t="shared" si="119"/>
        <v/>
      </c>
      <c r="AO204" s="275" t="str">
        <f t="shared" si="119"/>
        <v/>
      </c>
      <c r="AP204" s="275" t="str">
        <f t="shared" si="119"/>
        <v/>
      </c>
      <c r="AQ204" s="275" t="str">
        <f t="shared" si="119"/>
        <v/>
      </c>
      <c r="AR204" s="275" t="str">
        <f t="shared" si="119"/>
        <v/>
      </c>
      <c r="AS204" s="275" t="str">
        <f t="shared" si="119"/>
        <v/>
      </c>
      <c r="AT204" s="275" t="str">
        <f t="shared" si="119"/>
        <v/>
      </c>
      <c r="AU204" s="275" t="str">
        <f t="shared" si="119"/>
        <v/>
      </c>
      <c r="AV204" s="275" t="str">
        <f t="shared" si="119"/>
        <v/>
      </c>
      <c r="AW204" s="275" t="str">
        <f t="shared" si="119"/>
        <v/>
      </c>
      <c r="AX204" s="275" t="str">
        <f t="shared" si="119"/>
        <v/>
      </c>
      <c r="AY204" s="275" t="str">
        <f t="shared" si="119"/>
        <v/>
      </c>
      <c r="AZ204" s="275" t="str">
        <f t="shared" si="119"/>
        <v/>
      </c>
      <c r="BA204" s="275" t="str">
        <f t="shared" si="119"/>
        <v/>
      </c>
      <c r="BB204" s="275" t="str">
        <f t="shared" si="119"/>
        <v/>
      </c>
      <c r="BC204" s="275" t="str">
        <f t="shared" si="119"/>
        <v/>
      </c>
      <c r="BD204" s="275" t="str">
        <f t="shared" si="119"/>
        <v/>
      </c>
      <c r="BE204" s="275" t="str">
        <f t="shared" si="119"/>
        <v/>
      </c>
      <c r="BF204" s="275" t="str">
        <f t="shared" si="119"/>
        <v/>
      </c>
      <c r="BG204" s="275" t="str">
        <f t="shared" si="119"/>
        <v/>
      </c>
      <c r="BH204" s="275" t="str">
        <f t="shared" si="119"/>
        <v/>
      </c>
      <c r="BI204" s="275" t="str">
        <f t="shared" si="119"/>
        <v/>
      </c>
      <c r="BJ204" s="275" t="str">
        <f t="shared" si="119"/>
        <v/>
      </c>
      <c r="BK204" s="275" t="str">
        <f t="shared" si="119"/>
        <v/>
      </c>
      <c r="BL204" s="275" t="str">
        <f t="shared" si="119"/>
        <v/>
      </c>
      <c r="BM204" s="275" t="str">
        <f t="shared" si="119"/>
        <v/>
      </c>
      <c r="BN204" s="275" t="str">
        <f t="shared" si="119"/>
        <v/>
      </c>
      <c r="BO204" s="275" t="str">
        <f t="shared" si="119"/>
        <v/>
      </c>
      <c r="BP204" s="275" t="str">
        <f t="shared" si="118"/>
        <v/>
      </c>
      <c r="BQ204" s="275" t="str">
        <f t="shared" si="118"/>
        <v/>
      </c>
      <c r="BR204" s="275" t="str">
        <f t="shared" si="118"/>
        <v/>
      </c>
      <c r="BS204" s="275" t="str">
        <f t="shared" si="118"/>
        <v/>
      </c>
      <c r="BT204" s="275" t="str">
        <f t="shared" si="118"/>
        <v/>
      </c>
      <c r="BU204" s="275" t="str">
        <f t="shared" si="118"/>
        <v/>
      </c>
      <c r="BV204" s="275" t="str">
        <f t="shared" si="118"/>
        <v/>
      </c>
      <c r="BW204" s="275" t="str">
        <f t="shared" si="118"/>
        <v/>
      </c>
      <c r="BX204" s="275" t="str">
        <f t="shared" si="118"/>
        <v/>
      </c>
      <c r="BY204" s="275" t="str">
        <f t="shared" si="118"/>
        <v/>
      </c>
      <c r="BZ204" s="275" t="str">
        <f t="shared" si="118"/>
        <v/>
      </c>
      <c r="CA204" s="275" t="str">
        <f t="shared" si="118"/>
        <v/>
      </c>
      <c r="CB204" s="275" t="str">
        <f t="shared" si="118"/>
        <v/>
      </c>
      <c r="CC204" s="275" t="str">
        <f t="shared" si="118"/>
        <v/>
      </c>
      <c r="CD204" s="275" t="str">
        <f t="shared" si="118"/>
        <v/>
      </c>
      <c r="CE204" s="275" t="str">
        <f t="shared" si="118"/>
        <v/>
      </c>
      <c r="CF204" s="275" t="str">
        <f t="shared" si="118"/>
        <v/>
      </c>
      <c r="CG204" s="275" t="str">
        <f t="shared" si="118"/>
        <v/>
      </c>
      <c r="CH204" s="275" t="str">
        <f t="shared" si="118"/>
        <v/>
      </c>
      <c r="CI204" s="275" t="str">
        <f t="shared" si="118"/>
        <v/>
      </c>
      <c r="CJ204" s="275" t="str">
        <f t="shared" si="118"/>
        <v/>
      </c>
      <c r="CK204" s="275" t="str">
        <f t="shared" si="118"/>
        <v/>
      </c>
      <c r="CL204" s="275" t="str">
        <f t="shared" si="118"/>
        <v/>
      </c>
      <c r="CM204" s="275" t="str">
        <f t="shared" si="118"/>
        <v/>
      </c>
      <c r="CN204" s="275" t="str">
        <f t="shared" si="118"/>
        <v/>
      </c>
      <c r="CO204" s="275" t="str">
        <f t="shared" si="118"/>
        <v/>
      </c>
      <c r="CP204" s="275" t="str">
        <f t="shared" si="118"/>
        <v/>
      </c>
      <c r="CQ204" s="275" t="str">
        <f t="shared" si="118"/>
        <v/>
      </c>
      <c r="CR204" s="275" t="str">
        <f t="shared" si="118"/>
        <v/>
      </c>
      <c r="CS204" s="275" t="str">
        <f t="shared" si="118"/>
        <v/>
      </c>
      <c r="CT204" s="275" t="str">
        <f t="shared" si="118"/>
        <v/>
      </c>
      <c r="CU204" s="275" t="str">
        <f t="shared" si="108"/>
        <v/>
      </c>
      <c r="CV204" s="275" t="str">
        <f t="shared" si="108"/>
        <v/>
      </c>
      <c r="CW204" s="275" t="str">
        <f t="shared" si="108"/>
        <v/>
      </c>
      <c r="CX204" s="275" t="str">
        <f t="shared" si="108"/>
        <v/>
      </c>
      <c r="CY204" s="275" t="str">
        <f t="shared" si="108"/>
        <v/>
      </c>
    </row>
    <row r="205" spans="1:103" x14ac:dyDescent="0.2">
      <c r="A205">
        <f t="shared" si="112"/>
        <v>194</v>
      </c>
      <c r="B205" s="272">
        <f t="shared" si="113"/>
        <v>1.0789999999999999E-2</v>
      </c>
      <c r="D205" s="275" t="str">
        <f t="shared" si="119"/>
        <v/>
      </c>
      <c r="E205" s="275" t="str">
        <f t="shared" si="119"/>
        <v/>
      </c>
      <c r="F205" s="275" t="str">
        <f t="shared" si="119"/>
        <v/>
      </c>
      <c r="G205" s="275" t="str">
        <f t="shared" si="119"/>
        <v/>
      </c>
      <c r="H205" s="275" t="str">
        <f t="shared" si="119"/>
        <v/>
      </c>
      <c r="I205" s="275" t="str">
        <f t="shared" si="119"/>
        <v/>
      </c>
      <c r="J205" s="275" t="str">
        <f t="shared" si="119"/>
        <v/>
      </c>
      <c r="K205" s="275" t="str">
        <f t="shared" si="119"/>
        <v/>
      </c>
      <c r="L205" s="275" t="str">
        <f t="shared" si="119"/>
        <v/>
      </c>
      <c r="M205" s="275" t="str">
        <f t="shared" si="119"/>
        <v/>
      </c>
      <c r="N205" s="275" t="str">
        <f t="shared" si="119"/>
        <v/>
      </c>
      <c r="O205" s="275" t="str">
        <f t="shared" si="119"/>
        <v/>
      </c>
      <c r="P205" s="275" t="str">
        <f t="shared" si="119"/>
        <v/>
      </c>
      <c r="Q205" s="275" t="str">
        <f t="shared" si="119"/>
        <v/>
      </c>
      <c r="R205" s="275" t="str">
        <f t="shared" si="119"/>
        <v/>
      </c>
      <c r="S205" s="275" t="str">
        <f t="shared" si="119"/>
        <v/>
      </c>
      <c r="T205" s="275" t="str">
        <f t="shared" si="119"/>
        <v/>
      </c>
      <c r="U205" s="275" t="str">
        <f t="shared" si="119"/>
        <v/>
      </c>
      <c r="V205" s="275" t="str">
        <f t="shared" si="119"/>
        <v/>
      </c>
      <c r="W205" s="275" t="str">
        <f t="shared" si="119"/>
        <v/>
      </c>
      <c r="X205" s="275" t="str">
        <f t="shared" si="119"/>
        <v/>
      </c>
      <c r="Y205" s="275" t="str">
        <f t="shared" si="119"/>
        <v/>
      </c>
      <c r="Z205" s="275" t="str">
        <f t="shared" si="119"/>
        <v/>
      </c>
      <c r="AA205" s="275" t="str">
        <f t="shared" si="119"/>
        <v/>
      </c>
      <c r="AB205" s="275" t="str">
        <f t="shared" si="119"/>
        <v/>
      </c>
      <c r="AC205" s="275" t="str">
        <f t="shared" si="119"/>
        <v/>
      </c>
      <c r="AD205" s="275" t="str">
        <f t="shared" si="119"/>
        <v/>
      </c>
      <c r="AE205" s="275" t="str">
        <f t="shared" si="119"/>
        <v/>
      </c>
      <c r="AF205" s="275" t="str">
        <f t="shared" si="119"/>
        <v/>
      </c>
      <c r="AG205" s="275" t="str">
        <f t="shared" si="119"/>
        <v/>
      </c>
      <c r="AH205" s="275" t="str">
        <f t="shared" si="119"/>
        <v/>
      </c>
      <c r="AI205" s="275" t="str">
        <f t="shared" si="119"/>
        <v/>
      </c>
      <c r="AJ205" s="275" t="str">
        <f t="shared" si="119"/>
        <v/>
      </c>
      <c r="AK205" s="275" t="str">
        <f t="shared" si="119"/>
        <v/>
      </c>
      <c r="AL205" s="275" t="str">
        <f t="shared" si="119"/>
        <v/>
      </c>
      <c r="AM205" s="275" t="str">
        <f t="shared" si="119"/>
        <v/>
      </c>
      <c r="AN205" s="275" t="str">
        <f t="shared" si="119"/>
        <v/>
      </c>
      <c r="AO205" s="275" t="str">
        <f t="shared" si="119"/>
        <v/>
      </c>
      <c r="AP205" s="275" t="str">
        <f t="shared" si="119"/>
        <v/>
      </c>
      <c r="AQ205" s="275" t="str">
        <f t="shared" si="119"/>
        <v/>
      </c>
      <c r="AR205" s="275" t="str">
        <f t="shared" si="119"/>
        <v/>
      </c>
      <c r="AS205" s="275" t="str">
        <f t="shared" si="119"/>
        <v/>
      </c>
      <c r="AT205" s="275" t="str">
        <f t="shared" si="119"/>
        <v/>
      </c>
      <c r="AU205" s="275" t="str">
        <f t="shared" si="119"/>
        <v/>
      </c>
      <c r="AV205" s="275" t="str">
        <f t="shared" si="119"/>
        <v/>
      </c>
      <c r="AW205" s="275" t="str">
        <f t="shared" si="119"/>
        <v/>
      </c>
      <c r="AX205" s="275" t="str">
        <f t="shared" si="119"/>
        <v/>
      </c>
      <c r="AY205" s="275" t="str">
        <f t="shared" si="119"/>
        <v/>
      </c>
      <c r="AZ205" s="275" t="str">
        <f t="shared" si="119"/>
        <v/>
      </c>
      <c r="BA205" s="275" t="str">
        <f t="shared" si="119"/>
        <v/>
      </c>
      <c r="BB205" s="275" t="str">
        <f t="shared" si="119"/>
        <v/>
      </c>
      <c r="BC205" s="275" t="str">
        <f t="shared" si="119"/>
        <v/>
      </c>
      <c r="BD205" s="275" t="str">
        <f t="shared" si="119"/>
        <v/>
      </c>
      <c r="BE205" s="275" t="str">
        <f t="shared" si="119"/>
        <v/>
      </c>
      <c r="BF205" s="275" t="str">
        <f t="shared" si="119"/>
        <v/>
      </c>
      <c r="BG205" s="275" t="str">
        <f t="shared" si="119"/>
        <v/>
      </c>
      <c r="BH205" s="275" t="str">
        <f t="shared" si="119"/>
        <v/>
      </c>
      <c r="BI205" s="275" t="str">
        <f t="shared" si="119"/>
        <v/>
      </c>
      <c r="BJ205" s="275" t="str">
        <f t="shared" si="119"/>
        <v/>
      </c>
      <c r="BK205" s="275" t="str">
        <f t="shared" si="119"/>
        <v/>
      </c>
      <c r="BL205" s="275" t="str">
        <f t="shared" si="119"/>
        <v/>
      </c>
      <c r="BM205" s="275" t="str">
        <f t="shared" si="119"/>
        <v/>
      </c>
      <c r="BN205" s="275" t="str">
        <f t="shared" si="119"/>
        <v/>
      </c>
      <c r="BO205" s="275" t="str">
        <f t="shared" ref="BO205:CT208" si="120">IF(AND($A205&gt;=BO$3,$A205&lt;=BO$4),$B205,"")</f>
        <v/>
      </c>
      <c r="BP205" s="275" t="str">
        <f t="shared" si="120"/>
        <v/>
      </c>
      <c r="BQ205" s="275" t="str">
        <f t="shared" si="120"/>
        <v/>
      </c>
      <c r="BR205" s="275" t="str">
        <f t="shared" si="120"/>
        <v/>
      </c>
      <c r="BS205" s="275" t="str">
        <f t="shared" si="120"/>
        <v/>
      </c>
      <c r="BT205" s="275" t="str">
        <f t="shared" si="120"/>
        <v/>
      </c>
      <c r="BU205" s="275" t="str">
        <f t="shared" si="120"/>
        <v/>
      </c>
      <c r="BV205" s="275" t="str">
        <f t="shared" si="120"/>
        <v/>
      </c>
      <c r="BW205" s="275" t="str">
        <f t="shared" si="120"/>
        <v/>
      </c>
      <c r="BX205" s="275" t="str">
        <f t="shared" si="120"/>
        <v/>
      </c>
      <c r="BY205" s="275" t="str">
        <f t="shared" si="120"/>
        <v/>
      </c>
      <c r="BZ205" s="275" t="str">
        <f t="shared" si="120"/>
        <v/>
      </c>
      <c r="CA205" s="275" t="str">
        <f t="shared" si="120"/>
        <v/>
      </c>
      <c r="CB205" s="275" t="str">
        <f t="shared" si="120"/>
        <v/>
      </c>
      <c r="CC205" s="275" t="str">
        <f t="shared" si="120"/>
        <v/>
      </c>
      <c r="CD205" s="275" t="str">
        <f t="shared" si="120"/>
        <v/>
      </c>
      <c r="CE205" s="275" t="str">
        <f t="shared" si="120"/>
        <v/>
      </c>
      <c r="CF205" s="275" t="str">
        <f t="shared" si="120"/>
        <v/>
      </c>
      <c r="CG205" s="275" t="str">
        <f t="shared" si="120"/>
        <v/>
      </c>
      <c r="CH205" s="275" t="str">
        <f t="shared" si="120"/>
        <v/>
      </c>
      <c r="CI205" s="275" t="str">
        <f t="shared" si="120"/>
        <v/>
      </c>
      <c r="CJ205" s="275" t="str">
        <f t="shared" si="120"/>
        <v/>
      </c>
      <c r="CK205" s="275" t="str">
        <f t="shared" si="120"/>
        <v/>
      </c>
      <c r="CL205" s="275" t="str">
        <f t="shared" si="120"/>
        <v/>
      </c>
      <c r="CM205" s="275" t="str">
        <f t="shared" si="120"/>
        <v/>
      </c>
      <c r="CN205" s="275" t="str">
        <f t="shared" si="120"/>
        <v/>
      </c>
      <c r="CO205" s="275" t="str">
        <f t="shared" si="120"/>
        <v/>
      </c>
      <c r="CP205" s="275" t="str">
        <f t="shared" si="120"/>
        <v/>
      </c>
      <c r="CQ205" s="275" t="str">
        <f t="shared" si="120"/>
        <v/>
      </c>
      <c r="CR205" s="275" t="str">
        <f t="shared" si="120"/>
        <v/>
      </c>
      <c r="CS205" s="275" t="str">
        <f t="shared" si="120"/>
        <v/>
      </c>
      <c r="CT205" s="275" t="str">
        <f t="shared" si="120"/>
        <v/>
      </c>
      <c r="CU205" s="275" t="str">
        <f t="shared" si="108"/>
        <v/>
      </c>
      <c r="CV205" s="275" t="str">
        <f t="shared" si="108"/>
        <v/>
      </c>
      <c r="CW205" s="275" t="str">
        <f t="shared" si="108"/>
        <v/>
      </c>
      <c r="CX205" s="275" t="str">
        <f t="shared" si="108"/>
        <v/>
      </c>
      <c r="CY205" s="275" t="str">
        <f t="shared" si="108"/>
        <v/>
      </c>
    </row>
    <row r="206" spans="1:103" x14ac:dyDescent="0.2">
      <c r="A206">
        <f t="shared" si="112"/>
        <v>195</v>
      </c>
      <c r="B206" s="272">
        <f t="shared" si="113"/>
        <v>1.2449999999999999E-2</v>
      </c>
      <c r="D206" s="275" t="str">
        <f t="shared" ref="D206:BO209" si="121">IF(AND($A206&gt;=D$3,$A206&lt;=D$4),$B206,"")</f>
        <v/>
      </c>
      <c r="E206" s="275" t="str">
        <f t="shared" si="121"/>
        <v/>
      </c>
      <c r="F206" s="275" t="str">
        <f t="shared" si="121"/>
        <v/>
      </c>
      <c r="G206" s="275" t="str">
        <f t="shared" si="121"/>
        <v/>
      </c>
      <c r="H206" s="275" t="str">
        <f t="shared" si="121"/>
        <v/>
      </c>
      <c r="I206" s="275" t="str">
        <f t="shared" si="121"/>
        <v/>
      </c>
      <c r="J206" s="275" t="str">
        <f t="shared" si="121"/>
        <v/>
      </c>
      <c r="K206" s="275" t="str">
        <f t="shared" si="121"/>
        <v/>
      </c>
      <c r="L206" s="275" t="str">
        <f t="shared" si="121"/>
        <v/>
      </c>
      <c r="M206" s="275" t="str">
        <f t="shared" si="121"/>
        <v/>
      </c>
      <c r="N206" s="275" t="str">
        <f t="shared" si="121"/>
        <v/>
      </c>
      <c r="O206" s="275" t="str">
        <f t="shared" si="121"/>
        <v/>
      </c>
      <c r="P206" s="275" t="str">
        <f t="shared" si="121"/>
        <v/>
      </c>
      <c r="Q206" s="275" t="str">
        <f t="shared" si="121"/>
        <v/>
      </c>
      <c r="R206" s="275" t="str">
        <f t="shared" si="121"/>
        <v/>
      </c>
      <c r="S206" s="275" t="str">
        <f t="shared" si="121"/>
        <v/>
      </c>
      <c r="T206" s="275" t="str">
        <f t="shared" si="121"/>
        <v/>
      </c>
      <c r="U206" s="275" t="str">
        <f t="shared" si="121"/>
        <v/>
      </c>
      <c r="V206" s="275" t="str">
        <f t="shared" si="121"/>
        <v/>
      </c>
      <c r="W206" s="275" t="str">
        <f t="shared" si="121"/>
        <v/>
      </c>
      <c r="X206" s="275" t="str">
        <f t="shared" si="121"/>
        <v/>
      </c>
      <c r="Y206" s="275" t="str">
        <f t="shared" si="121"/>
        <v/>
      </c>
      <c r="Z206" s="275" t="str">
        <f t="shared" si="121"/>
        <v/>
      </c>
      <c r="AA206" s="275" t="str">
        <f t="shared" si="121"/>
        <v/>
      </c>
      <c r="AB206" s="275" t="str">
        <f t="shared" si="121"/>
        <v/>
      </c>
      <c r="AC206" s="275" t="str">
        <f t="shared" si="121"/>
        <v/>
      </c>
      <c r="AD206" s="275" t="str">
        <f t="shared" si="121"/>
        <v/>
      </c>
      <c r="AE206" s="275" t="str">
        <f t="shared" si="121"/>
        <v/>
      </c>
      <c r="AF206" s="275" t="str">
        <f t="shared" si="121"/>
        <v/>
      </c>
      <c r="AG206" s="275" t="str">
        <f t="shared" si="121"/>
        <v/>
      </c>
      <c r="AH206" s="275" t="str">
        <f t="shared" si="121"/>
        <v/>
      </c>
      <c r="AI206" s="275" t="str">
        <f t="shared" si="121"/>
        <v/>
      </c>
      <c r="AJ206" s="275" t="str">
        <f t="shared" si="121"/>
        <v/>
      </c>
      <c r="AK206" s="275" t="str">
        <f t="shared" si="121"/>
        <v/>
      </c>
      <c r="AL206" s="275" t="str">
        <f t="shared" si="121"/>
        <v/>
      </c>
      <c r="AM206" s="275" t="str">
        <f t="shared" si="121"/>
        <v/>
      </c>
      <c r="AN206" s="275" t="str">
        <f t="shared" si="121"/>
        <v/>
      </c>
      <c r="AO206" s="275" t="str">
        <f t="shared" si="121"/>
        <v/>
      </c>
      <c r="AP206" s="275" t="str">
        <f t="shared" si="121"/>
        <v/>
      </c>
      <c r="AQ206" s="275" t="str">
        <f t="shared" si="121"/>
        <v/>
      </c>
      <c r="AR206" s="275" t="str">
        <f t="shared" si="121"/>
        <v/>
      </c>
      <c r="AS206" s="275" t="str">
        <f t="shared" si="121"/>
        <v/>
      </c>
      <c r="AT206" s="275" t="str">
        <f t="shared" si="121"/>
        <v/>
      </c>
      <c r="AU206" s="275" t="str">
        <f t="shared" si="121"/>
        <v/>
      </c>
      <c r="AV206" s="275" t="str">
        <f t="shared" si="121"/>
        <v/>
      </c>
      <c r="AW206" s="275" t="str">
        <f t="shared" si="121"/>
        <v/>
      </c>
      <c r="AX206" s="275" t="str">
        <f t="shared" si="121"/>
        <v/>
      </c>
      <c r="AY206" s="275" t="str">
        <f t="shared" si="121"/>
        <v/>
      </c>
      <c r="AZ206" s="275" t="str">
        <f t="shared" si="121"/>
        <v/>
      </c>
      <c r="BA206" s="275" t="str">
        <f t="shared" si="121"/>
        <v/>
      </c>
      <c r="BB206" s="275" t="str">
        <f t="shared" si="121"/>
        <v/>
      </c>
      <c r="BC206" s="275" t="str">
        <f t="shared" si="121"/>
        <v/>
      </c>
      <c r="BD206" s="275" t="str">
        <f t="shared" si="121"/>
        <v/>
      </c>
      <c r="BE206" s="275" t="str">
        <f t="shared" si="121"/>
        <v/>
      </c>
      <c r="BF206" s="275" t="str">
        <f t="shared" si="121"/>
        <v/>
      </c>
      <c r="BG206" s="275" t="str">
        <f t="shared" si="121"/>
        <v/>
      </c>
      <c r="BH206" s="275" t="str">
        <f t="shared" si="121"/>
        <v/>
      </c>
      <c r="BI206" s="275" t="str">
        <f t="shared" si="121"/>
        <v/>
      </c>
      <c r="BJ206" s="275" t="str">
        <f t="shared" si="121"/>
        <v/>
      </c>
      <c r="BK206" s="275" t="str">
        <f t="shared" si="121"/>
        <v/>
      </c>
      <c r="BL206" s="275" t="str">
        <f t="shared" si="121"/>
        <v/>
      </c>
      <c r="BM206" s="275" t="str">
        <f t="shared" si="121"/>
        <v/>
      </c>
      <c r="BN206" s="275" t="str">
        <f t="shared" si="121"/>
        <v/>
      </c>
      <c r="BO206" s="275" t="str">
        <f t="shared" si="121"/>
        <v/>
      </c>
      <c r="BP206" s="275" t="str">
        <f t="shared" si="120"/>
        <v/>
      </c>
      <c r="BQ206" s="275" t="str">
        <f t="shared" si="120"/>
        <v/>
      </c>
      <c r="BR206" s="275" t="str">
        <f t="shared" si="120"/>
        <v/>
      </c>
      <c r="BS206" s="275" t="str">
        <f t="shared" si="120"/>
        <v/>
      </c>
      <c r="BT206" s="275" t="str">
        <f t="shared" si="120"/>
        <v/>
      </c>
      <c r="BU206" s="275" t="str">
        <f t="shared" si="120"/>
        <v/>
      </c>
      <c r="BV206" s="275" t="str">
        <f t="shared" si="120"/>
        <v/>
      </c>
      <c r="BW206" s="275" t="str">
        <f t="shared" si="120"/>
        <v/>
      </c>
      <c r="BX206" s="275" t="str">
        <f t="shared" si="120"/>
        <v/>
      </c>
      <c r="BY206" s="275" t="str">
        <f t="shared" si="120"/>
        <v/>
      </c>
      <c r="BZ206" s="275" t="str">
        <f t="shared" si="120"/>
        <v/>
      </c>
      <c r="CA206" s="275" t="str">
        <f t="shared" si="120"/>
        <v/>
      </c>
      <c r="CB206" s="275" t="str">
        <f t="shared" si="120"/>
        <v/>
      </c>
      <c r="CC206" s="275" t="str">
        <f t="shared" si="120"/>
        <v/>
      </c>
      <c r="CD206" s="275" t="str">
        <f t="shared" si="120"/>
        <v/>
      </c>
      <c r="CE206" s="275" t="str">
        <f t="shared" si="120"/>
        <v/>
      </c>
      <c r="CF206" s="275" t="str">
        <f t="shared" si="120"/>
        <v/>
      </c>
      <c r="CG206" s="275" t="str">
        <f t="shared" si="120"/>
        <v/>
      </c>
      <c r="CH206" s="275" t="str">
        <f t="shared" si="120"/>
        <v/>
      </c>
      <c r="CI206" s="275" t="str">
        <f t="shared" si="120"/>
        <v/>
      </c>
      <c r="CJ206" s="275" t="str">
        <f t="shared" si="120"/>
        <v/>
      </c>
      <c r="CK206" s="275" t="str">
        <f t="shared" si="120"/>
        <v/>
      </c>
      <c r="CL206" s="275" t="str">
        <f t="shared" si="120"/>
        <v/>
      </c>
      <c r="CM206" s="275" t="str">
        <f t="shared" si="120"/>
        <v/>
      </c>
      <c r="CN206" s="275" t="str">
        <f t="shared" si="120"/>
        <v/>
      </c>
      <c r="CO206" s="275" t="str">
        <f t="shared" si="120"/>
        <v/>
      </c>
      <c r="CP206" s="275" t="str">
        <f t="shared" si="120"/>
        <v/>
      </c>
      <c r="CQ206" s="275" t="str">
        <f t="shared" si="120"/>
        <v/>
      </c>
      <c r="CR206" s="275" t="str">
        <f t="shared" si="120"/>
        <v/>
      </c>
      <c r="CS206" s="275" t="str">
        <f t="shared" si="120"/>
        <v/>
      </c>
      <c r="CT206" s="275" t="str">
        <f t="shared" si="120"/>
        <v/>
      </c>
      <c r="CU206" s="275" t="str">
        <f t="shared" si="108"/>
        <v/>
      </c>
      <c r="CV206" s="275" t="str">
        <f t="shared" si="108"/>
        <v/>
      </c>
      <c r="CW206" s="275" t="str">
        <f t="shared" si="108"/>
        <v/>
      </c>
      <c r="CX206" s="275" t="str">
        <f t="shared" si="108"/>
        <v/>
      </c>
      <c r="CY206" s="275" t="str">
        <f t="shared" si="108"/>
        <v/>
      </c>
    </row>
    <row r="207" spans="1:103" x14ac:dyDescent="0.2">
      <c r="A207">
        <f t="shared" si="112"/>
        <v>196</v>
      </c>
      <c r="B207" s="272">
        <f t="shared" si="113"/>
        <v>1.4110000000000001E-2</v>
      </c>
      <c r="D207" s="275" t="str">
        <f t="shared" si="121"/>
        <v/>
      </c>
      <c r="E207" s="275" t="str">
        <f t="shared" si="121"/>
        <v/>
      </c>
      <c r="F207" s="275" t="str">
        <f t="shared" si="121"/>
        <v/>
      </c>
      <c r="G207" s="275" t="str">
        <f t="shared" si="121"/>
        <v/>
      </c>
      <c r="H207" s="275" t="str">
        <f t="shared" si="121"/>
        <v/>
      </c>
      <c r="I207" s="275" t="str">
        <f t="shared" si="121"/>
        <v/>
      </c>
      <c r="J207" s="275" t="str">
        <f t="shared" si="121"/>
        <v/>
      </c>
      <c r="K207" s="275" t="str">
        <f t="shared" si="121"/>
        <v/>
      </c>
      <c r="L207" s="275" t="str">
        <f t="shared" si="121"/>
        <v/>
      </c>
      <c r="M207" s="275" t="str">
        <f t="shared" si="121"/>
        <v/>
      </c>
      <c r="N207" s="275" t="str">
        <f t="shared" si="121"/>
        <v/>
      </c>
      <c r="O207" s="275" t="str">
        <f t="shared" si="121"/>
        <v/>
      </c>
      <c r="P207" s="275" t="str">
        <f t="shared" si="121"/>
        <v/>
      </c>
      <c r="Q207" s="275" t="str">
        <f t="shared" si="121"/>
        <v/>
      </c>
      <c r="R207" s="275" t="str">
        <f t="shared" si="121"/>
        <v/>
      </c>
      <c r="S207" s="275" t="str">
        <f t="shared" si="121"/>
        <v/>
      </c>
      <c r="T207" s="275" t="str">
        <f t="shared" si="121"/>
        <v/>
      </c>
      <c r="U207" s="275" t="str">
        <f t="shared" si="121"/>
        <v/>
      </c>
      <c r="V207" s="275" t="str">
        <f t="shared" si="121"/>
        <v/>
      </c>
      <c r="W207" s="275" t="str">
        <f t="shared" si="121"/>
        <v/>
      </c>
      <c r="X207" s="275" t="str">
        <f t="shared" si="121"/>
        <v/>
      </c>
      <c r="Y207" s="275" t="str">
        <f t="shared" si="121"/>
        <v/>
      </c>
      <c r="Z207" s="275" t="str">
        <f t="shared" si="121"/>
        <v/>
      </c>
      <c r="AA207" s="275" t="str">
        <f t="shared" si="121"/>
        <v/>
      </c>
      <c r="AB207" s="275" t="str">
        <f t="shared" si="121"/>
        <v/>
      </c>
      <c r="AC207" s="275" t="str">
        <f t="shared" si="121"/>
        <v/>
      </c>
      <c r="AD207" s="275" t="str">
        <f t="shared" si="121"/>
        <v/>
      </c>
      <c r="AE207" s="275" t="str">
        <f t="shared" si="121"/>
        <v/>
      </c>
      <c r="AF207" s="275" t="str">
        <f t="shared" si="121"/>
        <v/>
      </c>
      <c r="AG207" s="275" t="str">
        <f t="shared" si="121"/>
        <v/>
      </c>
      <c r="AH207" s="275" t="str">
        <f t="shared" si="121"/>
        <v/>
      </c>
      <c r="AI207" s="275" t="str">
        <f t="shared" si="121"/>
        <v/>
      </c>
      <c r="AJ207" s="275" t="str">
        <f t="shared" si="121"/>
        <v/>
      </c>
      <c r="AK207" s="275" t="str">
        <f t="shared" si="121"/>
        <v/>
      </c>
      <c r="AL207" s="275" t="str">
        <f t="shared" si="121"/>
        <v/>
      </c>
      <c r="AM207" s="275" t="str">
        <f t="shared" si="121"/>
        <v/>
      </c>
      <c r="AN207" s="275" t="str">
        <f t="shared" si="121"/>
        <v/>
      </c>
      <c r="AO207" s="275" t="str">
        <f t="shared" si="121"/>
        <v/>
      </c>
      <c r="AP207" s="275" t="str">
        <f t="shared" si="121"/>
        <v/>
      </c>
      <c r="AQ207" s="275" t="str">
        <f t="shared" si="121"/>
        <v/>
      </c>
      <c r="AR207" s="275" t="str">
        <f t="shared" si="121"/>
        <v/>
      </c>
      <c r="AS207" s="275" t="str">
        <f t="shared" si="121"/>
        <v/>
      </c>
      <c r="AT207" s="275" t="str">
        <f t="shared" si="121"/>
        <v/>
      </c>
      <c r="AU207" s="275" t="str">
        <f t="shared" si="121"/>
        <v/>
      </c>
      <c r="AV207" s="275" t="str">
        <f t="shared" si="121"/>
        <v/>
      </c>
      <c r="AW207" s="275" t="str">
        <f t="shared" si="121"/>
        <v/>
      </c>
      <c r="AX207" s="275" t="str">
        <f t="shared" si="121"/>
        <v/>
      </c>
      <c r="AY207" s="275" t="str">
        <f t="shared" si="121"/>
        <v/>
      </c>
      <c r="AZ207" s="275" t="str">
        <f t="shared" si="121"/>
        <v/>
      </c>
      <c r="BA207" s="275" t="str">
        <f t="shared" si="121"/>
        <v/>
      </c>
      <c r="BB207" s="275" t="str">
        <f t="shared" si="121"/>
        <v/>
      </c>
      <c r="BC207" s="275" t="str">
        <f t="shared" si="121"/>
        <v/>
      </c>
      <c r="BD207" s="275" t="str">
        <f t="shared" si="121"/>
        <v/>
      </c>
      <c r="BE207" s="275" t="str">
        <f t="shared" si="121"/>
        <v/>
      </c>
      <c r="BF207" s="275" t="str">
        <f t="shared" si="121"/>
        <v/>
      </c>
      <c r="BG207" s="275" t="str">
        <f t="shared" si="121"/>
        <v/>
      </c>
      <c r="BH207" s="275" t="str">
        <f t="shared" si="121"/>
        <v/>
      </c>
      <c r="BI207" s="275" t="str">
        <f t="shared" si="121"/>
        <v/>
      </c>
      <c r="BJ207" s="275" t="str">
        <f t="shared" si="121"/>
        <v/>
      </c>
      <c r="BK207" s="275" t="str">
        <f t="shared" si="121"/>
        <v/>
      </c>
      <c r="BL207" s="275" t="str">
        <f t="shared" si="121"/>
        <v/>
      </c>
      <c r="BM207" s="275" t="str">
        <f t="shared" si="121"/>
        <v/>
      </c>
      <c r="BN207" s="275" t="str">
        <f t="shared" si="121"/>
        <v/>
      </c>
      <c r="BO207" s="275" t="str">
        <f t="shared" si="121"/>
        <v/>
      </c>
      <c r="BP207" s="275" t="str">
        <f t="shared" si="120"/>
        <v/>
      </c>
      <c r="BQ207" s="275" t="str">
        <f t="shared" si="120"/>
        <v/>
      </c>
      <c r="BR207" s="275" t="str">
        <f t="shared" si="120"/>
        <v/>
      </c>
      <c r="BS207" s="275" t="str">
        <f t="shared" si="120"/>
        <v/>
      </c>
      <c r="BT207" s="275" t="str">
        <f t="shared" si="120"/>
        <v/>
      </c>
      <c r="BU207" s="275" t="str">
        <f t="shared" si="120"/>
        <v/>
      </c>
      <c r="BV207" s="275" t="str">
        <f t="shared" si="120"/>
        <v/>
      </c>
      <c r="BW207" s="275" t="str">
        <f t="shared" si="120"/>
        <v/>
      </c>
      <c r="BX207" s="275" t="str">
        <f t="shared" si="120"/>
        <v/>
      </c>
      <c r="BY207" s="275" t="str">
        <f t="shared" si="120"/>
        <v/>
      </c>
      <c r="BZ207" s="275" t="str">
        <f t="shared" si="120"/>
        <v/>
      </c>
      <c r="CA207" s="275" t="str">
        <f t="shared" si="120"/>
        <v/>
      </c>
      <c r="CB207" s="275" t="str">
        <f t="shared" si="120"/>
        <v/>
      </c>
      <c r="CC207" s="275" t="str">
        <f t="shared" si="120"/>
        <v/>
      </c>
      <c r="CD207" s="275" t="str">
        <f t="shared" si="120"/>
        <v/>
      </c>
      <c r="CE207" s="275" t="str">
        <f t="shared" si="120"/>
        <v/>
      </c>
      <c r="CF207" s="275" t="str">
        <f t="shared" si="120"/>
        <v/>
      </c>
      <c r="CG207" s="275" t="str">
        <f t="shared" si="120"/>
        <v/>
      </c>
      <c r="CH207" s="275" t="str">
        <f t="shared" si="120"/>
        <v/>
      </c>
      <c r="CI207" s="275" t="str">
        <f t="shared" si="120"/>
        <v/>
      </c>
      <c r="CJ207" s="275" t="str">
        <f t="shared" si="120"/>
        <v/>
      </c>
      <c r="CK207" s="275" t="str">
        <f t="shared" si="120"/>
        <v/>
      </c>
      <c r="CL207" s="275" t="str">
        <f t="shared" si="120"/>
        <v/>
      </c>
      <c r="CM207" s="275" t="str">
        <f t="shared" si="120"/>
        <v/>
      </c>
      <c r="CN207" s="275" t="str">
        <f t="shared" si="120"/>
        <v/>
      </c>
      <c r="CO207" s="275" t="str">
        <f t="shared" si="120"/>
        <v/>
      </c>
      <c r="CP207" s="275" t="str">
        <f t="shared" si="120"/>
        <v/>
      </c>
      <c r="CQ207" s="275" t="str">
        <f t="shared" si="120"/>
        <v/>
      </c>
      <c r="CR207" s="275" t="str">
        <f t="shared" si="120"/>
        <v/>
      </c>
      <c r="CS207" s="275" t="str">
        <f t="shared" si="120"/>
        <v/>
      </c>
      <c r="CT207" s="275" t="str">
        <f t="shared" si="120"/>
        <v/>
      </c>
      <c r="CU207" s="275" t="str">
        <f t="shared" si="108"/>
        <v/>
      </c>
      <c r="CV207" s="275" t="str">
        <f t="shared" si="108"/>
        <v/>
      </c>
      <c r="CW207" s="275" t="str">
        <f t="shared" si="108"/>
        <v/>
      </c>
      <c r="CX207" s="275" t="str">
        <f t="shared" si="108"/>
        <v/>
      </c>
      <c r="CY207" s="275" t="str">
        <f t="shared" si="108"/>
        <v/>
      </c>
    </row>
    <row r="208" spans="1:103" x14ac:dyDescent="0.2">
      <c r="A208">
        <f t="shared" si="112"/>
        <v>197</v>
      </c>
      <c r="B208" s="272">
        <f t="shared" si="113"/>
        <v>1.66E-2</v>
      </c>
      <c r="D208" s="275" t="str">
        <f t="shared" si="121"/>
        <v/>
      </c>
      <c r="E208" s="275" t="str">
        <f t="shared" si="121"/>
        <v/>
      </c>
      <c r="F208" s="275" t="str">
        <f t="shared" si="121"/>
        <v/>
      </c>
      <c r="G208" s="275" t="str">
        <f t="shared" si="121"/>
        <v/>
      </c>
      <c r="H208" s="275" t="str">
        <f t="shared" si="121"/>
        <v/>
      </c>
      <c r="I208" s="275" t="str">
        <f t="shared" si="121"/>
        <v/>
      </c>
      <c r="J208" s="275" t="str">
        <f t="shared" si="121"/>
        <v/>
      </c>
      <c r="K208" s="275" t="str">
        <f t="shared" si="121"/>
        <v/>
      </c>
      <c r="L208" s="275" t="str">
        <f t="shared" si="121"/>
        <v/>
      </c>
      <c r="M208" s="275" t="str">
        <f t="shared" si="121"/>
        <v/>
      </c>
      <c r="N208" s="275" t="str">
        <f t="shared" si="121"/>
        <v/>
      </c>
      <c r="O208" s="275" t="str">
        <f t="shared" si="121"/>
        <v/>
      </c>
      <c r="P208" s="275" t="str">
        <f t="shared" si="121"/>
        <v/>
      </c>
      <c r="Q208" s="275" t="str">
        <f t="shared" si="121"/>
        <v/>
      </c>
      <c r="R208" s="275" t="str">
        <f t="shared" si="121"/>
        <v/>
      </c>
      <c r="S208" s="275" t="str">
        <f t="shared" si="121"/>
        <v/>
      </c>
      <c r="T208" s="275" t="str">
        <f t="shared" si="121"/>
        <v/>
      </c>
      <c r="U208" s="275" t="str">
        <f t="shared" si="121"/>
        <v/>
      </c>
      <c r="V208" s="275" t="str">
        <f t="shared" si="121"/>
        <v/>
      </c>
      <c r="W208" s="275" t="str">
        <f t="shared" si="121"/>
        <v/>
      </c>
      <c r="X208" s="275" t="str">
        <f t="shared" si="121"/>
        <v/>
      </c>
      <c r="Y208" s="275" t="str">
        <f t="shared" si="121"/>
        <v/>
      </c>
      <c r="Z208" s="275" t="str">
        <f t="shared" si="121"/>
        <v/>
      </c>
      <c r="AA208" s="275" t="str">
        <f t="shared" si="121"/>
        <v/>
      </c>
      <c r="AB208" s="275" t="str">
        <f t="shared" si="121"/>
        <v/>
      </c>
      <c r="AC208" s="275" t="str">
        <f t="shared" si="121"/>
        <v/>
      </c>
      <c r="AD208" s="275" t="str">
        <f t="shared" si="121"/>
        <v/>
      </c>
      <c r="AE208" s="275" t="str">
        <f t="shared" si="121"/>
        <v/>
      </c>
      <c r="AF208" s="275" t="str">
        <f t="shared" si="121"/>
        <v/>
      </c>
      <c r="AG208" s="275" t="str">
        <f t="shared" si="121"/>
        <v/>
      </c>
      <c r="AH208" s="275" t="str">
        <f t="shared" si="121"/>
        <v/>
      </c>
      <c r="AI208" s="275" t="str">
        <f t="shared" si="121"/>
        <v/>
      </c>
      <c r="AJ208" s="275" t="str">
        <f t="shared" si="121"/>
        <v/>
      </c>
      <c r="AK208" s="275" t="str">
        <f t="shared" si="121"/>
        <v/>
      </c>
      <c r="AL208" s="275" t="str">
        <f t="shared" si="121"/>
        <v/>
      </c>
      <c r="AM208" s="275" t="str">
        <f t="shared" si="121"/>
        <v/>
      </c>
      <c r="AN208" s="275" t="str">
        <f t="shared" si="121"/>
        <v/>
      </c>
      <c r="AO208" s="275" t="str">
        <f t="shared" si="121"/>
        <v/>
      </c>
      <c r="AP208" s="275" t="str">
        <f t="shared" si="121"/>
        <v/>
      </c>
      <c r="AQ208" s="275" t="str">
        <f t="shared" si="121"/>
        <v/>
      </c>
      <c r="AR208" s="275" t="str">
        <f t="shared" si="121"/>
        <v/>
      </c>
      <c r="AS208" s="275" t="str">
        <f t="shared" si="121"/>
        <v/>
      </c>
      <c r="AT208" s="275" t="str">
        <f t="shared" si="121"/>
        <v/>
      </c>
      <c r="AU208" s="275" t="str">
        <f t="shared" si="121"/>
        <v/>
      </c>
      <c r="AV208" s="275" t="str">
        <f t="shared" si="121"/>
        <v/>
      </c>
      <c r="AW208" s="275" t="str">
        <f t="shared" si="121"/>
        <v/>
      </c>
      <c r="AX208" s="275" t="str">
        <f t="shared" si="121"/>
        <v/>
      </c>
      <c r="AY208" s="275" t="str">
        <f t="shared" si="121"/>
        <v/>
      </c>
      <c r="AZ208" s="275" t="str">
        <f t="shared" si="121"/>
        <v/>
      </c>
      <c r="BA208" s="275" t="str">
        <f t="shared" si="121"/>
        <v/>
      </c>
      <c r="BB208" s="275" t="str">
        <f t="shared" si="121"/>
        <v/>
      </c>
      <c r="BC208" s="275" t="str">
        <f t="shared" si="121"/>
        <v/>
      </c>
      <c r="BD208" s="275" t="str">
        <f t="shared" si="121"/>
        <v/>
      </c>
      <c r="BE208" s="275" t="str">
        <f t="shared" si="121"/>
        <v/>
      </c>
      <c r="BF208" s="275" t="str">
        <f t="shared" si="121"/>
        <v/>
      </c>
      <c r="BG208" s="275" t="str">
        <f t="shared" si="121"/>
        <v/>
      </c>
      <c r="BH208" s="275" t="str">
        <f t="shared" si="121"/>
        <v/>
      </c>
      <c r="BI208" s="275" t="str">
        <f t="shared" si="121"/>
        <v/>
      </c>
      <c r="BJ208" s="275" t="str">
        <f t="shared" si="121"/>
        <v/>
      </c>
      <c r="BK208" s="275" t="str">
        <f t="shared" si="121"/>
        <v/>
      </c>
      <c r="BL208" s="275" t="str">
        <f t="shared" si="121"/>
        <v/>
      </c>
      <c r="BM208" s="275" t="str">
        <f t="shared" si="121"/>
        <v/>
      </c>
      <c r="BN208" s="275" t="str">
        <f t="shared" si="121"/>
        <v/>
      </c>
      <c r="BO208" s="275" t="str">
        <f t="shared" si="121"/>
        <v/>
      </c>
      <c r="BP208" s="275" t="str">
        <f t="shared" si="120"/>
        <v/>
      </c>
      <c r="BQ208" s="275" t="str">
        <f t="shared" si="120"/>
        <v/>
      </c>
      <c r="BR208" s="275" t="str">
        <f t="shared" si="120"/>
        <v/>
      </c>
      <c r="BS208" s="275" t="str">
        <f t="shared" si="120"/>
        <v/>
      </c>
      <c r="BT208" s="275" t="str">
        <f t="shared" si="120"/>
        <v/>
      </c>
      <c r="BU208" s="275" t="str">
        <f t="shared" si="120"/>
        <v/>
      </c>
      <c r="BV208" s="275" t="str">
        <f t="shared" si="120"/>
        <v/>
      </c>
      <c r="BW208" s="275" t="str">
        <f t="shared" si="120"/>
        <v/>
      </c>
      <c r="BX208" s="275" t="str">
        <f t="shared" si="120"/>
        <v/>
      </c>
      <c r="BY208" s="275" t="str">
        <f t="shared" si="120"/>
        <v/>
      </c>
      <c r="BZ208" s="275" t="str">
        <f t="shared" si="120"/>
        <v/>
      </c>
      <c r="CA208" s="275" t="str">
        <f t="shared" si="120"/>
        <v/>
      </c>
      <c r="CB208" s="275" t="str">
        <f t="shared" si="120"/>
        <v/>
      </c>
      <c r="CC208" s="275" t="str">
        <f t="shared" si="120"/>
        <v/>
      </c>
      <c r="CD208" s="275" t="str">
        <f t="shared" si="120"/>
        <v/>
      </c>
      <c r="CE208" s="275" t="str">
        <f t="shared" si="120"/>
        <v/>
      </c>
      <c r="CF208" s="275" t="str">
        <f t="shared" si="120"/>
        <v/>
      </c>
      <c r="CG208" s="275" t="str">
        <f t="shared" si="120"/>
        <v/>
      </c>
      <c r="CH208" s="275" t="str">
        <f t="shared" si="120"/>
        <v/>
      </c>
      <c r="CI208" s="275" t="str">
        <f t="shared" si="120"/>
        <v/>
      </c>
      <c r="CJ208" s="275" t="str">
        <f t="shared" si="120"/>
        <v/>
      </c>
      <c r="CK208" s="275" t="str">
        <f t="shared" si="120"/>
        <v/>
      </c>
      <c r="CL208" s="275" t="str">
        <f t="shared" si="120"/>
        <v/>
      </c>
      <c r="CM208" s="275" t="str">
        <f t="shared" si="120"/>
        <v/>
      </c>
      <c r="CN208" s="275" t="str">
        <f t="shared" si="120"/>
        <v/>
      </c>
      <c r="CO208" s="275" t="str">
        <f t="shared" si="120"/>
        <v/>
      </c>
      <c r="CP208" s="275" t="str">
        <f t="shared" si="120"/>
        <v/>
      </c>
      <c r="CQ208" s="275" t="str">
        <f t="shared" si="120"/>
        <v/>
      </c>
      <c r="CR208" s="275" t="str">
        <f t="shared" si="120"/>
        <v/>
      </c>
      <c r="CS208" s="275" t="str">
        <f t="shared" si="120"/>
        <v/>
      </c>
      <c r="CT208" s="275" t="str">
        <f t="shared" si="120"/>
        <v/>
      </c>
      <c r="CU208" s="275" t="str">
        <f t="shared" si="108"/>
        <v/>
      </c>
      <c r="CV208" s="275" t="str">
        <f t="shared" si="108"/>
        <v/>
      </c>
      <c r="CW208" s="275" t="str">
        <f t="shared" si="108"/>
        <v/>
      </c>
      <c r="CX208" s="275" t="str">
        <f t="shared" si="108"/>
        <v/>
      </c>
      <c r="CY208" s="275" t="str">
        <f t="shared" si="108"/>
        <v/>
      </c>
    </row>
    <row r="209" spans="1:103" x14ac:dyDescent="0.2">
      <c r="A209">
        <f t="shared" si="112"/>
        <v>198</v>
      </c>
      <c r="B209" s="272">
        <f t="shared" si="113"/>
        <v>1.9089999999999999E-2</v>
      </c>
      <c r="D209" s="275" t="str">
        <f t="shared" si="121"/>
        <v/>
      </c>
      <c r="E209" s="275" t="str">
        <f t="shared" si="121"/>
        <v/>
      </c>
      <c r="F209" s="275" t="str">
        <f t="shared" si="121"/>
        <v/>
      </c>
      <c r="G209" s="275" t="str">
        <f t="shared" si="121"/>
        <v/>
      </c>
      <c r="H209" s="275" t="str">
        <f t="shared" si="121"/>
        <v/>
      </c>
      <c r="I209" s="275" t="str">
        <f t="shared" si="121"/>
        <v/>
      </c>
      <c r="J209" s="275" t="str">
        <f t="shared" si="121"/>
        <v/>
      </c>
      <c r="K209" s="275" t="str">
        <f t="shared" si="121"/>
        <v/>
      </c>
      <c r="L209" s="275" t="str">
        <f t="shared" si="121"/>
        <v/>
      </c>
      <c r="M209" s="275" t="str">
        <f t="shared" si="121"/>
        <v/>
      </c>
      <c r="N209" s="275" t="str">
        <f t="shared" si="121"/>
        <v/>
      </c>
      <c r="O209" s="275" t="str">
        <f t="shared" si="121"/>
        <v/>
      </c>
      <c r="P209" s="275" t="str">
        <f t="shared" si="121"/>
        <v/>
      </c>
      <c r="Q209" s="275" t="str">
        <f t="shared" si="121"/>
        <v/>
      </c>
      <c r="R209" s="275" t="str">
        <f t="shared" si="121"/>
        <v/>
      </c>
      <c r="S209" s="275" t="str">
        <f t="shared" si="121"/>
        <v/>
      </c>
      <c r="T209" s="275" t="str">
        <f t="shared" si="121"/>
        <v/>
      </c>
      <c r="U209" s="275" t="str">
        <f t="shared" si="121"/>
        <v/>
      </c>
      <c r="V209" s="275" t="str">
        <f t="shared" si="121"/>
        <v/>
      </c>
      <c r="W209" s="275" t="str">
        <f t="shared" si="121"/>
        <v/>
      </c>
      <c r="X209" s="275" t="str">
        <f t="shared" si="121"/>
        <v/>
      </c>
      <c r="Y209" s="275" t="str">
        <f t="shared" si="121"/>
        <v/>
      </c>
      <c r="Z209" s="275" t="str">
        <f t="shared" si="121"/>
        <v/>
      </c>
      <c r="AA209" s="275" t="str">
        <f t="shared" si="121"/>
        <v/>
      </c>
      <c r="AB209" s="275" t="str">
        <f t="shared" si="121"/>
        <v/>
      </c>
      <c r="AC209" s="275" t="str">
        <f t="shared" si="121"/>
        <v/>
      </c>
      <c r="AD209" s="275" t="str">
        <f t="shared" si="121"/>
        <v/>
      </c>
      <c r="AE209" s="275" t="str">
        <f t="shared" si="121"/>
        <v/>
      </c>
      <c r="AF209" s="275" t="str">
        <f t="shared" si="121"/>
        <v/>
      </c>
      <c r="AG209" s="275" t="str">
        <f t="shared" si="121"/>
        <v/>
      </c>
      <c r="AH209" s="275" t="str">
        <f t="shared" si="121"/>
        <v/>
      </c>
      <c r="AI209" s="275" t="str">
        <f t="shared" si="121"/>
        <v/>
      </c>
      <c r="AJ209" s="275" t="str">
        <f t="shared" si="121"/>
        <v/>
      </c>
      <c r="AK209" s="275" t="str">
        <f t="shared" si="121"/>
        <v/>
      </c>
      <c r="AL209" s="275" t="str">
        <f t="shared" si="121"/>
        <v/>
      </c>
      <c r="AM209" s="275" t="str">
        <f t="shared" si="121"/>
        <v/>
      </c>
      <c r="AN209" s="275" t="str">
        <f t="shared" si="121"/>
        <v/>
      </c>
      <c r="AO209" s="275" t="str">
        <f t="shared" si="121"/>
        <v/>
      </c>
      <c r="AP209" s="275" t="str">
        <f t="shared" si="121"/>
        <v/>
      </c>
      <c r="AQ209" s="275" t="str">
        <f t="shared" si="121"/>
        <v/>
      </c>
      <c r="AR209" s="275" t="str">
        <f t="shared" si="121"/>
        <v/>
      </c>
      <c r="AS209" s="275" t="str">
        <f t="shared" si="121"/>
        <v/>
      </c>
      <c r="AT209" s="275" t="str">
        <f t="shared" si="121"/>
        <v/>
      </c>
      <c r="AU209" s="275" t="str">
        <f t="shared" si="121"/>
        <v/>
      </c>
      <c r="AV209" s="275" t="str">
        <f t="shared" si="121"/>
        <v/>
      </c>
      <c r="AW209" s="275" t="str">
        <f t="shared" si="121"/>
        <v/>
      </c>
      <c r="AX209" s="275" t="str">
        <f t="shared" si="121"/>
        <v/>
      </c>
      <c r="AY209" s="275" t="str">
        <f t="shared" si="121"/>
        <v/>
      </c>
      <c r="AZ209" s="275" t="str">
        <f t="shared" si="121"/>
        <v/>
      </c>
      <c r="BA209" s="275" t="str">
        <f t="shared" si="121"/>
        <v/>
      </c>
      <c r="BB209" s="275" t="str">
        <f t="shared" si="121"/>
        <v/>
      </c>
      <c r="BC209" s="275" t="str">
        <f t="shared" si="121"/>
        <v/>
      </c>
      <c r="BD209" s="275" t="str">
        <f t="shared" si="121"/>
        <v/>
      </c>
      <c r="BE209" s="275" t="str">
        <f t="shared" si="121"/>
        <v/>
      </c>
      <c r="BF209" s="275" t="str">
        <f t="shared" si="121"/>
        <v/>
      </c>
      <c r="BG209" s="275" t="str">
        <f t="shared" si="121"/>
        <v/>
      </c>
      <c r="BH209" s="275" t="str">
        <f t="shared" si="121"/>
        <v/>
      </c>
      <c r="BI209" s="275" t="str">
        <f t="shared" si="121"/>
        <v/>
      </c>
      <c r="BJ209" s="275" t="str">
        <f t="shared" si="121"/>
        <v/>
      </c>
      <c r="BK209" s="275" t="str">
        <f t="shared" si="121"/>
        <v/>
      </c>
      <c r="BL209" s="275" t="str">
        <f t="shared" si="121"/>
        <v/>
      </c>
      <c r="BM209" s="275" t="str">
        <f t="shared" si="121"/>
        <v/>
      </c>
      <c r="BN209" s="275" t="str">
        <f t="shared" si="121"/>
        <v/>
      </c>
      <c r="BO209" s="275" t="str">
        <f t="shared" ref="BO209:CT212" si="122">IF(AND($A209&gt;=BO$3,$A209&lt;=BO$4),$B209,"")</f>
        <v/>
      </c>
      <c r="BP209" s="275" t="str">
        <f t="shared" si="122"/>
        <v/>
      </c>
      <c r="BQ209" s="275" t="str">
        <f t="shared" si="122"/>
        <v/>
      </c>
      <c r="BR209" s="275" t="str">
        <f t="shared" si="122"/>
        <v/>
      </c>
      <c r="BS209" s="275" t="str">
        <f t="shared" si="122"/>
        <v/>
      </c>
      <c r="BT209" s="275" t="str">
        <f t="shared" si="122"/>
        <v/>
      </c>
      <c r="BU209" s="275" t="str">
        <f t="shared" si="122"/>
        <v/>
      </c>
      <c r="BV209" s="275" t="str">
        <f t="shared" si="122"/>
        <v/>
      </c>
      <c r="BW209" s="275" t="str">
        <f t="shared" si="122"/>
        <v/>
      </c>
      <c r="BX209" s="275" t="str">
        <f t="shared" si="122"/>
        <v/>
      </c>
      <c r="BY209" s="275" t="str">
        <f t="shared" si="122"/>
        <v/>
      </c>
      <c r="BZ209" s="275" t="str">
        <f t="shared" si="122"/>
        <v/>
      </c>
      <c r="CA209" s="275" t="str">
        <f t="shared" si="122"/>
        <v/>
      </c>
      <c r="CB209" s="275" t="str">
        <f t="shared" si="122"/>
        <v/>
      </c>
      <c r="CC209" s="275" t="str">
        <f t="shared" si="122"/>
        <v/>
      </c>
      <c r="CD209" s="275" t="str">
        <f t="shared" si="122"/>
        <v/>
      </c>
      <c r="CE209" s="275" t="str">
        <f t="shared" si="122"/>
        <v/>
      </c>
      <c r="CF209" s="275" t="str">
        <f t="shared" si="122"/>
        <v/>
      </c>
      <c r="CG209" s="275" t="str">
        <f t="shared" si="122"/>
        <v/>
      </c>
      <c r="CH209" s="275" t="str">
        <f t="shared" si="122"/>
        <v/>
      </c>
      <c r="CI209" s="275" t="str">
        <f t="shared" si="122"/>
        <v/>
      </c>
      <c r="CJ209" s="275" t="str">
        <f t="shared" si="122"/>
        <v/>
      </c>
      <c r="CK209" s="275" t="str">
        <f t="shared" si="122"/>
        <v/>
      </c>
      <c r="CL209" s="275" t="str">
        <f t="shared" si="122"/>
        <v/>
      </c>
      <c r="CM209" s="275" t="str">
        <f t="shared" si="122"/>
        <v/>
      </c>
      <c r="CN209" s="275" t="str">
        <f t="shared" si="122"/>
        <v/>
      </c>
      <c r="CO209" s="275" t="str">
        <f t="shared" si="122"/>
        <v/>
      </c>
      <c r="CP209" s="275" t="str">
        <f t="shared" si="122"/>
        <v/>
      </c>
      <c r="CQ209" s="275" t="str">
        <f t="shared" si="122"/>
        <v/>
      </c>
      <c r="CR209" s="275" t="str">
        <f t="shared" si="122"/>
        <v/>
      </c>
      <c r="CS209" s="275" t="str">
        <f t="shared" si="122"/>
        <v/>
      </c>
      <c r="CT209" s="275" t="str">
        <f t="shared" si="122"/>
        <v/>
      </c>
      <c r="CU209" s="275" t="str">
        <f t="shared" si="108"/>
        <v/>
      </c>
      <c r="CV209" s="275" t="str">
        <f t="shared" si="108"/>
        <v/>
      </c>
      <c r="CW209" s="275" t="str">
        <f t="shared" si="108"/>
        <v/>
      </c>
      <c r="CX209" s="275" t="str">
        <f t="shared" si="108"/>
        <v/>
      </c>
      <c r="CY209" s="275" t="str">
        <f t="shared" si="108"/>
        <v/>
      </c>
    </row>
    <row r="210" spans="1:103" x14ac:dyDescent="0.2">
      <c r="A210">
        <f t="shared" si="112"/>
        <v>199</v>
      </c>
      <c r="B210" s="272">
        <f t="shared" si="113"/>
        <v>2.2409999999999999E-2</v>
      </c>
      <c r="D210" s="275" t="str">
        <f t="shared" ref="D210:BO213" si="123">IF(AND($A210&gt;=D$3,$A210&lt;=D$4),$B210,"")</f>
        <v/>
      </c>
      <c r="E210" s="275" t="str">
        <f t="shared" si="123"/>
        <v/>
      </c>
      <c r="F210" s="275" t="str">
        <f t="shared" si="123"/>
        <v/>
      </c>
      <c r="G210" s="275" t="str">
        <f t="shared" si="123"/>
        <v/>
      </c>
      <c r="H210" s="275" t="str">
        <f t="shared" si="123"/>
        <v/>
      </c>
      <c r="I210" s="275" t="str">
        <f t="shared" si="123"/>
        <v/>
      </c>
      <c r="J210" s="275" t="str">
        <f t="shared" si="123"/>
        <v/>
      </c>
      <c r="K210" s="275" t="str">
        <f t="shared" si="123"/>
        <v/>
      </c>
      <c r="L210" s="275" t="str">
        <f t="shared" si="123"/>
        <v/>
      </c>
      <c r="M210" s="275" t="str">
        <f t="shared" si="123"/>
        <v/>
      </c>
      <c r="N210" s="275" t="str">
        <f t="shared" si="123"/>
        <v/>
      </c>
      <c r="O210" s="275" t="str">
        <f t="shared" si="123"/>
        <v/>
      </c>
      <c r="P210" s="275" t="str">
        <f t="shared" si="123"/>
        <v/>
      </c>
      <c r="Q210" s="275" t="str">
        <f t="shared" si="123"/>
        <v/>
      </c>
      <c r="R210" s="275" t="str">
        <f t="shared" si="123"/>
        <v/>
      </c>
      <c r="S210" s="275" t="str">
        <f t="shared" si="123"/>
        <v/>
      </c>
      <c r="T210" s="275" t="str">
        <f t="shared" si="123"/>
        <v/>
      </c>
      <c r="U210" s="275" t="str">
        <f t="shared" si="123"/>
        <v/>
      </c>
      <c r="V210" s="275" t="str">
        <f t="shared" si="123"/>
        <v/>
      </c>
      <c r="W210" s="275" t="str">
        <f t="shared" si="123"/>
        <v/>
      </c>
      <c r="X210" s="275" t="str">
        <f t="shared" si="123"/>
        <v/>
      </c>
      <c r="Y210" s="275" t="str">
        <f t="shared" si="123"/>
        <v/>
      </c>
      <c r="Z210" s="275" t="str">
        <f t="shared" si="123"/>
        <v/>
      </c>
      <c r="AA210" s="275" t="str">
        <f t="shared" si="123"/>
        <v/>
      </c>
      <c r="AB210" s="275" t="str">
        <f t="shared" si="123"/>
        <v/>
      </c>
      <c r="AC210" s="275" t="str">
        <f t="shared" si="123"/>
        <v/>
      </c>
      <c r="AD210" s="275" t="str">
        <f t="shared" si="123"/>
        <v/>
      </c>
      <c r="AE210" s="275" t="str">
        <f t="shared" si="123"/>
        <v/>
      </c>
      <c r="AF210" s="275" t="str">
        <f t="shared" si="123"/>
        <v/>
      </c>
      <c r="AG210" s="275" t="str">
        <f t="shared" si="123"/>
        <v/>
      </c>
      <c r="AH210" s="275" t="str">
        <f t="shared" si="123"/>
        <v/>
      </c>
      <c r="AI210" s="275" t="str">
        <f t="shared" si="123"/>
        <v/>
      </c>
      <c r="AJ210" s="275" t="str">
        <f t="shared" si="123"/>
        <v/>
      </c>
      <c r="AK210" s="275" t="str">
        <f t="shared" si="123"/>
        <v/>
      </c>
      <c r="AL210" s="275" t="str">
        <f t="shared" si="123"/>
        <v/>
      </c>
      <c r="AM210" s="275" t="str">
        <f t="shared" si="123"/>
        <v/>
      </c>
      <c r="AN210" s="275" t="str">
        <f t="shared" si="123"/>
        <v/>
      </c>
      <c r="AO210" s="275" t="str">
        <f t="shared" si="123"/>
        <v/>
      </c>
      <c r="AP210" s="275" t="str">
        <f t="shared" si="123"/>
        <v/>
      </c>
      <c r="AQ210" s="275" t="str">
        <f t="shared" si="123"/>
        <v/>
      </c>
      <c r="AR210" s="275" t="str">
        <f t="shared" si="123"/>
        <v/>
      </c>
      <c r="AS210" s="275" t="str">
        <f t="shared" si="123"/>
        <v/>
      </c>
      <c r="AT210" s="275" t="str">
        <f t="shared" si="123"/>
        <v/>
      </c>
      <c r="AU210" s="275" t="str">
        <f t="shared" si="123"/>
        <v/>
      </c>
      <c r="AV210" s="275" t="str">
        <f t="shared" si="123"/>
        <v/>
      </c>
      <c r="AW210" s="275" t="str">
        <f t="shared" si="123"/>
        <v/>
      </c>
      <c r="AX210" s="275" t="str">
        <f t="shared" si="123"/>
        <v/>
      </c>
      <c r="AY210" s="275" t="str">
        <f t="shared" si="123"/>
        <v/>
      </c>
      <c r="AZ210" s="275" t="str">
        <f t="shared" si="123"/>
        <v/>
      </c>
      <c r="BA210" s="275" t="str">
        <f t="shared" si="123"/>
        <v/>
      </c>
      <c r="BB210" s="275" t="str">
        <f t="shared" si="123"/>
        <v/>
      </c>
      <c r="BC210" s="275" t="str">
        <f t="shared" si="123"/>
        <v/>
      </c>
      <c r="BD210" s="275" t="str">
        <f t="shared" si="123"/>
        <v/>
      </c>
      <c r="BE210" s="275" t="str">
        <f t="shared" si="123"/>
        <v/>
      </c>
      <c r="BF210" s="275" t="str">
        <f t="shared" si="123"/>
        <v/>
      </c>
      <c r="BG210" s="275" t="str">
        <f t="shared" si="123"/>
        <v/>
      </c>
      <c r="BH210" s="275" t="str">
        <f t="shared" si="123"/>
        <v/>
      </c>
      <c r="BI210" s="275" t="str">
        <f t="shared" si="123"/>
        <v/>
      </c>
      <c r="BJ210" s="275" t="str">
        <f t="shared" si="123"/>
        <v/>
      </c>
      <c r="BK210" s="275" t="str">
        <f t="shared" si="123"/>
        <v/>
      </c>
      <c r="BL210" s="275" t="str">
        <f t="shared" si="123"/>
        <v/>
      </c>
      <c r="BM210" s="275" t="str">
        <f t="shared" si="123"/>
        <v/>
      </c>
      <c r="BN210" s="275" t="str">
        <f t="shared" si="123"/>
        <v/>
      </c>
      <c r="BO210" s="275" t="str">
        <f t="shared" si="123"/>
        <v/>
      </c>
      <c r="BP210" s="275" t="str">
        <f t="shared" si="122"/>
        <v/>
      </c>
      <c r="BQ210" s="275" t="str">
        <f t="shared" si="122"/>
        <v/>
      </c>
      <c r="BR210" s="275" t="str">
        <f t="shared" si="122"/>
        <v/>
      </c>
      <c r="BS210" s="275" t="str">
        <f t="shared" si="122"/>
        <v/>
      </c>
      <c r="BT210" s="275" t="str">
        <f t="shared" si="122"/>
        <v/>
      </c>
      <c r="BU210" s="275" t="str">
        <f t="shared" si="122"/>
        <v/>
      </c>
      <c r="BV210" s="275" t="str">
        <f t="shared" si="122"/>
        <v/>
      </c>
      <c r="BW210" s="275" t="str">
        <f t="shared" si="122"/>
        <v/>
      </c>
      <c r="BX210" s="275" t="str">
        <f t="shared" si="122"/>
        <v/>
      </c>
      <c r="BY210" s="275" t="str">
        <f t="shared" si="122"/>
        <v/>
      </c>
      <c r="BZ210" s="275" t="str">
        <f t="shared" si="122"/>
        <v/>
      </c>
      <c r="CA210" s="275" t="str">
        <f t="shared" si="122"/>
        <v/>
      </c>
      <c r="CB210" s="275" t="str">
        <f t="shared" si="122"/>
        <v/>
      </c>
      <c r="CC210" s="275" t="str">
        <f t="shared" si="122"/>
        <v/>
      </c>
      <c r="CD210" s="275" t="str">
        <f t="shared" si="122"/>
        <v/>
      </c>
      <c r="CE210" s="275" t="str">
        <f t="shared" si="122"/>
        <v/>
      </c>
      <c r="CF210" s="275" t="str">
        <f t="shared" si="122"/>
        <v/>
      </c>
      <c r="CG210" s="275" t="str">
        <f t="shared" si="122"/>
        <v/>
      </c>
      <c r="CH210" s="275" t="str">
        <f t="shared" si="122"/>
        <v/>
      </c>
      <c r="CI210" s="275" t="str">
        <f t="shared" si="122"/>
        <v/>
      </c>
      <c r="CJ210" s="275" t="str">
        <f t="shared" si="122"/>
        <v/>
      </c>
      <c r="CK210" s="275" t="str">
        <f t="shared" si="122"/>
        <v/>
      </c>
      <c r="CL210" s="275" t="str">
        <f t="shared" si="122"/>
        <v/>
      </c>
      <c r="CM210" s="275" t="str">
        <f t="shared" si="122"/>
        <v/>
      </c>
      <c r="CN210" s="275" t="str">
        <f t="shared" si="122"/>
        <v/>
      </c>
      <c r="CO210" s="275" t="str">
        <f t="shared" si="122"/>
        <v/>
      </c>
      <c r="CP210" s="275" t="str">
        <f t="shared" si="122"/>
        <v/>
      </c>
      <c r="CQ210" s="275" t="str">
        <f t="shared" si="122"/>
        <v/>
      </c>
      <c r="CR210" s="275" t="str">
        <f t="shared" si="122"/>
        <v/>
      </c>
      <c r="CS210" s="275" t="str">
        <f t="shared" si="122"/>
        <v/>
      </c>
      <c r="CT210" s="275" t="str">
        <f t="shared" si="122"/>
        <v/>
      </c>
      <c r="CU210" s="275" t="str">
        <f t="shared" si="108"/>
        <v/>
      </c>
      <c r="CV210" s="275" t="str">
        <f t="shared" si="108"/>
        <v/>
      </c>
      <c r="CW210" s="275" t="str">
        <f t="shared" si="108"/>
        <v/>
      </c>
      <c r="CX210" s="275" t="str">
        <f t="shared" si="108"/>
        <v/>
      </c>
      <c r="CY210" s="275" t="str">
        <f t="shared" si="108"/>
        <v/>
      </c>
    </row>
    <row r="211" spans="1:103" x14ac:dyDescent="0.2">
      <c r="A211">
        <f t="shared" si="112"/>
        <v>200</v>
      </c>
      <c r="B211" s="272">
        <f t="shared" si="113"/>
        <v>2.5729999999999999E-2</v>
      </c>
      <c r="D211" s="275" t="str">
        <f t="shared" si="123"/>
        <v/>
      </c>
      <c r="E211" s="275" t="str">
        <f t="shared" si="123"/>
        <v/>
      </c>
      <c r="F211" s="275" t="str">
        <f t="shared" si="123"/>
        <v/>
      </c>
      <c r="G211" s="275" t="str">
        <f t="shared" si="123"/>
        <v/>
      </c>
      <c r="H211" s="275" t="str">
        <f t="shared" si="123"/>
        <v/>
      </c>
      <c r="I211" s="275" t="str">
        <f t="shared" si="123"/>
        <v/>
      </c>
      <c r="J211" s="275" t="str">
        <f t="shared" si="123"/>
        <v/>
      </c>
      <c r="K211" s="275" t="str">
        <f t="shared" si="123"/>
        <v/>
      </c>
      <c r="L211" s="275" t="str">
        <f t="shared" si="123"/>
        <v/>
      </c>
      <c r="M211" s="275" t="str">
        <f t="shared" si="123"/>
        <v/>
      </c>
      <c r="N211" s="275" t="str">
        <f t="shared" si="123"/>
        <v/>
      </c>
      <c r="O211" s="275" t="str">
        <f t="shared" si="123"/>
        <v/>
      </c>
      <c r="P211" s="275" t="str">
        <f t="shared" si="123"/>
        <v/>
      </c>
      <c r="Q211" s="275" t="str">
        <f t="shared" si="123"/>
        <v/>
      </c>
      <c r="R211" s="275" t="str">
        <f t="shared" si="123"/>
        <v/>
      </c>
      <c r="S211" s="275" t="str">
        <f t="shared" si="123"/>
        <v/>
      </c>
      <c r="T211" s="275" t="str">
        <f t="shared" si="123"/>
        <v/>
      </c>
      <c r="U211" s="275" t="str">
        <f t="shared" si="123"/>
        <v/>
      </c>
      <c r="V211" s="275" t="str">
        <f t="shared" si="123"/>
        <v/>
      </c>
      <c r="W211" s="275" t="str">
        <f t="shared" si="123"/>
        <v/>
      </c>
      <c r="X211" s="275" t="str">
        <f t="shared" si="123"/>
        <v/>
      </c>
      <c r="Y211" s="275" t="str">
        <f t="shared" si="123"/>
        <v/>
      </c>
      <c r="Z211" s="275" t="str">
        <f t="shared" si="123"/>
        <v/>
      </c>
      <c r="AA211" s="275" t="str">
        <f t="shared" si="123"/>
        <v/>
      </c>
      <c r="AB211" s="275" t="str">
        <f t="shared" si="123"/>
        <v/>
      </c>
      <c r="AC211" s="275" t="str">
        <f t="shared" si="123"/>
        <v/>
      </c>
      <c r="AD211" s="275" t="str">
        <f t="shared" si="123"/>
        <v/>
      </c>
      <c r="AE211" s="275" t="str">
        <f t="shared" si="123"/>
        <v/>
      </c>
      <c r="AF211" s="275" t="str">
        <f t="shared" si="123"/>
        <v/>
      </c>
      <c r="AG211" s="275" t="str">
        <f t="shared" si="123"/>
        <v/>
      </c>
      <c r="AH211" s="275" t="str">
        <f t="shared" si="123"/>
        <v/>
      </c>
      <c r="AI211" s="275" t="str">
        <f t="shared" si="123"/>
        <v/>
      </c>
      <c r="AJ211" s="275" t="str">
        <f t="shared" si="123"/>
        <v/>
      </c>
      <c r="AK211" s="275" t="str">
        <f t="shared" si="123"/>
        <v/>
      </c>
      <c r="AL211" s="275" t="str">
        <f t="shared" si="123"/>
        <v/>
      </c>
      <c r="AM211" s="275" t="str">
        <f t="shared" si="123"/>
        <v/>
      </c>
      <c r="AN211" s="275" t="str">
        <f t="shared" si="123"/>
        <v/>
      </c>
      <c r="AO211" s="275" t="str">
        <f t="shared" si="123"/>
        <v/>
      </c>
      <c r="AP211" s="275" t="str">
        <f t="shared" si="123"/>
        <v/>
      </c>
      <c r="AQ211" s="275" t="str">
        <f t="shared" si="123"/>
        <v/>
      </c>
      <c r="AR211" s="275" t="str">
        <f t="shared" si="123"/>
        <v/>
      </c>
      <c r="AS211" s="275" t="str">
        <f t="shared" si="123"/>
        <v/>
      </c>
      <c r="AT211" s="275" t="str">
        <f t="shared" si="123"/>
        <v/>
      </c>
      <c r="AU211" s="275" t="str">
        <f t="shared" si="123"/>
        <v/>
      </c>
      <c r="AV211" s="275" t="str">
        <f t="shared" si="123"/>
        <v/>
      </c>
      <c r="AW211" s="275" t="str">
        <f t="shared" si="123"/>
        <v/>
      </c>
      <c r="AX211" s="275" t="str">
        <f t="shared" si="123"/>
        <v/>
      </c>
      <c r="AY211" s="275" t="str">
        <f t="shared" si="123"/>
        <v/>
      </c>
      <c r="AZ211" s="275" t="str">
        <f t="shared" si="123"/>
        <v/>
      </c>
      <c r="BA211" s="275" t="str">
        <f t="shared" si="123"/>
        <v/>
      </c>
      <c r="BB211" s="275" t="str">
        <f t="shared" si="123"/>
        <v/>
      </c>
      <c r="BC211" s="275" t="str">
        <f t="shared" si="123"/>
        <v/>
      </c>
      <c r="BD211" s="275" t="str">
        <f t="shared" si="123"/>
        <v/>
      </c>
      <c r="BE211" s="275" t="str">
        <f t="shared" si="123"/>
        <v/>
      </c>
      <c r="BF211" s="275" t="str">
        <f t="shared" si="123"/>
        <v/>
      </c>
      <c r="BG211" s="275" t="str">
        <f t="shared" si="123"/>
        <v/>
      </c>
      <c r="BH211" s="275" t="str">
        <f t="shared" si="123"/>
        <v/>
      </c>
      <c r="BI211" s="275" t="str">
        <f t="shared" si="123"/>
        <v/>
      </c>
      <c r="BJ211" s="275" t="str">
        <f t="shared" si="123"/>
        <v/>
      </c>
      <c r="BK211" s="275" t="str">
        <f t="shared" si="123"/>
        <v/>
      </c>
      <c r="BL211" s="275" t="str">
        <f t="shared" si="123"/>
        <v/>
      </c>
      <c r="BM211" s="275" t="str">
        <f t="shared" si="123"/>
        <v/>
      </c>
      <c r="BN211" s="275" t="str">
        <f t="shared" si="123"/>
        <v/>
      </c>
      <c r="BO211" s="275" t="str">
        <f t="shared" si="123"/>
        <v/>
      </c>
      <c r="BP211" s="275" t="str">
        <f t="shared" si="122"/>
        <v/>
      </c>
      <c r="BQ211" s="275" t="str">
        <f t="shared" si="122"/>
        <v/>
      </c>
      <c r="BR211" s="275" t="str">
        <f t="shared" si="122"/>
        <v/>
      </c>
      <c r="BS211" s="275" t="str">
        <f t="shared" si="122"/>
        <v/>
      </c>
      <c r="BT211" s="275" t="str">
        <f t="shared" si="122"/>
        <v/>
      </c>
      <c r="BU211" s="275" t="str">
        <f t="shared" si="122"/>
        <v/>
      </c>
      <c r="BV211" s="275" t="str">
        <f t="shared" si="122"/>
        <v/>
      </c>
      <c r="BW211" s="275" t="str">
        <f t="shared" si="122"/>
        <v/>
      </c>
      <c r="BX211" s="275" t="str">
        <f t="shared" si="122"/>
        <v/>
      </c>
      <c r="BY211" s="275" t="str">
        <f t="shared" si="122"/>
        <v/>
      </c>
      <c r="BZ211" s="275" t="str">
        <f t="shared" si="122"/>
        <v/>
      </c>
      <c r="CA211" s="275" t="str">
        <f t="shared" si="122"/>
        <v/>
      </c>
      <c r="CB211" s="275" t="str">
        <f t="shared" si="122"/>
        <v/>
      </c>
      <c r="CC211" s="275" t="str">
        <f t="shared" si="122"/>
        <v/>
      </c>
      <c r="CD211" s="275" t="str">
        <f t="shared" si="122"/>
        <v/>
      </c>
      <c r="CE211" s="275" t="str">
        <f t="shared" si="122"/>
        <v/>
      </c>
      <c r="CF211" s="275" t="str">
        <f t="shared" si="122"/>
        <v/>
      </c>
      <c r="CG211" s="275" t="str">
        <f t="shared" si="122"/>
        <v/>
      </c>
      <c r="CH211" s="275" t="str">
        <f t="shared" si="122"/>
        <v/>
      </c>
      <c r="CI211" s="275" t="str">
        <f t="shared" si="122"/>
        <v/>
      </c>
      <c r="CJ211" s="275" t="str">
        <f t="shared" si="122"/>
        <v/>
      </c>
      <c r="CK211" s="275" t="str">
        <f t="shared" si="122"/>
        <v/>
      </c>
      <c r="CL211" s="275" t="str">
        <f t="shared" si="122"/>
        <v/>
      </c>
      <c r="CM211" s="275" t="str">
        <f t="shared" si="122"/>
        <v/>
      </c>
      <c r="CN211" s="275" t="str">
        <f t="shared" si="122"/>
        <v/>
      </c>
      <c r="CO211" s="275" t="str">
        <f t="shared" si="122"/>
        <v/>
      </c>
      <c r="CP211" s="275" t="str">
        <f t="shared" si="122"/>
        <v/>
      </c>
      <c r="CQ211" s="275" t="str">
        <f t="shared" si="122"/>
        <v/>
      </c>
      <c r="CR211" s="275" t="str">
        <f t="shared" si="122"/>
        <v/>
      </c>
      <c r="CS211" s="275" t="str">
        <f t="shared" si="122"/>
        <v/>
      </c>
      <c r="CT211" s="275" t="str">
        <f t="shared" si="122"/>
        <v/>
      </c>
      <c r="CU211" s="275" t="str">
        <f t="shared" si="108"/>
        <v/>
      </c>
      <c r="CV211" s="275" t="str">
        <f t="shared" si="108"/>
        <v/>
      </c>
      <c r="CW211" s="275" t="str">
        <f t="shared" si="108"/>
        <v/>
      </c>
      <c r="CX211" s="275" t="str">
        <f t="shared" si="108"/>
        <v/>
      </c>
      <c r="CY211" s="275" t="str">
        <f t="shared" si="108"/>
        <v/>
      </c>
    </row>
    <row r="212" spans="1:103" x14ac:dyDescent="0.2">
      <c r="A212">
        <f t="shared" si="112"/>
        <v>201</v>
      </c>
      <c r="B212" s="272">
        <f t="shared" si="113"/>
        <v>2.9879999999999997E-2</v>
      </c>
      <c r="D212" s="275" t="str">
        <f t="shared" si="123"/>
        <v/>
      </c>
      <c r="E212" s="275" t="str">
        <f t="shared" si="123"/>
        <v/>
      </c>
      <c r="F212" s="275" t="str">
        <f t="shared" si="123"/>
        <v/>
      </c>
      <c r="G212" s="275" t="str">
        <f t="shared" si="123"/>
        <v/>
      </c>
      <c r="H212" s="275" t="str">
        <f t="shared" si="123"/>
        <v/>
      </c>
      <c r="I212" s="275" t="str">
        <f t="shared" si="123"/>
        <v/>
      </c>
      <c r="J212" s="275" t="str">
        <f t="shared" si="123"/>
        <v/>
      </c>
      <c r="K212" s="275" t="str">
        <f t="shared" si="123"/>
        <v/>
      </c>
      <c r="L212" s="275" t="str">
        <f t="shared" si="123"/>
        <v/>
      </c>
      <c r="M212" s="275" t="str">
        <f t="shared" si="123"/>
        <v/>
      </c>
      <c r="N212" s="275" t="str">
        <f t="shared" si="123"/>
        <v/>
      </c>
      <c r="O212" s="275" t="str">
        <f t="shared" si="123"/>
        <v/>
      </c>
      <c r="P212" s="275" t="str">
        <f t="shared" si="123"/>
        <v/>
      </c>
      <c r="Q212" s="275" t="str">
        <f t="shared" si="123"/>
        <v/>
      </c>
      <c r="R212" s="275" t="str">
        <f t="shared" si="123"/>
        <v/>
      </c>
      <c r="S212" s="275" t="str">
        <f t="shared" si="123"/>
        <v/>
      </c>
      <c r="T212" s="275" t="str">
        <f t="shared" si="123"/>
        <v/>
      </c>
      <c r="U212" s="275" t="str">
        <f t="shared" si="123"/>
        <v/>
      </c>
      <c r="V212" s="275" t="str">
        <f t="shared" si="123"/>
        <v/>
      </c>
      <c r="W212" s="275" t="str">
        <f t="shared" si="123"/>
        <v/>
      </c>
      <c r="X212" s="275" t="str">
        <f t="shared" si="123"/>
        <v/>
      </c>
      <c r="Y212" s="275" t="str">
        <f t="shared" si="123"/>
        <v/>
      </c>
      <c r="Z212" s="275" t="str">
        <f t="shared" si="123"/>
        <v/>
      </c>
      <c r="AA212" s="275" t="str">
        <f t="shared" si="123"/>
        <v/>
      </c>
      <c r="AB212" s="275" t="str">
        <f t="shared" si="123"/>
        <v/>
      </c>
      <c r="AC212" s="275" t="str">
        <f t="shared" si="123"/>
        <v/>
      </c>
      <c r="AD212" s="275" t="str">
        <f t="shared" si="123"/>
        <v/>
      </c>
      <c r="AE212" s="275" t="str">
        <f t="shared" si="123"/>
        <v/>
      </c>
      <c r="AF212" s="275" t="str">
        <f t="shared" si="123"/>
        <v/>
      </c>
      <c r="AG212" s="275" t="str">
        <f t="shared" si="123"/>
        <v/>
      </c>
      <c r="AH212" s="275" t="str">
        <f t="shared" si="123"/>
        <v/>
      </c>
      <c r="AI212" s="275" t="str">
        <f t="shared" si="123"/>
        <v/>
      </c>
      <c r="AJ212" s="275" t="str">
        <f t="shared" si="123"/>
        <v/>
      </c>
      <c r="AK212" s="275" t="str">
        <f t="shared" si="123"/>
        <v/>
      </c>
      <c r="AL212" s="275" t="str">
        <f t="shared" si="123"/>
        <v/>
      </c>
      <c r="AM212" s="275" t="str">
        <f t="shared" si="123"/>
        <v/>
      </c>
      <c r="AN212" s="275" t="str">
        <f t="shared" si="123"/>
        <v/>
      </c>
      <c r="AO212" s="275" t="str">
        <f t="shared" si="123"/>
        <v/>
      </c>
      <c r="AP212" s="275" t="str">
        <f t="shared" si="123"/>
        <v/>
      </c>
      <c r="AQ212" s="275" t="str">
        <f t="shared" si="123"/>
        <v/>
      </c>
      <c r="AR212" s="275" t="str">
        <f t="shared" si="123"/>
        <v/>
      </c>
      <c r="AS212" s="275" t="str">
        <f t="shared" si="123"/>
        <v/>
      </c>
      <c r="AT212" s="275" t="str">
        <f t="shared" si="123"/>
        <v/>
      </c>
      <c r="AU212" s="275" t="str">
        <f t="shared" si="123"/>
        <v/>
      </c>
      <c r="AV212" s="275" t="str">
        <f t="shared" si="123"/>
        <v/>
      </c>
      <c r="AW212" s="275" t="str">
        <f t="shared" si="123"/>
        <v/>
      </c>
      <c r="AX212" s="275" t="str">
        <f t="shared" si="123"/>
        <v/>
      </c>
      <c r="AY212" s="275" t="str">
        <f t="shared" si="123"/>
        <v/>
      </c>
      <c r="AZ212" s="275" t="str">
        <f t="shared" si="123"/>
        <v/>
      </c>
      <c r="BA212" s="275" t="str">
        <f t="shared" si="123"/>
        <v/>
      </c>
      <c r="BB212" s="275" t="str">
        <f t="shared" si="123"/>
        <v/>
      </c>
      <c r="BC212" s="275" t="str">
        <f t="shared" si="123"/>
        <v/>
      </c>
      <c r="BD212" s="275" t="str">
        <f t="shared" si="123"/>
        <v/>
      </c>
      <c r="BE212" s="275" t="str">
        <f t="shared" si="123"/>
        <v/>
      </c>
      <c r="BF212" s="275" t="str">
        <f t="shared" si="123"/>
        <v/>
      </c>
      <c r="BG212" s="275" t="str">
        <f t="shared" si="123"/>
        <v/>
      </c>
      <c r="BH212" s="275" t="str">
        <f t="shared" si="123"/>
        <v/>
      </c>
      <c r="BI212" s="275" t="str">
        <f t="shared" si="123"/>
        <v/>
      </c>
      <c r="BJ212" s="275" t="str">
        <f t="shared" si="123"/>
        <v/>
      </c>
      <c r="BK212" s="275" t="str">
        <f t="shared" si="123"/>
        <v/>
      </c>
      <c r="BL212" s="275" t="str">
        <f t="shared" si="123"/>
        <v/>
      </c>
      <c r="BM212" s="275" t="str">
        <f t="shared" si="123"/>
        <v/>
      </c>
      <c r="BN212" s="275" t="str">
        <f t="shared" si="123"/>
        <v/>
      </c>
      <c r="BO212" s="275" t="str">
        <f t="shared" si="123"/>
        <v/>
      </c>
      <c r="BP212" s="275" t="str">
        <f t="shared" si="122"/>
        <v/>
      </c>
      <c r="BQ212" s="275" t="str">
        <f t="shared" si="122"/>
        <v/>
      </c>
      <c r="BR212" s="275" t="str">
        <f t="shared" si="122"/>
        <v/>
      </c>
      <c r="BS212" s="275" t="str">
        <f t="shared" si="122"/>
        <v/>
      </c>
      <c r="BT212" s="275" t="str">
        <f t="shared" si="122"/>
        <v/>
      </c>
      <c r="BU212" s="275" t="str">
        <f t="shared" si="122"/>
        <v/>
      </c>
      <c r="BV212" s="275" t="str">
        <f t="shared" si="122"/>
        <v/>
      </c>
      <c r="BW212" s="275" t="str">
        <f t="shared" si="122"/>
        <v/>
      </c>
      <c r="BX212" s="275" t="str">
        <f t="shared" si="122"/>
        <v/>
      </c>
      <c r="BY212" s="275" t="str">
        <f t="shared" si="122"/>
        <v/>
      </c>
      <c r="BZ212" s="275" t="str">
        <f t="shared" si="122"/>
        <v/>
      </c>
      <c r="CA212" s="275" t="str">
        <f t="shared" si="122"/>
        <v/>
      </c>
      <c r="CB212" s="275" t="str">
        <f t="shared" si="122"/>
        <v/>
      </c>
      <c r="CC212" s="275" t="str">
        <f t="shared" si="122"/>
        <v/>
      </c>
      <c r="CD212" s="275" t="str">
        <f t="shared" si="122"/>
        <v/>
      </c>
      <c r="CE212" s="275" t="str">
        <f t="shared" si="122"/>
        <v/>
      </c>
      <c r="CF212" s="275" t="str">
        <f t="shared" si="122"/>
        <v/>
      </c>
      <c r="CG212" s="275" t="str">
        <f t="shared" si="122"/>
        <v/>
      </c>
      <c r="CH212" s="275" t="str">
        <f t="shared" si="122"/>
        <v/>
      </c>
      <c r="CI212" s="275" t="str">
        <f t="shared" si="122"/>
        <v/>
      </c>
      <c r="CJ212" s="275" t="str">
        <f t="shared" si="122"/>
        <v/>
      </c>
      <c r="CK212" s="275" t="str">
        <f t="shared" si="122"/>
        <v/>
      </c>
      <c r="CL212" s="275" t="str">
        <f t="shared" si="122"/>
        <v/>
      </c>
      <c r="CM212" s="275" t="str">
        <f t="shared" si="122"/>
        <v/>
      </c>
      <c r="CN212" s="275" t="str">
        <f t="shared" si="122"/>
        <v/>
      </c>
      <c r="CO212" s="275" t="str">
        <f t="shared" si="122"/>
        <v/>
      </c>
      <c r="CP212" s="275" t="str">
        <f t="shared" si="122"/>
        <v/>
      </c>
      <c r="CQ212" s="275" t="str">
        <f t="shared" si="122"/>
        <v/>
      </c>
      <c r="CR212" s="275" t="str">
        <f t="shared" si="122"/>
        <v/>
      </c>
      <c r="CS212" s="275" t="str">
        <f t="shared" si="122"/>
        <v/>
      </c>
      <c r="CT212" s="275" t="str">
        <f t="shared" si="122"/>
        <v/>
      </c>
      <c r="CU212" s="275" t="str">
        <f t="shared" si="108"/>
        <v/>
      </c>
      <c r="CV212" s="275" t="str">
        <f t="shared" si="108"/>
        <v/>
      </c>
      <c r="CW212" s="275" t="str">
        <f t="shared" si="108"/>
        <v/>
      </c>
      <c r="CX212" s="275" t="str">
        <f t="shared" si="108"/>
        <v/>
      </c>
      <c r="CY212" s="275" t="str">
        <f t="shared" si="108"/>
        <v/>
      </c>
    </row>
    <row r="213" spans="1:103" x14ac:dyDescent="0.2">
      <c r="A213">
        <f t="shared" si="112"/>
        <v>202</v>
      </c>
      <c r="B213" s="272">
        <f t="shared" si="113"/>
        <v>3.4029999999999998E-2</v>
      </c>
      <c r="D213" s="275" t="str">
        <f t="shared" si="123"/>
        <v/>
      </c>
      <c r="E213" s="275" t="str">
        <f t="shared" si="123"/>
        <v/>
      </c>
      <c r="F213" s="275" t="str">
        <f t="shared" si="123"/>
        <v/>
      </c>
      <c r="G213" s="275" t="str">
        <f t="shared" si="123"/>
        <v/>
      </c>
      <c r="H213" s="275" t="str">
        <f t="shared" si="123"/>
        <v/>
      </c>
      <c r="I213" s="275" t="str">
        <f t="shared" si="123"/>
        <v/>
      </c>
      <c r="J213" s="275" t="str">
        <f t="shared" si="123"/>
        <v/>
      </c>
      <c r="K213" s="275" t="str">
        <f t="shared" si="123"/>
        <v/>
      </c>
      <c r="L213" s="275" t="str">
        <f t="shared" si="123"/>
        <v/>
      </c>
      <c r="M213" s="275" t="str">
        <f t="shared" si="123"/>
        <v/>
      </c>
      <c r="N213" s="275" t="str">
        <f t="shared" si="123"/>
        <v/>
      </c>
      <c r="O213" s="275" t="str">
        <f t="shared" si="123"/>
        <v/>
      </c>
      <c r="P213" s="275" t="str">
        <f t="shared" si="123"/>
        <v/>
      </c>
      <c r="Q213" s="275" t="str">
        <f t="shared" si="123"/>
        <v/>
      </c>
      <c r="R213" s="275" t="str">
        <f t="shared" si="123"/>
        <v/>
      </c>
      <c r="S213" s="275" t="str">
        <f t="shared" si="123"/>
        <v/>
      </c>
      <c r="T213" s="275" t="str">
        <f t="shared" si="123"/>
        <v/>
      </c>
      <c r="U213" s="275" t="str">
        <f t="shared" si="123"/>
        <v/>
      </c>
      <c r="V213" s="275" t="str">
        <f t="shared" si="123"/>
        <v/>
      </c>
      <c r="W213" s="275" t="str">
        <f t="shared" si="123"/>
        <v/>
      </c>
      <c r="X213" s="275" t="str">
        <f t="shared" si="123"/>
        <v/>
      </c>
      <c r="Y213" s="275" t="str">
        <f t="shared" si="123"/>
        <v/>
      </c>
      <c r="Z213" s="275" t="str">
        <f t="shared" si="123"/>
        <v/>
      </c>
      <c r="AA213" s="275" t="str">
        <f t="shared" si="123"/>
        <v/>
      </c>
      <c r="AB213" s="275" t="str">
        <f t="shared" si="123"/>
        <v/>
      </c>
      <c r="AC213" s="275" t="str">
        <f t="shared" si="123"/>
        <v/>
      </c>
      <c r="AD213" s="275" t="str">
        <f t="shared" si="123"/>
        <v/>
      </c>
      <c r="AE213" s="275" t="str">
        <f t="shared" si="123"/>
        <v/>
      </c>
      <c r="AF213" s="275" t="str">
        <f t="shared" si="123"/>
        <v/>
      </c>
      <c r="AG213" s="275" t="str">
        <f t="shared" si="123"/>
        <v/>
      </c>
      <c r="AH213" s="275" t="str">
        <f t="shared" si="123"/>
        <v/>
      </c>
      <c r="AI213" s="275" t="str">
        <f t="shared" si="123"/>
        <v/>
      </c>
      <c r="AJ213" s="275" t="str">
        <f t="shared" si="123"/>
        <v/>
      </c>
      <c r="AK213" s="275" t="str">
        <f t="shared" si="123"/>
        <v/>
      </c>
      <c r="AL213" s="275" t="str">
        <f t="shared" si="123"/>
        <v/>
      </c>
      <c r="AM213" s="275" t="str">
        <f t="shared" si="123"/>
        <v/>
      </c>
      <c r="AN213" s="275" t="str">
        <f t="shared" si="123"/>
        <v/>
      </c>
      <c r="AO213" s="275" t="str">
        <f t="shared" si="123"/>
        <v/>
      </c>
      <c r="AP213" s="275" t="str">
        <f t="shared" si="123"/>
        <v/>
      </c>
      <c r="AQ213" s="275" t="str">
        <f t="shared" si="123"/>
        <v/>
      </c>
      <c r="AR213" s="275" t="str">
        <f t="shared" si="123"/>
        <v/>
      </c>
      <c r="AS213" s="275" t="str">
        <f t="shared" si="123"/>
        <v/>
      </c>
      <c r="AT213" s="275" t="str">
        <f t="shared" si="123"/>
        <v/>
      </c>
      <c r="AU213" s="275" t="str">
        <f t="shared" si="123"/>
        <v/>
      </c>
      <c r="AV213" s="275" t="str">
        <f t="shared" si="123"/>
        <v/>
      </c>
      <c r="AW213" s="275" t="str">
        <f t="shared" si="123"/>
        <v/>
      </c>
      <c r="AX213" s="275" t="str">
        <f t="shared" si="123"/>
        <v/>
      </c>
      <c r="AY213" s="275" t="str">
        <f t="shared" si="123"/>
        <v/>
      </c>
      <c r="AZ213" s="275" t="str">
        <f t="shared" si="123"/>
        <v/>
      </c>
      <c r="BA213" s="275" t="str">
        <f t="shared" si="123"/>
        <v/>
      </c>
      <c r="BB213" s="275" t="str">
        <f t="shared" si="123"/>
        <v/>
      </c>
      <c r="BC213" s="275" t="str">
        <f t="shared" si="123"/>
        <v/>
      </c>
      <c r="BD213" s="275" t="str">
        <f t="shared" si="123"/>
        <v/>
      </c>
      <c r="BE213" s="275" t="str">
        <f t="shared" si="123"/>
        <v/>
      </c>
      <c r="BF213" s="275" t="str">
        <f t="shared" si="123"/>
        <v/>
      </c>
      <c r="BG213" s="275" t="str">
        <f t="shared" si="123"/>
        <v/>
      </c>
      <c r="BH213" s="275" t="str">
        <f t="shared" si="123"/>
        <v/>
      </c>
      <c r="BI213" s="275" t="str">
        <f t="shared" si="123"/>
        <v/>
      </c>
      <c r="BJ213" s="275" t="str">
        <f t="shared" si="123"/>
        <v/>
      </c>
      <c r="BK213" s="275" t="str">
        <f t="shared" si="123"/>
        <v/>
      </c>
      <c r="BL213" s="275" t="str">
        <f t="shared" si="123"/>
        <v/>
      </c>
      <c r="BM213" s="275" t="str">
        <f t="shared" si="123"/>
        <v/>
      </c>
      <c r="BN213" s="275" t="str">
        <f t="shared" si="123"/>
        <v/>
      </c>
      <c r="BO213" s="275" t="str">
        <f t="shared" ref="BO213:CT216" si="124">IF(AND($A213&gt;=BO$3,$A213&lt;=BO$4),$B213,"")</f>
        <v/>
      </c>
      <c r="BP213" s="275" t="str">
        <f t="shared" si="124"/>
        <v/>
      </c>
      <c r="BQ213" s="275" t="str">
        <f t="shared" si="124"/>
        <v/>
      </c>
      <c r="BR213" s="275" t="str">
        <f t="shared" si="124"/>
        <v/>
      </c>
      <c r="BS213" s="275" t="str">
        <f t="shared" si="124"/>
        <v/>
      </c>
      <c r="BT213" s="275" t="str">
        <f t="shared" si="124"/>
        <v/>
      </c>
      <c r="BU213" s="275" t="str">
        <f t="shared" si="124"/>
        <v/>
      </c>
      <c r="BV213" s="275" t="str">
        <f t="shared" si="124"/>
        <v/>
      </c>
      <c r="BW213" s="275" t="str">
        <f t="shared" si="124"/>
        <v/>
      </c>
      <c r="BX213" s="275" t="str">
        <f t="shared" si="124"/>
        <v/>
      </c>
      <c r="BY213" s="275" t="str">
        <f t="shared" si="124"/>
        <v/>
      </c>
      <c r="BZ213" s="275" t="str">
        <f t="shared" si="124"/>
        <v/>
      </c>
      <c r="CA213" s="275" t="str">
        <f t="shared" si="124"/>
        <v/>
      </c>
      <c r="CB213" s="275" t="str">
        <f t="shared" si="124"/>
        <v/>
      </c>
      <c r="CC213" s="275" t="str">
        <f t="shared" si="124"/>
        <v/>
      </c>
      <c r="CD213" s="275" t="str">
        <f t="shared" si="124"/>
        <v/>
      </c>
      <c r="CE213" s="275" t="str">
        <f t="shared" si="124"/>
        <v/>
      </c>
      <c r="CF213" s="275" t="str">
        <f t="shared" si="124"/>
        <v/>
      </c>
      <c r="CG213" s="275" t="str">
        <f t="shared" si="124"/>
        <v/>
      </c>
      <c r="CH213" s="275" t="str">
        <f t="shared" si="124"/>
        <v/>
      </c>
      <c r="CI213" s="275" t="str">
        <f t="shared" si="124"/>
        <v/>
      </c>
      <c r="CJ213" s="275" t="str">
        <f t="shared" si="124"/>
        <v/>
      </c>
      <c r="CK213" s="275" t="str">
        <f t="shared" si="124"/>
        <v/>
      </c>
      <c r="CL213" s="275" t="str">
        <f t="shared" si="124"/>
        <v/>
      </c>
      <c r="CM213" s="275" t="str">
        <f t="shared" si="124"/>
        <v/>
      </c>
      <c r="CN213" s="275" t="str">
        <f t="shared" si="124"/>
        <v/>
      </c>
      <c r="CO213" s="275" t="str">
        <f t="shared" si="124"/>
        <v/>
      </c>
      <c r="CP213" s="275" t="str">
        <f t="shared" si="124"/>
        <v/>
      </c>
      <c r="CQ213" s="275" t="str">
        <f t="shared" si="124"/>
        <v/>
      </c>
      <c r="CR213" s="275" t="str">
        <f t="shared" si="124"/>
        <v/>
      </c>
      <c r="CS213" s="275" t="str">
        <f t="shared" si="124"/>
        <v/>
      </c>
      <c r="CT213" s="275" t="str">
        <f t="shared" si="124"/>
        <v/>
      </c>
      <c r="CU213" s="275" t="str">
        <f t="shared" si="108"/>
        <v/>
      </c>
      <c r="CV213" s="275" t="str">
        <f t="shared" si="108"/>
        <v/>
      </c>
      <c r="CW213" s="275" t="str">
        <f t="shared" si="108"/>
        <v/>
      </c>
      <c r="CX213" s="275" t="str">
        <f t="shared" si="108"/>
        <v/>
      </c>
      <c r="CY213" s="275" t="str">
        <f t="shared" si="108"/>
        <v/>
      </c>
    </row>
    <row r="214" spans="1:103" x14ac:dyDescent="0.2">
      <c r="A214">
        <f t="shared" si="112"/>
        <v>203</v>
      </c>
      <c r="B214" s="272">
        <f t="shared" si="113"/>
        <v>3.8179999999999999E-2</v>
      </c>
      <c r="D214" s="275" t="str">
        <f t="shared" ref="D214:BO217" si="125">IF(AND($A214&gt;=D$3,$A214&lt;=D$4),$B214,"")</f>
        <v/>
      </c>
      <c r="E214" s="275" t="str">
        <f t="shared" si="125"/>
        <v/>
      </c>
      <c r="F214" s="275" t="str">
        <f t="shared" si="125"/>
        <v/>
      </c>
      <c r="G214" s="275" t="str">
        <f t="shared" si="125"/>
        <v/>
      </c>
      <c r="H214" s="275" t="str">
        <f t="shared" si="125"/>
        <v/>
      </c>
      <c r="I214" s="275" t="str">
        <f t="shared" si="125"/>
        <v/>
      </c>
      <c r="J214" s="275" t="str">
        <f t="shared" si="125"/>
        <v/>
      </c>
      <c r="K214" s="275" t="str">
        <f t="shared" si="125"/>
        <v/>
      </c>
      <c r="L214" s="275" t="str">
        <f t="shared" si="125"/>
        <v/>
      </c>
      <c r="M214" s="275" t="str">
        <f t="shared" si="125"/>
        <v/>
      </c>
      <c r="N214" s="275" t="str">
        <f t="shared" si="125"/>
        <v/>
      </c>
      <c r="O214" s="275" t="str">
        <f t="shared" si="125"/>
        <v/>
      </c>
      <c r="P214" s="275" t="str">
        <f t="shared" si="125"/>
        <v/>
      </c>
      <c r="Q214" s="275" t="str">
        <f t="shared" si="125"/>
        <v/>
      </c>
      <c r="R214" s="275" t="str">
        <f t="shared" si="125"/>
        <v/>
      </c>
      <c r="S214" s="275" t="str">
        <f t="shared" si="125"/>
        <v/>
      </c>
      <c r="T214" s="275" t="str">
        <f t="shared" si="125"/>
        <v/>
      </c>
      <c r="U214" s="275" t="str">
        <f t="shared" si="125"/>
        <v/>
      </c>
      <c r="V214" s="275" t="str">
        <f t="shared" si="125"/>
        <v/>
      </c>
      <c r="W214" s="275" t="str">
        <f t="shared" si="125"/>
        <v/>
      </c>
      <c r="X214" s="275" t="str">
        <f t="shared" si="125"/>
        <v/>
      </c>
      <c r="Y214" s="275" t="str">
        <f t="shared" si="125"/>
        <v/>
      </c>
      <c r="Z214" s="275" t="str">
        <f t="shared" si="125"/>
        <v/>
      </c>
      <c r="AA214" s="275" t="str">
        <f t="shared" si="125"/>
        <v/>
      </c>
      <c r="AB214" s="275" t="str">
        <f t="shared" si="125"/>
        <v/>
      </c>
      <c r="AC214" s="275" t="str">
        <f t="shared" si="125"/>
        <v/>
      </c>
      <c r="AD214" s="275" t="str">
        <f t="shared" si="125"/>
        <v/>
      </c>
      <c r="AE214" s="275" t="str">
        <f t="shared" si="125"/>
        <v/>
      </c>
      <c r="AF214" s="275" t="str">
        <f t="shared" si="125"/>
        <v/>
      </c>
      <c r="AG214" s="275" t="str">
        <f t="shared" si="125"/>
        <v/>
      </c>
      <c r="AH214" s="275" t="str">
        <f t="shared" si="125"/>
        <v/>
      </c>
      <c r="AI214" s="275" t="str">
        <f t="shared" si="125"/>
        <v/>
      </c>
      <c r="AJ214" s="275" t="str">
        <f t="shared" si="125"/>
        <v/>
      </c>
      <c r="AK214" s="275" t="str">
        <f t="shared" si="125"/>
        <v/>
      </c>
      <c r="AL214" s="275" t="str">
        <f t="shared" si="125"/>
        <v/>
      </c>
      <c r="AM214" s="275" t="str">
        <f t="shared" si="125"/>
        <v/>
      </c>
      <c r="AN214" s="275" t="str">
        <f t="shared" si="125"/>
        <v/>
      </c>
      <c r="AO214" s="275" t="str">
        <f t="shared" si="125"/>
        <v/>
      </c>
      <c r="AP214" s="275" t="str">
        <f t="shared" si="125"/>
        <v/>
      </c>
      <c r="AQ214" s="275" t="str">
        <f t="shared" si="125"/>
        <v/>
      </c>
      <c r="AR214" s="275" t="str">
        <f t="shared" si="125"/>
        <v/>
      </c>
      <c r="AS214" s="275" t="str">
        <f t="shared" si="125"/>
        <v/>
      </c>
      <c r="AT214" s="275" t="str">
        <f t="shared" si="125"/>
        <v/>
      </c>
      <c r="AU214" s="275" t="str">
        <f t="shared" si="125"/>
        <v/>
      </c>
      <c r="AV214" s="275" t="str">
        <f t="shared" si="125"/>
        <v/>
      </c>
      <c r="AW214" s="275" t="str">
        <f t="shared" si="125"/>
        <v/>
      </c>
      <c r="AX214" s="275" t="str">
        <f t="shared" si="125"/>
        <v/>
      </c>
      <c r="AY214" s="275" t="str">
        <f t="shared" si="125"/>
        <v/>
      </c>
      <c r="AZ214" s="275" t="str">
        <f t="shared" si="125"/>
        <v/>
      </c>
      <c r="BA214" s="275" t="str">
        <f t="shared" si="125"/>
        <v/>
      </c>
      <c r="BB214" s="275" t="str">
        <f t="shared" si="125"/>
        <v/>
      </c>
      <c r="BC214" s="275" t="str">
        <f t="shared" si="125"/>
        <v/>
      </c>
      <c r="BD214" s="275" t="str">
        <f t="shared" si="125"/>
        <v/>
      </c>
      <c r="BE214" s="275" t="str">
        <f t="shared" si="125"/>
        <v/>
      </c>
      <c r="BF214" s="275" t="str">
        <f t="shared" si="125"/>
        <v/>
      </c>
      <c r="BG214" s="275" t="str">
        <f t="shared" si="125"/>
        <v/>
      </c>
      <c r="BH214" s="275" t="str">
        <f t="shared" si="125"/>
        <v/>
      </c>
      <c r="BI214" s="275" t="str">
        <f t="shared" si="125"/>
        <v/>
      </c>
      <c r="BJ214" s="275" t="str">
        <f t="shared" si="125"/>
        <v/>
      </c>
      <c r="BK214" s="275" t="str">
        <f t="shared" si="125"/>
        <v/>
      </c>
      <c r="BL214" s="275" t="str">
        <f t="shared" si="125"/>
        <v/>
      </c>
      <c r="BM214" s="275" t="str">
        <f t="shared" si="125"/>
        <v/>
      </c>
      <c r="BN214" s="275" t="str">
        <f t="shared" si="125"/>
        <v/>
      </c>
      <c r="BO214" s="275" t="str">
        <f t="shared" si="125"/>
        <v/>
      </c>
      <c r="BP214" s="275" t="str">
        <f t="shared" si="124"/>
        <v/>
      </c>
      <c r="BQ214" s="275" t="str">
        <f t="shared" si="124"/>
        <v/>
      </c>
      <c r="BR214" s="275" t="str">
        <f t="shared" si="124"/>
        <v/>
      </c>
      <c r="BS214" s="275" t="str">
        <f t="shared" si="124"/>
        <v/>
      </c>
      <c r="BT214" s="275" t="str">
        <f t="shared" si="124"/>
        <v/>
      </c>
      <c r="BU214" s="275" t="str">
        <f t="shared" si="124"/>
        <v/>
      </c>
      <c r="BV214" s="275" t="str">
        <f t="shared" si="124"/>
        <v/>
      </c>
      <c r="BW214" s="275" t="str">
        <f t="shared" si="124"/>
        <v/>
      </c>
      <c r="BX214" s="275" t="str">
        <f t="shared" si="124"/>
        <v/>
      </c>
      <c r="BY214" s="275" t="str">
        <f t="shared" si="124"/>
        <v/>
      </c>
      <c r="BZ214" s="275" t="str">
        <f t="shared" si="124"/>
        <v/>
      </c>
      <c r="CA214" s="275" t="str">
        <f t="shared" si="124"/>
        <v/>
      </c>
      <c r="CB214" s="275" t="str">
        <f t="shared" si="124"/>
        <v/>
      </c>
      <c r="CC214" s="275" t="str">
        <f t="shared" si="124"/>
        <v/>
      </c>
      <c r="CD214" s="275" t="str">
        <f t="shared" si="124"/>
        <v/>
      </c>
      <c r="CE214" s="275" t="str">
        <f t="shared" si="124"/>
        <v/>
      </c>
      <c r="CF214" s="275" t="str">
        <f t="shared" si="124"/>
        <v/>
      </c>
      <c r="CG214" s="275" t="str">
        <f t="shared" si="124"/>
        <v/>
      </c>
      <c r="CH214" s="275" t="str">
        <f t="shared" si="124"/>
        <v/>
      </c>
      <c r="CI214" s="275" t="str">
        <f t="shared" si="124"/>
        <v/>
      </c>
      <c r="CJ214" s="275" t="str">
        <f t="shared" si="124"/>
        <v/>
      </c>
      <c r="CK214" s="275" t="str">
        <f t="shared" si="124"/>
        <v/>
      </c>
      <c r="CL214" s="275" t="str">
        <f t="shared" si="124"/>
        <v/>
      </c>
      <c r="CM214" s="275" t="str">
        <f t="shared" si="124"/>
        <v/>
      </c>
      <c r="CN214" s="275" t="str">
        <f t="shared" si="124"/>
        <v/>
      </c>
      <c r="CO214" s="275" t="str">
        <f t="shared" si="124"/>
        <v/>
      </c>
      <c r="CP214" s="275" t="str">
        <f t="shared" si="124"/>
        <v/>
      </c>
      <c r="CQ214" s="275" t="str">
        <f t="shared" si="124"/>
        <v/>
      </c>
      <c r="CR214" s="275" t="str">
        <f t="shared" si="124"/>
        <v/>
      </c>
      <c r="CS214" s="275" t="str">
        <f t="shared" si="124"/>
        <v/>
      </c>
      <c r="CT214" s="275" t="str">
        <f t="shared" si="124"/>
        <v/>
      </c>
      <c r="CU214" s="275" t="str">
        <f t="shared" si="108"/>
        <v/>
      </c>
      <c r="CV214" s="275" t="str">
        <f t="shared" si="108"/>
        <v/>
      </c>
      <c r="CW214" s="275" t="str">
        <f t="shared" si="108"/>
        <v/>
      </c>
      <c r="CX214" s="275" t="str">
        <f t="shared" si="108"/>
        <v/>
      </c>
      <c r="CY214" s="275" t="str">
        <f t="shared" si="108"/>
        <v/>
      </c>
    </row>
    <row r="215" spans="1:103" x14ac:dyDescent="0.2">
      <c r="A215">
        <f t="shared" si="112"/>
        <v>204</v>
      </c>
      <c r="B215" s="272">
        <f t="shared" si="113"/>
        <v>4.0669999999999998E-2</v>
      </c>
      <c r="D215" s="275" t="str">
        <f t="shared" si="125"/>
        <v/>
      </c>
      <c r="E215" s="275" t="str">
        <f t="shared" si="125"/>
        <v/>
      </c>
      <c r="F215" s="275" t="str">
        <f t="shared" si="125"/>
        <v/>
      </c>
      <c r="G215" s="275" t="str">
        <f t="shared" si="125"/>
        <v/>
      </c>
      <c r="H215" s="275" t="str">
        <f t="shared" si="125"/>
        <v/>
      </c>
      <c r="I215" s="275" t="str">
        <f t="shared" si="125"/>
        <v/>
      </c>
      <c r="J215" s="275" t="str">
        <f t="shared" si="125"/>
        <v/>
      </c>
      <c r="K215" s="275" t="str">
        <f t="shared" si="125"/>
        <v/>
      </c>
      <c r="L215" s="275" t="str">
        <f t="shared" si="125"/>
        <v/>
      </c>
      <c r="M215" s="275" t="str">
        <f t="shared" si="125"/>
        <v/>
      </c>
      <c r="N215" s="275" t="str">
        <f t="shared" si="125"/>
        <v/>
      </c>
      <c r="O215" s="275" t="str">
        <f t="shared" si="125"/>
        <v/>
      </c>
      <c r="P215" s="275" t="str">
        <f t="shared" si="125"/>
        <v/>
      </c>
      <c r="Q215" s="275" t="str">
        <f t="shared" si="125"/>
        <v/>
      </c>
      <c r="R215" s="275" t="str">
        <f t="shared" si="125"/>
        <v/>
      </c>
      <c r="S215" s="275" t="str">
        <f t="shared" si="125"/>
        <v/>
      </c>
      <c r="T215" s="275" t="str">
        <f t="shared" si="125"/>
        <v/>
      </c>
      <c r="U215" s="275" t="str">
        <f t="shared" si="125"/>
        <v/>
      </c>
      <c r="V215" s="275" t="str">
        <f t="shared" si="125"/>
        <v/>
      </c>
      <c r="W215" s="275" t="str">
        <f t="shared" si="125"/>
        <v/>
      </c>
      <c r="X215" s="275" t="str">
        <f t="shared" si="125"/>
        <v/>
      </c>
      <c r="Y215" s="275" t="str">
        <f t="shared" si="125"/>
        <v/>
      </c>
      <c r="Z215" s="275" t="str">
        <f t="shared" si="125"/>
        <v/>
      </c>
      <c r="AA215" s="275" t="str">
        <f t="shared" si="125"/>
        <v/>
      </c>
      <c r="AB215" s="275" t="str">
        <f t="shared" si="125"/>
        <v/>
      </c>
      <c r="AC215" s="275" t="str">
        <f t="shared" si="125"/>
        <v/>
      </c>
      <c r="AD215" s="275" t="str">
        <f t="shared" si="125"/>
        <v/>
      </c>
      <c r="AE215" s="275" t="str">
        <f t="shared" si="125"/>
        <v/>
      </c>
      <c r="AF215" s="275" t="str">
        <f t="shared" si="125"/>
        <v/>
      </c>
      <c r="AG215" s="275" t="str">
        <f t="shared" si="125"/>
        <v/>
      </c>
      <c r="AH215" s="275" t="str">
        <f t="shared" si="125"/>
        <v/>
      </c>
      <c r="AI215" s="275" t="str">
        <f t="shared" si="125"/>
        <v/>
      </c>
      <c r="AJ215" s="275" t="str">
        <f t="shared" si="125"/>
        <v/>
      </c>
      <c r="AK215" s="275" t="str">
        <f t="shared" si="125"/>
        <v/>
      </c>
      <c r="AL215" s="275" t="str">
        <f t="shared" si="125"/>
        <v/>
      </c>
      <c r="AM215" s="275" t="str">
        <f t="shared" si="125"/>
        <v/>
      </c>
      <c r="AN215" s="275" t="str">
        <f t="shared" si="125"/>
        <v/>
      </c>
      <c r="AO215" s="275" t="str">
        <f t="shared" si="125"/>
        <v/>
      </c>
      <c r="AP215" s="275" t="str">
        <f t="shared" si="125"/>
        <v/>
      </c>
      <c r="AQ215" s="275" t="str">
        <f t="shared" si="125"/>
        <v/>
      </c>
      <c r="AR215" s="275" t="str">
        <f t="shared" si="125"/>
        <v/>
      </c>
      <c r="AS215" s="275" t="str">
        <f t="shared" si="125"/>
        <v/>
      </c>
      <c r="AT215" s="275" t="str">
        <f t="shared" si="125"/>
        <v/>
      </c>
      <c r="AU215" s="275" t="str">
        <f t="shared" si="125"/>
        <v/>
      </c>
      <c r="AV215" s="275" t="str">
        <f t="shared" si="125"/>
        <v/>
      </c>
      <c r="AW215" s="275" t="str">
        <f t="shared" si="125"/>
        <v/>
      </c>
      <c r="AX215" s="275" t="str">
        <f t="shared" si="125"/>
        <v/>
      </c>
      <c r="AY215" s="275" t="str">
        <f t="shared" si="125"/>
        <v/>
      </c>
      <c r="AZ215" s="275" t="str">
        <f t="shared" si="125"/>
        <v/>
      </c>
      <c r="BA215" s="275" t="str">
        <f t="shared" si="125"/>
        <v/>
      </c>
      <c r="BB215" s="275" t="str">
        <f t="shared" si="125"/>
        <v/>
      </c>
      <c r="BC215" s="275" t="str">
        <f t="shared" si="125"/>
        <v/>
      </c>
      <c r="BD215" s="275" t="str">
        <f t="shared" si="125"/>
        <v/>
      </c>
      <c r="BE215" s="275" t="str">
        <f t="shared" si="125"/>
        <v/>
      </c>
      <c r="BF215" s="275" t="str">
        <f t="shared" si="125"/>
        <v/>
      </c>
      <c r="BG215" s="275" t="str">
        <f t="shared" si="125"/>
        <v/>
      </c>
      <c r="BH215" s="275" t="str">
        <f t="shared" si="125"/>
        <v/>
      </c>
      <c r="BI215" s="275" t="str">
        <f t="shared" si="125"/>
        <v/>
      </c>
      <c r="BJ215" s="275" t="str">
        <f t="shared" si="125"/>
        <v/>
      </c>
      <c r="BK215" s="275" t="str">
        <f t="shared" si="125"/>
        <v/>
      </c>
      <c r="BL215" s="275" t="str">
        <f t="shared" si="125"/>
        <v/>
      </c>
      <c r="BM215" s="275" t="str">
        <f t="shared" si="125"/>
        <v/>
      </c>
      <c r="BN215" s="275" t="str">
        <f t="shared" si="125"/>
        <v/>
      </c>
      <c r="BO215" s="275" t="str">
        <f t="shared" si="125"/>
        <v/>
      </c>
      <c r="BP215" s="275" t="str">
        <f t="shared" si="124"/>
        <v/>
      </c>
      <c r="BQ215" s="275" t="str">
        <f t="shared" si="124"/>
        <v/>
      </c>
      <c r="BR215" s="275" t="str">
        <f t="shared" si="124"/>
        <v/>
      </c>
      <c r="BS215" s="275" t="str">
        <f t="shared" si="124"/>
        <v/>
      </c>
      <c r="BT215" s="275" t="str">
        <f t="shared" si="124"/>
        <v/>
      </c>
      <c r="BU215" s="275" t="str">
        <f t="shared" si="124"/>
        <v/>
      </c>
      <c r="BV215" s="275" t="str">
        <f t="shared" si="124"/>
        <v/>
      </c>
      <c r="BW215" s="275" t="str">
        <f t="shared" si="124"/>
        <v/>
      </c>
      <c r="BX215" s="275" t="str">
        <f t="shared" si="124"/>
        <v/>
      </c>
      <c r="BY215" s="275" t="str">
        <f t="shared" si="124"/>
        <v/>
      </c>
      <c r="BZ215" s="275" t="str">
        <f t="shared" si="124"/>
        <v/>
      </c>
      <c r="CA215" s="275" t="str">
        <f t="shared" si="124"/>
        <v/>
      </c>
      <c r="CB215" s="275" t="str">
        <f t="shared" si="124"/>
        <v/>
      </c>
      <c r="CC215" s="275" t="str">
        <f t="shared" si="124"/>
        <v/>
      </c>
      <c r="CD215" s="275" t="str">
        <f t="shared" si="124"/>
        <v/>
      </c>
      <c r="CE215" s="275" t="str">
        <f t="shared" si="124"/>
        <v/>
      </c>
      <c r="CF215" s="275" t="str">
        <f t="shared" si="124"/>
        <v/>
      </c>
      <c r="CG215" s="275" t="str">
        <f t="shared" si="124"/>
        <v/>
      </c>
      <c r="CH215" s="275" t="str">
        <f t="shared" si="124"/>
        <v/>
      </c>
      <c r="CI215" s="275" t="str">
        <f t="shared" si="124"/>
        <v/>
      </c>
      <c r="CJ215" s="275" t="str">
        <f t="shared" si="124"/>
        <v/>
      </c>
      <c r="CK215" s="275" t="str">
        <f t="shared" si="124"/>
        <v/>
      </c>
      <c r="CL215" s="275" t="str">
        <f t="shared" si="124"/>
        <v/>
      </c>
      <c r="CM215" s="275" t="str">
        <f t="shared" si="124"/>
        <v/>
      </c>
      <c r="CN215" s="275" t="str">
        <f t="shared" si="124"/>
        <v/>
      </c>
      <c r="CO215" s="275" t="str">
        <f t="shared" si="124"/>
        <v/>
      </c>
      <c r="CP215" s="275" t="str">
        <f t="shared" si="124"/>
        <v/>
      </c>
      <c r="CQ215" s="275" t="str">
        <f t="shared" si="124"/>
        <v/>
      </c>
      <c r="CR215" s="275" t="str">
        <f t="shared" si="124"/>
        <v/>
      </c>
      <c r="CS215" s="275" t="str">
        <f t="shared" si="124"/>
        <v/>
      </c>
      <c r="CT215" s="275" t="str">
        <f t="shared" si="124"/>
        <v/>
      </c>
      <c r="CU215" s="275" t="str">
        <f t="shared" si="108"/>
        <v/>
      </c>
      <c r="CV215" s="275" t="str">
        <f t="shared" si="108"/>
        <v/>
      </c>
      <c r="CW215" s="275" t="str">
        <f t="shared" si="108"/>
        <v/>
      </c>
      <c r="CX215" s="275" t="str">
        <f t="shared" si="108"/>
        <v/>
      </c>
      <c r="CY215" s="275" t="str">
        <f t="shared" si="108"/>
        <v/>
      </c>
    </row>
    <row r="216" spans="1:103" x14ac:dyDescent="0.2">
      <c r="A216">
        <f t="shared" si="112"/>
        <v>205</v>
      </c>
      <c r="B216" s="272">
        <f t="shared" si="113"/>
        <v>4.3159999999999997E-2</v>
      </c>
      <c r="D216" s="275" t="str">
        <f t="shared" si="125"/>
        <v/>
      </c>
      <c r="E216" s="275" t="str">
        <f t="shared" si="125"/>
        <v/>
      </c>
      <c r="F216" s="275" t="str">
        <f t="shared" si="125"/>
        <v/>
      </c>
      <c r="G216" s="275" t="str">
        <f t="shared" si="125"/>
        <v/>
      </c>
      <c r="H216" s="275" t="str">
        <f t="shared" si="125"/>
        <v/>
      </c>
      <c r="I216" s="275" t="str">
        <f t="shared" si="125"/>
        <v/>
      </c>
      <c r="J216" s="275" t="str">
        <f t="shared" si="125"/>
        <v/>
      </c>
      <c r="K216" s="275" t="str">
        <f t="shared" si="125"/>
        <v/>
      </c>
      <c r="L216" s="275" t="str">
        <f t="shared" si="125"/>
        <v/>
      </c>
      <c r="M216" s="275" t="str">
        <f t="shared" si="125"/>
        <v/>
      </c>
      <c r="N216" s="275" t="str">
        <f t="shared" si="125"/>
        <v/>
      </c>
      <c r="O216" s="275" t="str">
        <f t="shared" si="125"/>
        <v/>
      </c>
      <c r="P216" s="275" t="str">
        <f t="shared" si="125"/>
        <v/>
      </c>
      <c r="Q216" s="275" t="str">
        <f t="shared" si="125"/>
        <v/>
      </c>
      <c r="R216" s="275" t="str">
        <f t="shared" si="125"/>
        <v/>
      </c>
      <c r="S216" s="275" t="str">
        <f t="shared" si="125"/>
        <v/>
      </c>
      <c r="T216" s="275" t="str">
        <f t="shared" si="125"/>
        <v/>
      </c>
      <c r="U216" s="275" t="str">
        <f t="shared" si="125"/>
        <v/>
      </c>
      <c r="V216" s="275" t="str">
        <f t="shared" si="125"/>
        <v/>
      </c>
      <c r="W216" s="275" t="str">
        <f t="shared" si="125"/>
        <v/>
      </c>
      <c r="X216" s="275" t="str">
        <f t="shared" si="125"/>
        <v/>
      </c>
      <c r="Y216" s="275" t="str">
        <f t="shared" si="125"/>
        <v/>
      </c>
      <c r="Z216" s="275" t="str">
        <f t="shared" si="125"/>
        <v/>
      </c>
      <c r="AA216" s="275" t="str">
        <f t="shared" si="125"/>
        <v/>
      </c>
      <c r="AB216" s="275" t="str">
        <f t="shared" si="125"/>
        <v/>
      </c>
      <c r="AC216" s="275" t="str">
        <f t="shared" si="125"/>
        <v/>
      </c>
      <c r="AD216" s="275" t="str">
        <f t="shared" si="125"/>
        <v/>
      </c>
      <c r="AE216" s="275" t="str">
        <f t="shared" si="125"/>
        <v/>
      </c>
      <c r="AF216" s="275" t="str">
        <f t="shared" si="125"/>
        <v/>
      </c>
      <c r="AG216" s="275" t="str">
        <f t="shared" si="125"/>
        <v/>
      </c>
      <c r="AH216" s="275" t="str">
        <f t="shared" si="125"/>
        <v/>
      </c>
      <c r="AI216" s="275" t="str">
        <f t="shared" si="125"/>
        <v/>
      </c>
      <c r="AJ216" s="275" t="str">
        <f t="shared" si="125"/>
        <v/>
      </c>
      <c r="AK216" s="275" t="str">
        <f t="shared" si="125"/>
        <v/>
      </c>
      <c r="AL216" s="275" t="str">
        <f t="shared" si="125"/>
        <v/>
      </c>
      <c r="AM216" s="275" t="str">
        <f t="shared" si="125"/>
        <v/>
      </c>
      <c r="AN216" s="275" t="str">
        <f t="shared" si="125"/>
        <v/>
      </c>
      <c r="AO216" s="275" t="str">
        <f t="shared" si="125"/>
        <v/>
      </c>
      <c r="AP216" s="275" t="str">
        <f t="shared" si="125"/>
        <v/>
      </c>
      <c r="AQ216" s="275" t="str">
        <f t="shared" si="125"/>
        <v/>
      </c>
      <c r="AR216" s="275" t="str">
        <f t="shared" si="125"/>
        <v/>
      </c>
      <c r="AS216" s="275" t="str">
        <f t="shared" si="125"/>
        <v/>
      </c>
      <c r="AT216" s="275" t="str">
        <f t="shared" si="125"/>
        <v/>
      </c>
      <c r="AU216" s="275" t="str">
        <f t="shared" si="125"/>
        <v/>
      </c>
      <c r="AV216" s="275" t="str">
        <f t="shared" si="125"/>
        <v/>
      </c>
      <c r="AW216" s="275" t="str">
        <f t="shared" si="125"/>
        <v/>
      </c>
      <c r="AX216" s="275" t="str">
        <f t="shared" si="125"/>
        <v/>
      </c>
      <c r="AY216" s="275" t="str">
        <f t="shared" si="125"/>
        <v/>
      </c>
      <c r="AZ216" s="275" t="str">
        <f t="shared" si="125"/>
        <v/>
      </c>
      <c r="BA216" s="275" t="str">
        <f t="shared" si="125"/>
        <v/>
      </c>
      <c r="BB216" s="275" t="str">
        <f t="shared" si="125"/>
        <v/>
      </c>
      <c r="BC216" s="275" t="str">
        <f t="shared" si="125"/>
        <v/>
      </c>
      <c r="BD216" s="275" t="str">
        <f t="shared" si="125"/>
        <v/>
      </c>
      <c r="BE216" s="275" t="str">
        <f t="shared" si="125"/>
        <v/>
      </c>
      <c r="BF216" s="275" t="str">
        <f t="shared" si="125"/>
        <v/>
      </c>
      <c r="BG216" s="275" t="str">
        <f t="shared" si="125"/>
        <v/>
      </c>
      <c r="BH216" s="275" t="str">
        <f t="shared" si="125"/>
        <v/>
      </c>
      <c r="BI216" s="275" t="str">
        <f t="shared" si="125"/>
        <v/>
      </c>
      <c r="BJ216" s="275" t="str">
        <f t="shared" si="125"/>
        <v/>
      </c>
      <c r="BK216" s="275" t="str">
        <f t="shared" si="125"/>
        <v/>
      </c>
      <c r="BL216" s="275" t="str">
        <f t="shared" si="125"/>
        <v/>
      </c>
      <c r="BM216" s="275" t="str">
        <f t="shared" si="125"/>
        <v/>
      </c>
      <c r="BN216" s="275" t="str">
        <f t="shared" si="125"/>
        <v/>
      </c>
      <c r="BO216" s="275" t="str">
        <f t="shared" si="125"/>
        <v/>
      </c>
      <c r="BP216" s="275" t="str">
        <f t="shared" si="124"/>
        <v/>
      </c>
      <c r="BQ216" s="275" t="str">
        <f t="shared" si="124"/>
        <v/>
      </c>
      <c r="BR216" s="275" t="str">
        <f t="shared" si="124"/>
        <v/>
      </c>
      <c r="BS216" s="275" t="str">
        <f t="shared" si="124"/>
        <v/>
      </c>
      <c r="BT216" s="275" t="str">
        <f t="shared" si="124"/>
        <v/>
      </c>
      <c r="BU216" s="275" t="str">
        <f t="shared" si="124"/>
        <v/>
      </c>
      <c r="BV216" s="275" t="str">
        <f t="shared" si="124"/>
        <v/>
      </c>
      <c r="BW216" s="275" t="str">
        <f t="shared" si="124"/>
        <v/>
      </c>
      <c r="BX216" s="275" t="str">
        <f t="shared" si="124"/>
        <v/>
      </c>
      <c r="BY216" s="275" t="str">
        <f t="shared" si="124"/>
        <v/>
      </c>
      <c r="BZ216" s="275" t="str">
        <f t="shared" si="124"/>
        <v/>
      </c>
      <c r="CA216" s="275" t="str">
        <f t="shared" si="124"/>
        <v/>
      </c>
      <c r="CB216" s="275" t="str">
        <f t="shared" si="124"/>
        <v/>
      </c>
      <c r="CC216" s="275" t="str">
        <f t="shared" si="124"/>
        <v/>
      </c>
      <c r="CD216" s="275" t="str">
        <f t="shared" si="124"/>
        <v/>
      </c>
      <c r="CE216" s="275" t="str">
        <f t="shared" si="124"/>
        <v/>
      </c>
      <c r="CF216" s="275" t="str">
        <f t="shared" si="124"/>
        <v/>
      </c>
      <c r="CG216" s="275" t="str">
        <f t="shared" si="124"/>
        <v/>
      </c>
      <c r="CH216" s="275" t="str">
        <f t="shared" si="124"/>
        <v/>
      </c>
      <c r="CI216" s="275" t="str">
        <f t="shared" si="124"/>
        <v/>
      </c>
      <c r="CJ216" s="275" t="str">
        <f t="shared" si="124"/>
        <v/>
      </c>
      <c r="CK216" s="275" t="str">
        <f t="shared" si="124"/>
        <v/>
      </c>
      <c r="CL216" s="275" t="str">
        <f t="shared" si="124"/>
        <v/>
      </c>
      <c r="CM216" s="275" t="str">
        <f t="shared" si="124"/>
        <v/>
      </c>
      <c r="CN216" s="275" t="str">
        <f t="shared" si="124"/>
        <v/>
      </c>
      <c r="CO216" s="275" t="str">
        <f t="shared" si="124"/>
        <v/>
      </c>
      <c r="CP216" s="275" t="str">
        <f t="shared" si="124"/>
        <v/>
      </c>
      <c r="CQ216" s="275" t="str">
        <f t="shared" si="124"/>
        <v/>
      </c>
      <c r="CR216" s="275" t="str">
        <f t="shared" si="124"/>
        <v/>
      </c>
      <c r="CS216" s="275" t="str">
        <f t="shared" si="124"/>
        <v/>
      </c>
      <c r="CT216" s="275" t="str">
        <f t="shared" si="124"/>
        <v/>
      </c>
      <c r="CU216" s="275" t="str">
        <f t="shared" si="108"/>
        <v/>
      </c>
      <c r="CV216" s="275" t="str">
        <f t="shared" si="108"/>
        <v/>
      </c>
      <c r="CW216" s="275" t="str">
        <f t="shared" si="108"/>
        <v/>
      </c>
      <c r="CX216" s="275" t="str">
        <f t="shared" si="108"/>
        <v/>
      </c>
      <c r="CY216" s="275" t="str">
        <f t="shared" si="108"/>
        <v/>
      </c>
    </row>
    <row r="217" spans="1:103" x14ac:dyDescent="0.2">
      <c r="A217">
        <f t="shared" si="112"/>
        <v>206</v>
      </c>
      <c r="B217" s="272">
        <f t="shared" si="113"/>
        <v>4.3989999999999994E-2</v>
      </c>
      <c r="D217" s="275" t="str">
        <f t="shared" si="125"/>
        <v/>
      </c>
      <c r="E217" s="275" t="str">
        <f t="shared" si="125"/>
        <v/>
      </c>
      <c r="F217" s="275" t="str">
        <f t="shared" si="125"/>
        <v/>
      </c>
      <c r="G217" s="275" t="str">
        <f t="shared" si="125"/>
        <v/>
      </c>
      <c r="H217" s="275" t="str">
        <f t="shared" si="125"/>
        <v/>
      </c>
      <c r="I217" s="275" t="str">
        <f t="shared" si="125"/>
        <v/>
      </c>
      <c r="J217" s="275" t="str">
        <f t="shared" si="125"/>
        <v/>
      </c>
      <c r="K217" s="275" t="str">
        <f t="shared" si="125"/>
        <v/>
      </c>
      <c r="L217" s="275" t="str">
        <f t="shared" si="125"/>
        <v/>
      </c>
      <c r="M217" s="275" t="str">
        <f t="shared" si="125"/>
        <v/>
      </c>
      <c r="N217" s="275" t="str">
        <f t="shared" si="125"/>
        <v/>
      </c>
      <c r="O217" s="275" t="str">
        <f t="shared" si="125"/>
        <v/>
      </c>
      <c r="P217" s="275" t="str">
        <f t="shared" si="125"/>
        <v/>
      </c>
      <c r="Q217" s="275" t="str">
        <f t="shared" si="125"/>
        <v/>
      </c>
      <c r="R217" s="275" t="str">
        <f t="shared" si="125"/>
        <v/>
      </c>
      <c r="S217" s="275" t="str">
        <f t="shared" si="125"/>
        <v/>
      </c>
      <c r="T217" s="275" t="str">
        <f t="shared" si="125"/>
        <v/>
      </c>
      <c r="U217" s="275" t="str">
        <f t="shared" si="125"/>
        <v/>
      </c>
      <c r="V217" s="275" t="str">
        <f t="shared" si="125"/>
        <v/>
      </c>
      <c r="W217" s="275" t="str">
        <f t="shared" si="125"/>
        <v/>
      </c>
      <c r="X217" s="275" t="str">
        <f t="shared" si="125"/>
        <v/>
      </c>
      <c r="Y217" s="275" t="str">
        <f t="shared" si="125"/>
        <v/>
      </c>
      <c r="Z217" s="275" t="str">
        <f t="shared" si="125"/>
        <v/>
      </c>
      <c r="AA217" s="275" t="str">
        <f t="shared" si="125"/>
        <v/>
      </c>
      <c r="AB217" s="275" t="str">
        <f t="shared" si="125"/>
        <v/>
      </c>
      <c r="AC217" s="275" t="str">
        <f t="shared" si="125"/>
        <v/>
      </c>
      <c r="AD217" s="275" t="str">
        <f t="shared" si="125"/>
        <v/>
      </c>
      <c r="AE217" s="275" t="str">
        <f t="shared" si="125"/>
        <v/>
      </c>
      <c r="AF217" s="275" t="str">
        <f t="shared" si="125"/>
        <v/>
      </c>
      <c r="AG217" s="275" t="str">
        <f t="shared" si="125"/>
        <v/>
      </c>
      <c r="AH217" s="275" t="str">
        <f t="shared" si="125"/>
        <v/>
      </c>
      <c r="AI217" s="275" t="str">
        <f t="shared" si="125"/>
        <v/>
      </c>
      <c r="AJ217" s="275" t="str">
        <f t="shared" si="125"/>
        <v/>
      </c>
      <c r="AK217" s="275" t="str">
        <f t="shared" si="125"/>
        <v/>
      </c>
      <c r="AL217" s="275" t="str">
        <f t="shared" si="125"/>
        <v/>
      </c>
      <c r="AM217" s="275" t="str">
        <f t="shared" si="125"/>
        <v/>
      </c>
      <c r="AN217" s="275" t="str">
        <f t="shared" si="125"/>
        <v/>
      </c>
      <c r="AO217" s="275" t="str">
        <f t="shared" si="125"/>
        <v/>
      </c>
      <c r="AP217" s="275" t="str">
        <f t="shared" si="125"/>
        <v/>
      </c>
      <c r="AQ217" s="275" t="str">
        <f t="shared" si="125"/>
        <v/>
      </c>
      <c r="AR217" s="275" t="str">
        <f t="shared" si="125"/>
        <v/>
      </c>
      <c r="AS217" s="275" t="str">
        <f t="shared" si="125"/>
        <v/>
      </c>
      <c r="AT217" s="275" t="str">
        <f t="shared" si="125"/>
        <v/>
      </c>
      <c r="AU217" s="275" t="str">
        <f t="shared" si="125"/>
        <v/>
      </c>
      <c r="AV217" s="275" t="str">
        <f t="shared" si="125"/>
        <v/>
      </c>
      <c r="AW217" s="275" t="str">
        <f t="shared" si="125"/>
        <v/>
      </c>
      <c r="AX217" s="275" t="str">
        <f t="shared" si="125"/>
        <v/>
      </c>
      <c r="AY217" s="275" t="str">
        <f t="shared" si="125"/>
        <v/>
      </c>
      <c r="AZ217" s="275" t="str">
        <f t="shared" si="125"/>
        <v/>
      </c>
      <c r="BA217" s="275" t="str">
        <f t="shared" si="125"/>
        <v/>
      </c>
      <c r="BB217" s="275" t="str">
        <f t="shared" si="125"/>
        <v/>
      </c>
      <c r="BC217" s="275" t="str">
        <f t="shared" si="125"/>
        <v/>
      </c>
      <c r="BD217" s="275" t="str">
        <f t="shared" si="125"/>
        <v/>
      </c>
      <c r="BE217" s="275" t="str">
        <f t="shared" si="125"/>
        <v/>
      </c>
      <c r="BF217" s="275" t="str">
        <f t="shared" si="125"/>
        <v/>
      </c>
      <c r="BG217" s="275" t="str">
        <f t="shared" si="125"/>
        <v/>
      </c>
      <c r="BH217" s="275" t="str">
        <f t="shared" si="125"/>
        <v/>
      </c>
      <c r="BI217" s="275" t="str">
        <f t="shared" si="125"/>
        <v/>
      </c>
      <c r="BJ217" s="275" t="str">
        <f t="shared" si="125"/>
        <v/>
      </c>
      <c r="BK217" s="275" t="str">
        <f t="shared" si="125"/>
        <v/>
      </c>
      <c r="BL217" s="275" t="str">
        <f t="shared" si="125"/>
        <v/>
      </c>
      <c r="BM217" s="275" t="str">
        <f t="shared" si="125"/>
        <v/>
      </c>
      <c r="BN217" s="275" t="str">
        <f t="shared" si="125"/>
        <v/>
      </c>
      <c r="BO217" s="275" t="str">
        <f t="shared" ref="BO217:CT220" si="126">IF(AND($A217&gt;=BO$3,$A217&lt;=BO$4),$B217,"")</f>
        <v/>
      </c>
      <c r="BP217" s="275" t="str">
        <f t="shared" si="126"/>
        <v/>
      </c>
      <c r="BQ217" s="275" t="str">
        <f t="shared" si="126"/>
        <v/>
      </c>
      <c r="BR217" s="275" t="str">
        <f t="shared" si="126"/>
        <v/>
      </c>
      <c r="BS217" s="275" t="str">
        <f t="shared" si="126"/>
        <v/>
      </c>
      <c r="BT217" s="275" t="str">
        <f t="shared" si="126"/>
        <v/>
      </c>
      <c r="BU217" s="275" t="str">
        <f t="shared" si="126"/>
        <v/>
      </c>
      <c r="BV217" s="275" t="str">
        <f t="shared" si="126"/>
        <v/>
      </c>
      <c r="BW217" s="275" t="str">
        <f t="shared" si="126"/>
        <v/>
      </c>
      <c r="BX217" s="275" t="str">
        <f t="shared" si="126"/>
        <v/>
      </c>
      <c r="BY217" s="275" t="str">
        <f t="shared" si="126"/>
        <v/>
      </c>
      <c r="BZ217" s="275" t="str">
        <f t="shared" si="126"/>
        <v/>
      </c>
      <c r="CA217" s="275" t="str">
        <f t="shared" si="126"/>
        <v/>
      </c>
      <c r="CB217" s="275" t="str">
        <f t="shared" si="126"/>
        <v/>
      </c>
      <c r="CC217" s="275" t="str">
        <f t="shared" si="126"/>
        <v/>
      </c>
      <c r="CD217" s="275" t="str">
        <f t="shared" si="126"/>
        <v/>
      </c>
      <c r="CE217" s="275" t="str">
        <f t="shared" si="126"/>
        <v/>
      </c>
      <c r="CF217" s="275" t="str">
        <f t="shared" si="126"/>
        <v/>
      </c>
      <c r="CG217" s="275" t="str">
        <f t="shared" si="126"/>
        <v/>
      </c>
      <c r="CH217" s="275" t="str">
        <f t="shared" si="126"/>
        <v/>
      </c>
      <c r="CI217" s="275" t="str">
        <f t="shared" si="126"/>
        <v/>
      </c>
      <c r="CJ217" s="275" t="str">
        <f t="shared" si="126"/>
        <v/>
      </c>
      <c r="CK217" s="275" t="str">
        <f t="shared" si="126"/>
        <v/>
      </c>
      <c r="CL217" s="275" t="str">
        <f t="shared" si="126"/>
        <v/>
      </c>
      <c r="CM217" s="275" t="str">
        <f t="shared" si="126"/>
        <v/>
      </c>
      <c r="CN217" s="275" t="str">
        <f t="shared" si="126"/>
        <v/>
      </c>
      <c r="CO217" s="275" t="str">
        <f t="shared" si="126"/>
        <v/>
      </c>
      <c r="CP217" s="275" t="str">
        <f t="shared" si="126"/>
        <v/>
      </c>
      <c r="CQ217" s="275" t="str">
        <f t="shared" si="126"/>
        <v/>
      </c>
      <c r="CR217" s="275" t="str">
        <f t="shared" si="126"/>
        <v/>
      </c>
      <c r="CS217" s="275" t="str">
        <f t="shared" si="126"/>
        <v/>
      </c>
      <c r="CT217" s="275" t="str">
        <f t="shared" si="126"/>
        <v/>
      </c>
      <c r="CU217" s="275" t="str">
        <f t="shared" si="108"/>
        <v/>
      </c>
      <c r="CV217" s="275" t="str">
        <f t="shared" si="108"/>
        <v/>
      </c>
      <c r="CW217" s="275" t="str">
        <f t="shared" si="108"/>
        <v/>
      </c>
      <c r="CX217" s="275" t="str">
        <f t="shared" si="108"/>
        <v/>
      </c>
      <c r="CY217" s="275" t="str">
        <f t="shared" si="108"/>
        <v/>
      </c>
    </row>
    <row r="218" spans="1:103" x14ac:dyDescent="0.2">
      <c r="A218">
        <f t="shared" si="112"/>
        <v>207</v>
      </c>
      <c r="B218" s="272">
        <f t="shared" si="113"/>
        <v>4.4819999999999999E-2</v>
      </c>
      <c r="D218" s="275" t="str">
        <f t="shared" ref="D218:BO221" si="127">IF(AND($A218&gt;=D$3,$A218&lt;=D$4),$B218,"")</f>
        <v/>
      </c>
      <c r="E218" s="275" t="str">
        <f t="shared" si="127"/>
        <v/>
      </c>
      <c r="F218" s="275" t="str">
        <f t="shared" si="127"/>
        <v/>
      </c>
      <c r="G218" s="275" t="str">
        <f t="shared" si="127"/>
        <v/>
      </c>
      <c r="H218" s="275" t="str">
        <f t="shared" si="127"/>
        <v/>
      </c>
      <c r="I218" s="275" t="str">
        <f t="shared" si="127"/>
        <v/>
      </c>
      <c r="J218" s="275" t="str">
        <f t="shared" si="127"/>
        <v/>
      </c>
      <c r="K218" s="275" t="str">
        <f t="shared" si="127"/>
        <v/>
      </c>
      <c r="L218" s="275" t="str">
        <f t="shared" si="127"/>
        <v/>
      </c>
      <c r="M218" s="275" t="str">
        <f t="shared" si="127"/>
        <v/>
      </c>
      <c r="N218" s="275" t="str">
        <f t="shared" si="127"/>
        <v/>
      </c>
      <c r="O218" s="275" t="str">
        <f t="shared" si="127"/>
        <v/>
      </c>
      <c r="P218" s="275" t="str">
        <f t="shared" si="127"/>
        <v/>
      </c>
      <c r="Q218" s="275" t="str">
        <f t="shared" si="127"/>
        <v/>
      </c>
      <c r="R218" s="275" t="str">
        <f t="shared" si="127"/>
        <v/>
      </c>
      <c r="S218" s="275" t="str">
        <f t="shared" si="127"/>
        <v/>
      </c>
      <c r="T218" s="275" t="str">
        <f t="shared" si="127"/>
        <v/>
      </c>
      <c r="U218" s="275" t="str">
        <f t="shared" si="127"/>
        <v/>
      </c>
      <c r="V218" s="275" t="str">
        <f t="shared" si="127"/>
        <v/>
      </c>
      <c r="W218" s="275" t="str">
        <f t="shared" si="127"/>
        <v/>
      </c>
      <c r="X218" s="275" t="str">
        <f t="shared" si="127"/>
        <v/>
      </c>
      <c r="Y218" s="275" t="str">
        <f t="shared" si="127"/>
        <v/>
      </c>
      <c r="Z218" s="275" t="str">
        <f t="shared" si="127"/>
        <v/>
      </c>
      <c r="AA218" s="275" t="str">
        <f t="shared" si="127"/>
        <v/>
      </c>
      <c r="AB218" s="275" t="str">
        <f t="shared" si="127"/>
        <v/>
      </c>
      <c r="AC218" s="275" t="str">
        <f t="shared" si="127"/>
        <v/>
      </c>
      <c r="AD218" s="275" t="str">
        <f t="shared" si="127"/>
        <v/>
      </c>
      <c r="AE218" s="275" t="str">
        <f t="shared" si="127"/>
        <v/>
      </c>
      <c r="AF218" s="275" t="str">
        <f t="shared" si="127"/>
        <v/>
      </c>
      <c r="AG218" s="275" t="str">
        <f t="shared" si="127"/>
        <v/>
      </c>
      <c r="AH218" s="275" t="str">
        <f t="shared" si="127"/>
        <v/>
      </c>
      <c r="AI218" s="275" t="str">
        <f t="shared" si="127"/>
        <v/>
      </c>
      <c r="AJ218" s="275" t="str">
        <f t="shared" si="127"/>
        <v/>
      </c>
      <c r="AK218" s="275" t="str">
        <f t="shared" si="127"/>
        <v/>
      </c>
      <c r="AL218" s="275" t="str">
        <f t="shared" si="127"/>
        <v/>
      </c>
      <c r="AM218" s="275" t="str">
        <f t="shared" si="127"/>
        <v/>
      </c>
      <c r="AN218" s="275" t="str">
        <f t="shared" si="127"/>
        <v/>
      </c>
      <c r="AO218" s="275" t="str">
        <f t="shared" si="127"/>
        <v/>
      </c>
      <c r="AP218" s="275" t="str">
        <f t="shared" si="127"/>
        <v/>
      </c>
      <c r="AQ218" s="275" t="str">
        <f t="shared" si="127"/>
        <v/>
      </c>
      <c r="AR218" s="275" t="str">
        <f t="shared" si="127"/>
        <v/>
      </c>
      <c r="AS218" s="275" t="str">
        <f t="shared" si="127"/>
        <v/>
      </c>
      <c r="AT218" s="275" t="str">
        <f t="shared" si="127"/>
        <v/>
      </c>
      <c r="AU218" s="275" t="str">
        <f t="shared" si="127"/>
        <v/>
      </c>
      <c r="AV218" s="275" t="str">
        <f t="shared" si="127"/>
        <v/>
      </c>
      <c r="AW218" s="275" t="str">
        <f t="shared" si="127"/>
        <v/>
      </c>
      <c r="AX218" s="275" t="str">
        <f t="shared" si="127"/>
        <v/>
      </c>
      <c r="AY218" s="275" t="str">
        <f t="shared" si="127"/>
        <v/>
      </c>
      <c r="AZ218" s="275" t="str">
        <f t="shared" si="127"/>
        <v/>
      </c>
      <c r="BA218" s="275" t="str">
        <f t="shared" si="127"/>
        <v/>
      </c>
      <c r="BB218" s="275" t="str">
        <f t="shared" si="127"/>
        <v/>
      </c>
      <c r="BC218" s="275" t="str">
        <f t="shared" si="127"/>
        <v/>
      </c>
      <c r="BD218" s="275" t="str">
        <f t="shared" si="127"/>
        <v/>
      </c>
      <c r="BE218" s="275" t="str">
        <f t="shared" si="127"/>
        <v/>
      </c>
      <c r="BF218" s="275" t="str">
        <f t="shared" si="127"/>
        <v/>
      </c>
      <c r="BG218" s="275" t="str">
        <f t="shared" si="127"/>
        <v/>
      </c>
      <c r="BH218" s="275" t="str">
        <f t="shared" si="127"/>
        <v/>
      </c>
      <c r="BI218" s="275" t="str">
        <f t="shared" si="127"/>
        <v/>
      </c>
      <c r="BJ218" s="275" t="str">
        <f t="shared" si="127"/>
        <v/>
      </c>
      <c r="BK218" s="275" t="str">
        <f t="shared" si="127"/>
        <v/>
      </c>
      <c r="BL218" s="275" t="str">
        <f t="shared" si="127"/>
        <v/>
      </c>
      <c r="BM218" s="275" t="str">
        <f t="shared" si="127"/>
        <v/>
      </c>
      <c r="BN218" s="275" t="str">
        <f t="shared" si="127"/>
        <v/>
      </c>
      <c r="BO218" s="275" t="str">
        <f t="shared" si="127"/>
        <v/>
      </c>
      <c r="BP218" s="275" t="str">
        <f t="shared" si="126"/>
        <v/>
      </c>
      <c r="BQ218" s="275" t="str">
        <f t="shared" si="126"/>
        <v/>
      </c>
      <c r="BR218" s="275" t="str">
        <f t="shared" si="126"/>
        <v/>
      </c>
      <c r="BS218" s="275" t="str">
        <f t="shared" si="126"/>
        <v/>
      </c>
      <c r="BT218" s="275" t="str">
        <f t="shared" si="126"/>
        <v/>
      </c>
      <c r="BU218" s="275" t="str">
        <f t="shared" si="126"/>
        <v/>
      </c>
      <c r="BV218" s="275" t="str">
        <f t="shared" si="126"/>
        <v/>
      </c>
      <c r="BW218" s="275" t="str">
        <f t="shared" si="126"/>
        <v/>
      </c>
      <c r="BX218" s="275" t="str">
        <f t="shared" si="126"/>
        <v/>
      </c>
      <c r="BY218" s="275" t="str">
        <f t="shared" si="126"/>
        <v/>
      </c>
      <c r="BZ218" s="275" t="str">
        <f t="shared" si="126"/>
        <v/>
      </c>
      <c r="CA218" s="275" t="str">
        <f t="shared" si="126"/>
        <v/>
      </c>
      <c r="CB218" s="275" t="str">
        <f t="shared" si="126"/>
        <v/>
      </c>
      <c r="CC218" s="275" t="str">
        <f t="shared" si="126"/>
        <v/>
      </c>
      <c r="CD218" s="275" t="str">
        <f t="shared" si="126"/>
        <v/>
      </c>
      <c r="CE218" s="275" t="str">
        <f t="shared" si="126"/>
        <v/>
      </c>
      <c r="CF218" s="275" t="str">
        <f t="shared" si="126"/>
        <v/>
      </c>
      <c r="CG218" s="275" t="str">
        <f t="shared" si="126"/>
        <v/>
      </c>
      <c r="CH218" s="275" t="str">
        <f t="shared" si="126"/>
        <v/>
      </c>
      <c r="CI218" s="275" t="str">
        <f t="shared" si="126"/>
        <v/>
      </c>
      <c r="CJ218" s="275" t="str">
        <f t="shared" si="126"/>
        <v/>
      </c>
      <c r="CK218" s="275" t="str">
        <f t="shared" si="126"/>
        <v/>
      </c>
      <c r="CL218" s="275" t="str">
        <f t="shared" si="126"/>
        <v/>
      </c>
      <c r="CM218" s="275" t="str">
        <f t="shared" si="126"/>
        <v/>
      </c>
      <c r="CN218" s="275" t="str">
        <f t="shared" si="126"/>
        <v/>
      </c>
      <c r="CO218" s="275" t="str">
        <f t="shared" si="126"/>
        <v/>
      </c>
      <c r="CP218" s="275" t="str">
        <f t="shared" si="126"/>
        <v/>
      </c>
      <c r="CQ218" s="275" t="str">
        <f t="shared" si="126"/>
        <v/>
      </c>
      <c r="CR218" s="275" t="str">
        <f t="shared" si="126"/>
        <v/>
      </c>
      <c r="CS218" s="275" t="str">
        <f t="shared" si="126"/>
        <v/>
      </c>
      <c r="CT218" s="275" t="str">
        <f t="shared" si="126"/>
        <v/>
      </c>
      <c r="CU218" s="275" t="str">
        <f t="shared" si="108"/>
        <v/>
      </c>
      <c r="CV218" s="275" t="str">
        <f t="shared" si="108"/>
        <v/>
      </c>
      <c r="CW218" s="275" t="str">
        <f t="shared" si="108"/>
        <v/>
      </c>
      <c r="CX218" s="275" t="str">
        <f t="shared" si="108"/>
        <v/>
      </c>
      <c r="CY218" s="275" t="str">
        <f t="shared" si="108"/>
        <v/>
      </c>
    </row>
    <row r="219" spans="1:103" x14ac:dyDescent="0.2">
      <c r="A219">
        <f t="shared" si="112"/>
        <v>208</v>
      </c>
      <c r="B219" s="272">
        <f t="shared" si="113"/>
        <v>4.4999999999999998E-2</v>
      </c>
      <c r="D219" s="275" t="str">
        <f t="shared" si="127"/>
        <v/>
      </c>
      <c r="E219" s="275" t="str">
        <f t="shared" si="127"/>
        <v/>
      </c>
      <c r="F219" s="275" t="str">
        <f t="shared" si="127"/>
        <v/>
      </c>
      <c r="G219" s="275" t="str">
        <f t="shared" si="127"/>
        <v/>
      </c>
      <c r="H219" s="275" t="str">
        <f t="shared" si="127"/>
        <v/>
      </c>
      <c r="I219" s="275" t="str">
        <f t="shared" si="127"/>
        <v/>
      </c>
      <c r="J219" s="275" t="str">
        <f t="shared" si="127"/>
        <v/>
      </c>
      <c r="K219" s="275" t="str">
        <f t="shared" si="127"/>
        <v/>
      </c>
      <c r="L219" s="275" t="str">
        <f t="shared" si="127"/>
        <v/>
      </c>
      <c r="M219" s="275" t="str">
        <f t="shared" si="127"/>
        <v/>
      </c>
      <c r="N219" s="275" t="str">
        <f t="shared" si="127"/>
        <v/>
      </c>
      <c r="O219" s="275" t="str">
        <f t="shared" si="127"/>
        <v/>
      </c>
      <c r="P219" s="275" t="str">
        <f t="shared" si="127"/>
        <v/>
      </c>
      <c r="Q219" s="275" t="str">
        <f t="shared" si="127"/>
        <v/>
      </c>
      <c r="R219" s="275" t="str">
        <f t="shared" si="127"/>
        <v/>
      </c>
      <c r="S219" s="275" t="str">
        <f t="shared" si="127"/>
        <v/>
      </c>
      <c r="T219" s="275" t="str">
        <f t="shared" si="127"/>
        <v/>
      </c>
      <c r="U219" s="275" t="str">
        <f t="shared" si="127"/>
        <v/>
      </c>
      <c r="V219" s="275" t="str">
        <f t="shared" si="127"/>
        <v/>
      </c>
      <c r="W219" s="275" t="str">
        <f t="shared" si="127"/>
        <v/>
      </c>
      <c r="X219" s="275" t="str">
        <f t="shared" si="127"/>
        <v/>
      </c>
      <c r="Y219" s="275" t="str">
        <f t="shared" si="127"/>
        <v/>
      </c>
      <c r="Z219" s="275" t="str">
        <f t="shared" si="127"/>
        <v/>
      </c>
      <c r="AA219" s="275" t="str">
        <f t="shared" si="127"/>
        <v/>
      </c>
      <c r="AB219" s="275" t="str">
        <f t="shared" si="127"/>
        <v/>
      </c>
      <c r="AC219" s="275" t="str">
        <f t="shared" si="127"/>
        <v/>
      </c>
      <c r="AD219" s="275" t="str">
        <f t="shared" si="127"/>
        <v/>
      </c>
      <c r="AE219" s="275" t="str">
        <f t="shared" si="127"/>
        <v/>
      </c>
      <c r="AF219" s="275" t="str">
        <f t="shared" si="127"/>
        <v/>
      </c>
      <c r="AG219" s="275" t="str">
        <f t="shared" si="127"/>
        <v/>
      </c>
      <c r="AH219" s="275" t="str">
        <f t="shared" si="127"/>
        <v/>
      </c>
      <c r="AI219" s="275" t="str">
        <f t="shared" si="127"/>
        <v/>
      </c>
      <c r="AJ219" s="275" t="str">
        <f t="shared" si="127"/>
        <v/>
      </c>
      <c r="AK219" s="275" t="str">
        <f t="shared" si="127"/>
        <v/>
      </c>
      <c r="AL219" s="275" t="str">
        <f t="shared" si="127"/>
        <v/>
      </c>
      <c r="AM219" s="275" t="str">
        <f t="shared" si="127"/>
        <v/>
      </c>
      <c r="AN219" s="275" t="str">
        <f t="shared" si="127"/>
        <v/>
      </c>
      <c r="AO219" s="275" t="str">
        <f t="shared" si="127"/>
        <v/>
      </c>
      <c r="AP219" s="275" t="str">
        <f t="shared" si="127"/>
        <v/>
      </c>
      <c r="AQ219" s="275" t="str">
        <f t="shared" si="127"/>
        <v/>
      </c>
      <c r="AR219" s="275" t="str">
        <f t="shared" si="127"/>
        <v/>
      </c>
      <c r="AS219" s="275" t="str">
        <f t="shared" si="127"/>
        <v/>
      </c>
      <c r="AT219" s="275" t="str">
        <f t="shared" si="127"/>
        <v/>
      </c>
      <c r="AU219" s="275" t="str">
        <f t="shared" si="127"/>
        <v/>
      </c>
      <c r="AV219" s="275" t="str">
        <f t="shared" si="127"/>
        <v/>
      </c>
      <c r="AW219" s="275" t="str">
        <f t="shared" si="127"/>
        <v/>
      </c>
      <c r="AX219" s="275" t="str">
        <f t="shared" si="127"/>
        <v/>
      </c>
      <c r="AY219" s="275" t="str">
        <f t="shared" si="127"/>
        <v/>
      </c>
      <c r="AZ219" s="275" t="str">
        <f t="shared" si="127"/>
        <v/>
      </c>
      <c r="BA219" s="275" t="str">
        <f t="shared" si="127"/>
        <v/>
      </c>
      <c r="BB219" s="275" t="str">
        <f t="shared" si="127"/>
        <v/>
      </c>
      <c r="BC219" s="275" t="str">
        <f t="shared" si="127"/>
        <v/>
      </c>
      <c r="BD219" s="275" t="str">
        <f t="shared" si="127"/>
        <v/>
      </c>
      <c r="BE219" s="275" t="str">
        <f t="shared" si="127"/>
        <v/>
      </c>
      <c r="BF219" s="275" t="str">
        <f t="shared" si="127"/>
        <v/>
      </c>
      <c r="BG219" s="275" t="str">
        <f t="shared" si="127"/>
        <v/>
      </c>
      <c r="BH219" s="275" t="str">
        <f t="shared" si="127"/>
        <v/>
      </c>
      <c r="BI219" s="275" t="str">
        <f t="shared" si="127"/>
        <v/>
      </c>
      <c r="BJ219" s="275" t="str">
        <f t="shared" si="127"/>
        <v/>
      </c>
      <c r="BK219" s="275" t="str">
        <f t="shared" si="127"/>
        <v/>
      </c>
      <c r="BL219" s="275" t="str">
        <f t="shared" si="127"/>
        <v/>
      </c>
      <c r="BM219" s="275" t="str">
        <f t="shared" si="127"/>
        <v/>
      </c>
      <c r="BN219" s="275" t="str">
        <f t="shared" si="127"/>
        <v/>
      </c>
      <c r="BO219" s="275" t="str">
        <f t="shared" si="127"/>
        <v/>
      </c>
      <c r="BP219" s="275" t="str">
        <f t="shared" si="126"/>
        <v/>
      </c>
      <c r="BQ219" s="275" t="str">
        <f t="shared" si="126"/>
        <v/>
      </c>
      <c r="BR219" s="275" t="str">
        <f t="shared" si="126"/>
        <v/>
      </c>
      <c r="BS219" s="275" t="str">
        <f t="shared" si="126"/>
        <v/>
      </c>
      <c r="BT219" s="275" t="str">
        <f t="shared" si="126"/>
        <v/>
      </c>
      <c r="BU219" s="275" t="str">
        <f t="shared" si="126"/>
        <v/>
      </c>
      <c r="BV219" s="275" t="str">
        <f t="shared" si="126"/>
        <v/>
      </c>
      <c r="BW219" s="275" t="str">
        <f t="shared" si="126"/>
        <v/>
      </c>
      <c r="BX219" s="275" t="str">
        <f t="shared" si="126"/>
        <v/>
      </c>
      <c r="BY219" s="275" t="str">
        <f t="shared" si="126"/>
        <v/>
      </c>
      <c r="BZ219" s="275" t="str">
        <f t="shared" si="126"/>
        <v/>
      </c>
      <c r="CA219" s="275" t="str">
        <f t="shared" si="126"/>
        <v/>
      </c>
      <c r="CB219" s="275" t="str">
        <f t="shared" si="126"/>
        <v/>
      </c>
      <c r="CC219" s="275" t="str">
        <f t="shared" si="126"/>
        <v/>
      </c>
      <c r="CD219" s="275" t="str">
        <f t="shared" si="126"/>
        <v/>
      </c>
      <c r="CE219" s="275" t="str">
        <f t="shared" si="126"/>
        <v/>
      </c>
      <c r="CF219" s="275" t="str">
        <f t="shared" si="126"/>
        <v/>
      </c>
      <c r="CG219" s="275" t="str">
        <f t="shared" si="126"/>
        <v/>
      </c>
      <c r="CH219" s="275" t="str">
        <f t="shared" si="126"/>
        <v/>
      </c>
      <c r="CI219" s="275" t="str">
        <f t="shared" si="126"/>
        <v/>
      </c>
      <c r="CJ219" s="275" t="str">
        <f t="shared" si="126"/>
        <v/>
      </c>
      <c r="CK219" s="275" t="str">
        <f t="shared" si="126"/>
        <v/>
      </c>
      <c r="CL219" s="275" t="str">
        <f t="shared" si="126"/>
        <v/>
      </c>
      <c r="CM219" s="275" t="str">
        <f t="shared" si="126"/>
        <v/>
      </c>
      <c r="CN219" s="275" t="str">
        <f t="shared" si="126"/>
        <v/>
      </c>
      <c r="CO219" s="275" t="str">
        <f t="shared" si="126"/>
        <v/>
      </c>
      <c r="CP219" s="275" t="str">
        <f t="shared" si="126"/>
        <v/>
      </c>
      <c r="CQ219" s="275" t="str">
        <f t="shared" si="126"/>
        <v/>
      </c>
      <c r="CR219" s="275" t="str">
        <f t="shared" si="126"/>
        <v/>
      </c>
      <c r="CS219" s="275" t="str">
        <f t="shared" si="126"/>
        <v/>
      </c>
      <c r="CT219" s="275" t="str">
        <f t="shared" si="126"/>
        <v/>
      </c>
      <c r="CU219" s="275" t="str">
        <f t="shared" si="108"/>
        <v/>
      </c>
      <c r="CV219" s="275" t="str">
        <f t="shared" si="108"/>
        <v/>
      </c>
      <c r="CW219" s="275" t="str">
        <f t="shared" si="108"/>
        <v/>
      </c>
      <c r="CX219" s="275" t="str">
        <f t="shared" si="108"/>
        <v/>
      </c>
      <c r="CY219" s="275" t="str">
        <f t="shared" si="108"/>
        <v/>
      </c>
    </row>
    <row r="220" spans="1:103" x14ac:dyDescent="0.2">
      <c r="A220">
        <f t="shared" si="112"/>
        <v>209</v>
      </c>
      <c r="B220" s="272">
        <f t="shared" si="113"/>
        <v>4.3989999999999994E-2</v>
      </c>
      <c r="D220" s="275" t="str">
        <f t="shared" si="127"/>
        <v/>
      </c>
      <c r="E220" s="275" t="str">
        <f t="shared" si="127"/>
        <v/>
      </c>
      <c r="F220" s="275" t="str">
        <f t="shared" si="127"/>
        <v/>
      </c>
      <c r="G220" s="275" t="str">
        <f t="shared" si="127"/>
        <v/>
      </c>
      <c r="H220" s="275" t="str">
        <f t="shared" si="127"/>
        <v/>
      </c>
      <c r="I220" s="275" t="str">
        <f t="shared" si="127"/>
        <v/>
      </c>
      <c r="J220" s="275" t="str">
        <f t="shared" si="127"/>
        <v/>
      </c>
      <c r="K220" s="275" t="str">
        <f t="shared" si="127"/>
        <v/>
      </c>
      <c r="L220" s="275" t="str">
        <f t="shared" si="127"/>
        <v/>
      </c>
      <c r="M220" s="275" t="str">
        <f t="shared" si="127"/>
        <v/>
      </c>
      <c r="N220" s="275" t="str">
        <f t="shared" si="127"/>
        <v/>
      </c>
      <c r="O220" s="275" t="str">
        <f t="shared" si="127"/>
        <v/>
      </c>
      <c r="P220" s="275" t="str">
        <f t="shared" si="127"/>
        <v/>
      </c>
      <c r="Q220" s="275" t="str">
        <f t="shared" si="127"/>
        <v/>
      </c>
      <c r="R220" s="275" t="str">
        <f t="shared" si="127"/>
        <v/>
      </c>
      <c r="S220" s="275" t="str">
        <f t="shared" si="127"/>
        <v/>
      </c>
      <c r="T220" s="275" t="str">
        <f t="shared" si="127"/>
        <v/>
      </c>
      <c r="U220" s="275" t="str">
        <f t="shared" si="127"/>
        <v/>
      </c>
      <c r="V220" s="275" t="str">
        <f t="shared" si="127"/>
        <v/>
      </c>
      <c r="W220" s="275" t="str">
        <f t="shared" si="127"/>
        <v/>
      </c>
      <c r="X220" s="275" t="str">
        <f t="shared" si="127"/>
        <v/>
      </c>
      <c r="Y220" s="275" t="str">
        <f t="shared" si="127"/>
        <v/>
      </c>
      <c r="Z220" s="275" t="str">
        <f t="shared" si="127"/>
        <v/>
      </c>
      <c r="AA220" s="275" t="str">
        <f t="shared" si="127"/>
        <v/>
      </c>
      <c r="AB220" s="275" t="str">
        <f t="shared" si="127"/>
        <v/>
      </c>
      <c r="AC220" s="275" t="str">
        <f t="shared" si="127"/>
        <v/>
      </c>
      <c r="AD220" s="275" t="str">
        <f t="shared" si="127"/>
        <v/>
      </c>
      <c r="AE220" s="275" t="str">
        <f t="shared" si="127"/>
        <v/>
      </c>
      <c r="AF220" s="275" t="str">
        <f t="shared" si="127"/>
        <v/>
      </c>
      <c r="AG220" s="275" t="str">
        <f t="shared" si="127"/>
        <v/>
      </c>
      <c r="AH220" s="275" t="str">
        <f t="shared" si="127"/>
        <v/>
      </c>
      <c r="AI220" s="275" t="str">
        <f t="shared" si="127"/>
        <v/>
      </c>
      <c r="AJ220" s="275" t="str">
        <f t="shared" si="127"/>
        <v/>
      </c>
      <c r="AK220" s="275" t="str">
        <f t="shared" si="127"/>
        <v/>
      </c>
      <c r="AL220" s="275" t="str">
        <f t="shared" si="127"/>
        <v/>
      </c>
      <c r="AM220" s="275" t="str">
        <f t="shared" si="127"/>
        <v/>
      </c>
      <c r="AN220" s="275" t="str">
        <f t="shared" si="127"/>
        <v/>
      </c>
      <c r="AO220" s="275" t="str">
        <f t="shared" si="127"/>
        <v/>
      </c>
      <c r="AP220" s="275" t="str">
        <f t="shared" si="127"/>
        <v/>
      </c>
      <c r="AQ220" s="275" t="str">
        <f t="shared" si="127"/>
        <v/>
      </c>
      <c r="AR220" s="275" t="str">
        <f t="shared" si="127"/>
        <v/>
      </c>
      <c r="AS220" s="275" t="str">
        <f t="shared" si="127"/>
        <v/>
      </c>
      <c r="AT220" s="275" t="str">
        <f t="shared" si="127"/>
        <v/>
      </c>
      <c r="AU220" s="275" t="str">
        <f t="shared" si="127"/>
        <v/>
      </c>
      <c r="AV220" s="275" t="str">
        <f t="shared" si="127"/>
        <v/>
      </c>
      <c r="AW220" s="275" t="str">
        <f t="shared" si="127"/>
        <v/>
      </c>
      <c r="AX220" s="275" t="str">
        <f t="shared" si="127"/>
        <v/>
      </c>
      <c r="AY220" s="275" t="str">
        <f t="shared" si="127"/>
        <v/>
      </c>
      <c r="AZ220" s="275" t="str">
        <f t="shared" si="127"/>
        <v/>
      </c>
      <c r="BA220" s="275" t="str">
        <f t="shared" si="127"/>
        <v/>
      </c>
      <c r="BB220" s="275" t="str">
        <f t="shared" si="127"/>
        <v/>
      </c>
      <c r="BC220" s="275" t="str">
        <f t="shared" si="127"/>
        <v/>
      </c>
      <c r="BD220" s="275" t="str">
        <f t="shared" si="127"/>
        <v/>
      </c>
      <c r="BE220" s="275" t="str">
        <f t="shared" si="127"/>
        <v/>
      </c>
      <c r="BF220" s="275" t="str">
        <f t="shared" si="127"/>
        <v/>
      </c>
      <c r="BG220" s="275" t="str">
        <f t="shared" si="127"/>
        <v/>
      </c>
      <c r="BH220" s="275" t="str">
        <f t="shared" si="127"/>
        <v/>
      </c>
      <c r="BI220" s="275" t="str">
        <f t="shared" si="127"/>
        <v/>
      </c>
      <c r="BJ220" s="275" t="str">
        <f t="shared" si="127"/>
        <v/>
      </c>
      <c r="BK220" s="275" t="str">
        <f t="shared" si="127"/>
        <v/>
      </c>
      <c r="BL220" s="275" t="str">
        <f t="shared" si="127"/>
        <v/>
      </c>
      <c r="BM220" s="275" t="str">
        <f t="shared" si="127"/>
        <v/>
      </c>
      <c r="BN220" s="275" t="str">
        <f t="shared" si="127"/>
        <v/>
      </c>
      <c r="BO220" s="275" t="str">
        <f t="shared" si="127"/>
        <v/>
      </c>
      <c r="BP220" s="275" t="str">
        <f t="shared" si="126"/>
        <v/>
      </c>
      <c r="BQ220" s="275" t="str">
        <f t="shared" si="126"/>
        <v/>
      </c>
      <c r="BR220" s="275" t="str">
        <f t="shared" si="126"/>
        <v/>
      </c>
      <c r="BS220" s="275" t="str">
        <f t="shared" si="126"/>
        <v/>
      </c>
      <c r="BT220" s="275" t="str">
        <f t="shared" si="126"/>
        <v/>
      </c>
      <c r="BU220" s="275" t="str">
        <f t="shared" si="126"/>
        <v/>
      </c>
      <c r="BV220" s="275" t="str">
        <f t="shared" si="126"/>
        <v/>
      </c>
      <c r="BW220" s="275" t="str">
        <f t="shared" si="126"/>
        <v/>
      </c>
      <c r="BX220" s="275" t="str">
        <f t="shared" si="126"/>
        <v/>
      </c>
      <c r="BY220" s="275" t="str">
        <f t="shared" si="126"/>
        <v/>
      </c>
      <c r="BZ220" s="275" t="str">
        <f t="shared" si="126"/>
        <v/>
      </c>
      <c r="CA220" s="275" t="str">
        <f t="shared" si="126"/>
        <v/>
      </c>
      <c r="CB220" s="275" t="str">
        <f t="shared" si="126"/>
        <v/>
      </c>
      <c r="CC220" s="275" t="str">
        <f t="shared" si="126"/>
        <v/>
      </c>
      <c r="CD220" s="275" t="str">
        <f t="shared" si="126"/>
        <v/>
      </c>
      <c r="CE220" s="275" t="str">
        <f t="shared" si="126"/>
        <v/>
      </c>
      <c r="CF220" s="275" t="str">
        <f t="shared" si="126"/>
        <v/>
      </c>
      <c r="CG220" s="275" t="str">
        <f t="shared" si="126"/>
        <v/>
      </c>
      <c r="CH220" s="275" t="str">
        <f t="shared" si="126"/>
        <v/>
      </c>
      <c r="CI220" s="275" t="str">
        <f t="shared" si="126"/>
        <v/>
      </c>
      <c r="CJ220" s="275" t="str">
        <f t="shared" si="126"/>
        <v/>
      </c>
      <c r="CK220" s="275" t="str">
        <f t="shared" si="126"/>
        <v/>
      </c>
      <c r="CL220" s="275" t="str">
        <f t="shared" si="126"/>
        <v/>
      </c>
      <c r="CM220" s="275" t="str">
        <f t="shared" si="126"/>
        <v/>
      </c>
      <c r="CN220" s="275" t="str">
        <f t="shared" si="126"/>
        <v/>
      </c>
      <c r="CO220" s="275" t="str">
        <f t="shared" si="126"/>
        <v/>
      </c>
      <c r="CP220" s="275" t="str">
        <f t="shared" si="126"/>
        <v/>
      </c>
      <c r="CQ220" s="275" t="str">
        <f t="shared" si="126"/>
        <v/>
      </c>
      <c r="CR220" s="275" t="str">
        <f t="shared" si="126"/>
        <v/>
      </c>
      <c r="CS220" s="275" t="str">
        <f t="shared" si="126"/>
        <v/>
      </c>
      <c r="CT220" s="275" t="str">
        <f t="shared" si="126"/>
        <v/>
      </c>
      <c r="CU220" s="275" t="str">
        <f t="shared" si="108"/>
        <v/>
      </c>
      <c r="CV220" s="275" t="str">
        <f t="shared" si="108"/>
        <v/>
      </c>
      <c r="CW220" s="275" t="str">
        <f t="shared" si="108"/>
        <v/>
      </c>
      <c r="CX220" s="275" t="str">
        <f t="shared" si="108"/>
        <v/>
      </c>
      <c r="CY220" s="275" t="str">
        <f t="shared" si="108"/>
        <v/>
      </c>
    </row>
    <row r="221" spans="1:103" x14ac:dyDescent="0.2">
      <c r="A221">
        <f t="shared" si="112"/>
        <v>210</v>
      </c>
      <c r="B221" s="272">
        <f t="shared" si="113"/>
        <v>4.3159999999999997E-2</v>
      </c>
      <c r="D221" s="275" t="str">
        <f t="shared" si="127"/>
        <v/>
      </c>
      <c r="E221" s="275" t="str">
        <f t="shared" si="127"/>
        <v/>
      </c>
      <c r="F221" s="275" t="str">
        <f t="shared" si="127"/>
        <v/>
      </c>
      <c r="G221" s="275" t="str">
        <f t="shared" si="127"/>
        <v/>
      </c>
      <c r="H221" s="275" t="str">
        <f t="shared" si="127"/>
        <v/>
      </c>
      <c r="I221" s="275" t="str">
        <f t="shared" si="127"/>
        <v/>
      </c>
      <c r="J221" s="275" t="str">
        <f t="shared" si="127"/>
        <v/>
      </c>
      <c r="K221" s="275" t="str">
        <f t="shared" si="127"/>
        <v/>
      </c>
      <c r="L221" s="275" t="str">
        <f t="shared" si="127"/>
        <v/>
      </c>
      <c r="M221" s="275" t="str">
        <f t="shared" si="127"/>
        <v/>
      </c>
      <c r="N221" s="275" t="str">
        <f t="shared" si="127"/>
        <v/>
      </c>
      <c r="O221" s="275" t="str">
        <f t="shared" si="127"/>
        <v/>
      </c>
      <c r="P221" s="275" t="str">
        <f t="shared" si="127"/>
        <v/>
      </c>
      <c r="Q221" s="275" t="str">
        <f t="shared" si="127"/>
        <v/>
      </c>
      <c r="R221" s="275" t="str">
        <f t="shared" si="127"/>
        <v/>
      </c>
      <c r="S221" s="275" t="str">
        <f t="shared" si="127"/>
        <v/>
      </c>
      <c r="T221" s="275" t="str">
        <f t="shared" si="127"/>
        <v/>
      </c>
      <c r="U221" s="275" t="str">
        <f t="shared" si="127"/>
        <v/>
      </c>
      <c r="V221" s="275" t="str">
        <f t="shared" si="127"/>
        <v/>
      </c>
      <c r="W221" s="275" t="str">
        <f t="shared" si="127"/>
        <v/>
      </c>
      <c r="X221" s="275" t="str">
        <f t="shared" si="127"/>
        <v/>
      </c>
      <c r="Y221" s="275" t="str">
        <f t="shared" si="127"/>
        <v/>
      </c>
      <c r="Z221" s="275" t="str">
        <f t="shared" si="127"/>
        <v/>
      </c>
      <c r="AA221" s="275" t="str">
        <f t="shared" si="127"/>
        <v/>
      </c>
      <c r="AB221" s="275" t="str">
        <f t="shared" si="127"/>
        <v/>
      </c>
      <c r="AC221" s="275" t="str">
        <f t="shared" si="127"/>
        <v/>
      </c>
      <c r="AD221" s="275" t="str">
        <f t="shared" si="127"/>
        <v/>
      </c>
      <c r="AE221" s="275" t="str">
        <f t="shared" si="127"/>
        <v/>
      </c>
      <c r="AF221" s="275" t="str">
        <f t="shared" si="127"/>
        <v/>
      </c>
      <c r="AG221" s="275" t="str">
        <f t="shared" si="127"/>
        <v/>
      </c>
      <c r="AH221" s="275" t="str">
        <f t="shared" si="127"/>
        <v/>
      </c>
      <c r="AI221" s="275" t="str">
        <f t="shared" si="127"/>
        <v/>
      </c>
      <c r="AJ221" s="275" t="str">
        <f t="shared" si="127"/>
        <v/>
      </c>
      <c r="AK221" s="275" t="str">
        <f t="shared" si="127"/>
        <v/>
      </c>
      <c r="AL221" s="275" t="str">
        <f t="shared" si="127"/>
        <v/>
      </c>
      <c r="AM221" s="275" t="str">
        <f t="shared" si="127"/>
        <v/>
      </c>
      <c r="AN221" s="275" t="str">
        <f t="shared" si="127"/>
        <v/>
      </c>
      <c r="AO221" s="275" t="str">
        <f t="shared" si="127"/>
        <v/>
      </c>
      <c r="AP221" s="275" t="str">
        <f t="shared" si="127"/>
        <v/>
      </c>
      <c r="AQ221" s="275" t="str">
        <f t="shared" si="127"/>
        <v/>
      </c>
      <c r="AR221" s="275" t="str">
        <f t="shared" si="127"/>
        <v/>
      </c>
      <c r="AS221" s="275" t="str">
        <f t="shared" si="127"/>
        <v/>
      </c>
      <c r="AT221" s="275" t="str">
        <f t="shared" si="127"/>
        <v/>
      </c>
      <c r="AU221" s="275" t="str">
        <f t="shared" si="127"/>
        <v/>
      </c>
      <c r="AV221" s="275" t="str">
        <f t="shared" si="127"/>
        <v/>
      </c>
      <c r="AW221" s="275" t="str">
        <f t="shared" si="127"/>
        <v/>
      </c>
      <c r="AX221" s="275" t="str">
        <f t="shared" si="127"/>
        <v/>
      </c>
      <c r="AY221" s="275" t="str">
        <f t="shared" si="127"/>
        <v/>
      </c>
      <c r="AZ221" s="275" t="str">
        <f t="shared" si="127"/>
        <v/>
      </c>
      <c r="BA221" s="275" t="str">
        <f t="shared" si="127"/>
        <v/>
      </c>
      <c r="BB221" s="275" t="str">
        <f t="shared" si="127"/>
        <v/>
      </c>
      <c r="BC221" s="275" t="str">
        <f t="shared" si="127"/>
        <v/>
      </c>
      <c r="BD221" s="275" t="str">
        <f t="shared" si="127"/>
        <v/>
      </c>
      <c r="BE221" s="275" t="str">
        <f t="shared" si="127"/>
        <v/>
      </c>
      <c r="BF221" s="275" t="str">
        <f t="shared" si="127"/>
        <v/>
      </c>
      <c r="BG221" s="275" t="str">
        <f t="shared" si="127"/>
        <v/>
      </c>
      <c r="BH221" s="275" t="str">
        <f t="shared" si="127"/>
        <v/>
      </c>
      <c r="BI221" s="275" t="str">
        <f t="shared" si="127"/>
        <v/>
      </c>
      <c r="BJ221" s="275" t="str">
        <f t="shared" si="127"/>
        <v/>
      </c>
      <c r="BK221" s="275" t="str">
        <f t="shared" si="127"/>
        <v/>
      </c>
      <c r="BL221" s="275" t="str">
        <f t="shared" si="127"/>
        <v/>
      </c>
      <c r="BM221" s="275" t="str">
        <f t="shared" si="127"/>
        <v/>
      </c>
      <c r="BN221" s="275" t="str">
        <f t="shared" si="127"/>
        <v/>
      </c>
      <c r="BO221" s="275" t="str">
        <f t="shared" ref="BO221:CT224" si="128">IF(AND($A221&gt;=BO$3,$A221&lt;=BO$4),$B221,"")</f>
        <v/>
      </c>
      <c r="BP221" s="275" t="str">
        <f t="shared" si="128"/>
        <v/>
      </c>
      <c r="BQ221" s="275" t="str">
        <f t="shared" si="128"/>
        <v/>
      </c>
      <c r="BR221" s="275" t="str">
        <f t="shared" si="128"/>
        <v/>
      </c>
      <c r="BS221" s="275" t="str">
        <f t="shared" si="128"/>
        <v/>
      </c>
      <c r="BT221" s="275" t="str">
        <f t="shared" si="128"/>
        <v/>
      </c>
      <c r="BU221" s="275" t="str">
        <f t="shared" si="128"/>
        <v/>
      </c>
      <c r="BV221" s="275" t="str">
        <f t="shared" si="128"/>
        <v/>
      </c>
      <c r="BW221" s="275" t="str">
        <f t="shared" si="128"/>
        <v/>
      </c>
      <c r="BX221" s="275" t="str">
        <f t="shared" si="128"/>
        <v/>
      </c>
      <c r="BY221" s="275" t="str">
        <f t="shared" si="128"/>
        <v/>
      </c>
      <c r="BZ221" s="275" t="str">
        <f t="shared" si="128"/>
        <v/>
      </c>
      <c r="CA221" s="275" t="str">
        <f t="shared" si="128"/>
        <v/>
      </c>
      <c r="CB221" s="275" t="str">
        <f t="shared" si="128"/>
        <v/>
      </c>
      <c r="CC221" s="275" t="str">
        <f t="shared" si="128"/>
        <v/>
      </c>
      <c r="CD221" s="275" t="str">
        <f t="shared" si="128"/>
        <v/>
      </c>
      <c r="CE221" s="275" t="str">
        <f t="shared" si="128"/>
        <v/>
      </c>
      <c r="CF221" s="275" t="str">
        <f t="shared" si="128"/>
        <v/>
      </c>
      <c r="CG221" s="275" t="str">
        <f t="shared" si="128"/>
        <v/>
      </c>
      <c r="CH221" s="275" t="str">
        <f t="shared" si="128"/>
        <v/>
      </c>
      <c r="CI221" s="275" t="str">
        <f t="shared" si="128"/>
        <v/>
      </c>
      <c r="CJ221" s="275" t="str">
        <f t="shared" si="128"/>
        <v/>
      </c>
      <c r="CK221" s="275" t="str">
        <f t="shared" si="128"/>
        <v/>
      </c>
      <c r="CL221" s="275" t="str">
        <f t="shared" si="128"/>
        <v/>
      </c>
      <c r="CM221" s="275" t="str">
        <f t="shared" si="128"/>
        <v/>
      </c>
      <c r="CN221" s="275" t="str">
        <f t="shared" si="128"/>
        <v/>
      </c>
      <c r="CO221" s="275" t="str">
        <f t="shared" si="128"/>
        <v/>
      </c>
      <c r="CP221" s="275" t="str">
        <f t="shared" si="128"/>
        <v/>
      </c>
      <c r="CQ221" s="275" t="str">
        <f t="shared" si="128"/>
        <v/>
      </c>
      <c r="CR221" s="275" t="str">
        <f t="shared" si="128"/>
        <v/>
      </c>
      <c r="CS221" s="275" t="str">
        <f t="shared" si="128"/>
        <v/>
      </c>
      <c r="CT221" s="275" t="str">
        <f t="shared" si="128"/>
        <v/>
      </c>
      <c r="CU221" s="275" t="str">
        <f t="shared" si="108"/>
        <v/>
      </c>
      <c r="CV221" s="275" t="str">
        <f t="shared" si="108"/>
        <v/>
      </c>
      <c r="CW221" s="275" t="str">
        <f t="shared" si="108"/>
        <v/>
      </c>
      <c r="CX221" s="275" t="str">
        <f t="shared" si="108"/>
        <v/>
      </c>
      <c r="CY221" s="275" t="str">
        <f t="shared" si="108"/>
        <v/>
      </c>
    </row>
    <row r="222" spans="1:103" x14ac:dyDescent="0.2">
      <c r="A222">
        <f t="shared" si="112"/>
        <v>211</v>
      </c>
      <c r="B222" s="272">
        <f t="shared" si="113"/>
        <v>4.1500000000000002E-2</v>
      </c>
      <c r="D222" s="275" t="str">
        <f t="shared" ref="D222:BO225" si="129">IF(AND($A222&gt;=D$3,$A222&lt;=D$4),$B222,"")</f>
        <v/>
      </c>
      <c r="E222" s="275" t="str">
        <f t="shared" si="129"/>
        <v/>
      </c>
      <c r="F222" s="275" t="str">
        <f t="shared" si="129"/>
        <v/>
      </c>
      <c r="G222" s="275" t="str">
        <f t="shared" si="129"/>
        <v/>
      </c>
      <c r="H222" s="275" t="str">
        <f t="shared" si="129"/>
        <v/>
      </c>
      <c r="I222" s="275" t="str">
        <f t="shared" si="129"/>
        <v/>
      </c>
      <c r="J222" s="275" t="str">
        <f t="shared" si="129"/>
        <v/>
      </c>
      <c r="K222" s="275" t="str">
        <f t="shared" si="129"/>
        <v/>
      </c>
      <c r="L222" s="275" t="str">
        <f t="shared" si="129"/>
        <v/>
      </c>
      <c r="M222" s="275" t="str">
        <f t="shared" si="129"/>
        <v/>
      </c>
      <c r="N222" s="275" t="str">
        <f t="shared" si="129"/>
        <v/>
      </c>
      <c r="O222" s="275" t="str">
        <f t="shared" si="129"/>
        <v/>
      </c>
      <c r="P222" s="275" t="str">
        <f t="shared" si="129"/>
        <v/>
      </c>
      <c r="Q222" s="275" t="str">
        <f t="shared" si="129"/>
        <v/>
      </c>
      <c r="R222" s="275" t="str">
        <f t="shared" si="129"/>
        <v/>
      </c>
      <c r="S222" s="275" t="str">
        <f t="shared" si="129"/>
        <v/>
      </c>
      <c r="T222" s="275" t="str">
        <f t="shared" si="129"/>
        <v/>
      </c>
      <c r="U222" s="275" t="str">
        <f t="shared" si="129"/>
        <v/>
      </c>
      <c r="V222" s="275" t="str">
        <f t="shared" si="129"/>
        <v/>
      </c>
      <c r="W222" s="275" t="str">
        <f t="shared" si="129"/>
        <v/>
      </c>
      <c r="X222" s="275" t="str">
        <f t="shared" si="129"/>
        <v/>
      </c>
      <c r="Y222" s="275" t="str">
        <f t="shared" si="129"/>
        <v/>
      </c>
      <c r="Z222" s="275" t="str">
        <f t="shared" si="129"/>
        <v/>
      </c>
      <c r="AA222" s="275" t="str">
        <f t="shared" si="129"/>
        <v/>
      </c>
      <c r="AB222" s="275" t="str">
        <f t="shared" si="129"/>
        <v/>
      </c>
      <c r="AC222" s="275" t="str">
        <f t="shared" si="129"/>
        <v/>
      </c>
      <c r="AD222" s="275" t="str">
        <f t="shared" si="129"/>
        <v/>
      </c>
      <c r="AE222" s="275" t="str">
        <f t="shared" si="129"/>
        <v/>
      </c>
      <c r="AF222" s="275" t="str">
        <f t="shared" si="129"/>
        <v/>
      </c>
      <c r="AG222" s="275" t="str">
        <f t="shared" si="129"/>
        <v/>
      </c>
      <c r="AH222" s="275" t="str">
        <f t="shared" si="129"/>
        <v/>
      </c>
      <c r="AI222" s="275" t="str">
        <f t="shared" si="129"/>
        <v/>
      </c>
      <c r="AJ222" s="275" t="str">
        <f t="shared" si="129"/>
        <v/>
      </c>
      <c r="AK222" s="275" t="str">
        <f t="shared" si="129"/>
        <v/>
      </c>
      <c r="AL222" s="275" t="str">
        <f t="shared" si="129"/>
        <v/>
      </c>
      <c r="AM222" s="275" t="str">
        <f t="shared" si="129"/>
        <v/>
      </c>
      <c r="AN222" s="275" t="str">
        <f t="shared" si="129"/>
        <v/>
      </c>
      <c r="AO222" s="275" t="str">
        <f t="shared" si="129"/>
        <v/>
      </c>
      <c r="AP222" s="275" t="str">
        <f t="shared" si="129"/>
        <v/>
      </c>
      <c r="AQ222" s="275" t="str">
        <f t="shared" si="129"/>
        <v/>
      </c>
      <c r="AR222" s="275" t="str">
        <f t="shared" si="129"/>
        <v/>
      </c>
      <c r="AS222" s="275" t="str">
        <f t="shared" si="129"/>
        <v/>
      </c>
      <c r="AT222" s="275" t="str">
        <f t="shared" si="129"/>
        <v/>
      </c>
      <c r="AU222" s="275" t="str">
        <f t="shared" si="129"/>
        <v/>
      </c>
      <c r="AV222" s="275" t="str">
        <f t="shared" si="129"/>
        <v/>
      </c>
      <c r="AW222" s="275" t="str">
        <f t="shared" si="129"/>
        <v/>
      </c>
      <c r="AX222" s="275" t="str">
        <f t="shared" si="129"/>
        <v/>
      </c>
      <c r="AY222" s="275" t="str">
        <f t="shared" si="129"/>
        <v/>
      </c>
      <c r="AZ222" s="275" t="str">
        <f t="shared" si="129"/>
        <v/>
      </c>
      <c r="BA222" s="275" t="str">
        <f t="shared" si="129"/>
        <v/>
      </c>
      <c r="BB222" s="275" t="str">
        <f t="shared" si="129"/>
        <v/>
      </c>
      <c r="BC222" s="275" t="str">
        <f t="shared" si="129"/>
        <v/>
      </c>
      <c r="BD222" s="275" t="str">
        <f t="shared" si="129"/>
        <v/>
      </c>
      <c r="BE222" s="275" t="str">
        <f t="shared" si="129"/>
        <v/>
      </c>
      <c r="BF222" s="275" t="str">
        <f t="shared" si="129"/>
        <v/>
      </c>
      <c r="BG222" s="275" t="str">
        <f t="shared" si="129"/>
        <v/>
      </c>
      <c r="BH222" s="275" t="str">
        <f t="shared" si="129"/>
        <v/>
      </c>
      <c r="BI222" s="275" t="str">
        <f t="shared" si="129"/>
        <v/>
      </c>
      <c r="BJ222" s="275" t="str">
        <f t="shared" si="129"/>
        <v/>
      </c>
      <c r="BK222" s="275" t="str">
        <f t="shared" si="129"/>
        <v/>
      </c>
      <c r="BL222" s="275" t="str">
        <f t="shared" si="129"/>
        <v/>
      </c>
      <c r="BM222" s="275" t="str">
        <f t="shared" si="129"/>
        <v/>
      </c>
      <c r="BN222" s="275" t="str">
        <f t="shared" si="129"/>
        <v/>
      </c>
      <c r="BO222" s="275" t="str">
        <f t="shared" si="129"/>
        <v/>
      </c>
      <c r="BP222" s="275" t="str">
        <f t="shared" si="128"/>
        <v/>
      </c>
      <c r="BQ222" s="275" t="str">
        <f t="shared" si="128"/>
        <v/>
      </c>
      <c r="BR222" s="275" t="str">
        <f t="shared" si="128"/>
        <v/>
      </c>
      <c r="BS222" s="275" t="str">
        <f t="shared" si="128"/>
        <v/>
      </c>
      <c r="BT222" s="275" t="str">
        <f t="shared" si="128"/>
        <v/>
      </c>
      <c r="BU222" s="275" t="str">
        <f t="shared" si="128"/>
        <v/>
      </c>
      <c r="BV222" s="275" t="str">
        <f t="shared" si="128"/>
        <v/>
      </c>
      <c r="BW222" s="275" t="str">
        <f t="shared" si="128"/>
        <v/>
      </c>
      <c r="BX222" s="275" t="str">
        <f t="shared" si="128"/>
        <v/>
      </c>
      <c r="BY222" s="275" t="str">
        <f t="shared" si="128"/>
        <v/>
      </c>
      <c r="BZ222" s="275" t="str">
        <f t="shared" si="128"/>
        <v/>
      </c>
      <c r="CA222" s="275" t="str">
        <f t="shared" si="128"/>
        <v/>
      </c>
      <c r="CB222" s="275" t="str">
        <f t="shared" si="128"/>
        <v/>
      </c>
      <c r="CC222" s="275" t="str">
        <f t="shared" si="128"/>
        <v/>
      </c>
      <c r="CD222" s="275" t="str">
        <f t="shared" si="128"/>
        <v/>
      </c>
      <c r="CE222" s="275" t="str">
        <f t="shared" si="128"/>
        <v/>
      </c>
      <c r="CF222" s="275" t="str">
        <f t="shared" si="128"/>
        <v/>
      </c>
      <c r="CG222" s="275" t="str">
        <f t="shared" si="128"/>
        <v/>
      </c>
      <c r="CH222" s="275" t="str">
        <f t="shared" si="128"/>
        <v/>
      </c>
      <c r="CI222" s="275" t="str">
        <f t="shared" si="128"/>
        <v/>
      </c>
      <c r="CJ222" s="275" t="str">
        <f t="shared" si="128"/>
        <v/>
      </c>
      <c r="CK222" s="275" t="str">
        <f t="shared" si="128"/>
        <v/>
      </c>
      <c r="CL222" s="275" t="str">
        <f t="shared" si="128"/>
        <v/>
      </c>
      <c r="CM222" s="275" t="str">
        <f t="shared" si="128"/>
        <v/>
      </c>
      <c r="CN222" s="275" t="str">
        <f t="shared" si="128"/>
        <v/>
      </c>
      <c r="CO222" s="275" t="str">
        <f t="shared" si="128"/>
        <v/>
      </c>
      <c r="CP222" s="275" t="str">
        <f t="shared" si="128"/>
        <v/>
      </c>
      <c r="CQ222" s="275" t="str">
        <f t="shared" si="128"/>
        <v/>
      </c>
      <c r="CR222" s="275" t="str">
        <f t="shared" si="128"/>
        <v/>
      </c>
      <c r="CS222" s="275" t="str">
        <f t="shared" si="128"/>
        <v/>
      </c>
      <c r="CT222" s="275" t="str">
        <f t="shared" si="128"/>
        <v/>
      </c>
      <c r="CU222" s="275" t="str">
        <f t="shared" si="108"/>
        <v/>
      </c>
      <c r="CV222" s="275" t="str">
        <f t="shared" si="108"/>
        <v/>
      </c>
      <c r="CW222" s="275" t="str">
        <f t="shared" si="108"/>
        <v/>
      </c>
      <c r="CX222" s="275" t="str">
        <f t="shared" si="108"/>
        <v/>
      </c>
      <c r="CY222" s="275" t="str">
        <f t="shared" si="108"/>
        <v/>
      </c>
    </row>
    <row r="223" spans="1:103" x14ac:dyDescent="0.2">
      <c r="A223">
        <f t="shared" si="112"/>
        <v>212</v>
      </c>
      <c r="B223" s="272">
        <f t="shared" si="113"/>
        <v>3.984E-2</v>
      </c>
      <c r="D223" s="275" t="str">
        <f t="shared" si="129"/>
        <v/>
      </c>
      <c r="E223" s="275" t="str">
        <f t="shared" si="129"/>
        <v/>
      </c>
      <c r="F223" s="275" t="str">
        <f t="shared" si="129"/>
        <v/>
      </c>
      <c r="G223" s="275" t="str">
        <f t="shared" si="129"/>
        <v/>
      </c>
      <c r="H223" s="275" t="str">
        <f t="shared" si="129"/>
        <v/>
      </c>
      <c r="I223" s="275" t="str">
        <f t="shared" si="129"/>
        <v/>
      </c>
      <c r="J223" s="275" t="str">
        <f t="shared" si="129"/>
        <v/>
      </c>
      <c r="K223" s="275" t="str">
        <f t="shared" si="129"/>
        <v/>
      </c>
      <c r="L223" s="275" t="str">
        <f t="shared" si="129"/>
        <v/>
      </c>
      <c r="M223" s="275" t="str">
        <f t="shared" si="129"/>
        <v/>
      </c>
      <c r="N223" s="275" t="str">
        <f t="shared" si="129"/>
        <v/>
      </c>
      <c r="O223" s="275" t="str">
        <f t="shared" si="129"/>
        <v/>
      </c>
      <c r="P223" s="275" t="str">
        <f t="shared" si="129"/>
        <v/>
      </c>
      <c r="Q223" s="275" t="str">
        <f t="shared" si="129"/>
        <v/>
      </c>
      <c r="R223" s="275" t="str">
        <f t="shared" si="129"/>
        <v/>
      </c>
      <c r="S223" s="275" t="str">
        <f t="shared" si="129"/>
        <v/>
      </c>
      <c r="T223" s="275" t="str">
        <f t="shared" si="129"/>
        <v/>
      </c>
      <c r="U223" s="275" t="str">
        <f t="shared" si="129"/>
        <v/>
      </c>
      <c r="V223" s="275" t="str">
        <f t="shared" si="129"/>
        <v/>
      </c>
      <c r="W223" s="275" t="str">
        <f t="shared" si="129"/>
        <v/>
      </c>
      <c r="X223" s="275" t="str">
        <f t="shared" si="129"/>
        <v/>
      </c>
      <c r="Y223" s="275" t="str">
        <f t="shared" si="129"/>
        <v/>
      </c>
      <c r="Z223" s="275" t="str">
        <f t="shared" si="129"/>
        <v/>
      </c>
      <c r="AA223" s="275" t="str">
        <f t="shared" si="129"/>
        <v/>
      </c>
      <c r="AB223" s="275" t="str">
        <f t="shared" si="129"/>
        <v/>
      </c>
      <c r="AC223" s="275" t="str">
        <f t="shared" si="129"/>
        <v/>
      </c>
      <c r="AD223" s="275" t="str">
        <f t="shared" si="129"/>
        <v/>
      </c>
      <c r="AE223" s="275" t="str">
        <f t="shared" si="129"/>
        <v/>
      </c>
      <c r="AF223" s="275" t="str">
        <f t="shared" si="129"/>
        <v/>
      </c>
      <c r="AG223" s="275" t="str">
        <f t="shared" si="129"/>
        <v/>
      </c>
      <c r="AH223" s="275" t="str">
        <f t="shared" si="129"/>
        <v/>
      </c>
      <c r="AI223" s="275" t="str">
        <f t="shared" si="129"/>
        <v/>
      </c>
      <c r="AJ223" s="275" t="str">
        <f t="shared" si="129"/>
        <v/>
      </c>
      <c r="AK223" s="275" t="str">
        <f t="shared" si="129"/>
        <v/>
      </c>
      <c r="AL223" s="275" t="str">
        <f t="shared" si="129"/>
        <v/>
      </c>
      <c r="AM223" s="275" t="str">
        <f t="shared" si="129"/>
        <v/>
      </c>
      <c r="AN223" s="275" t="str">
        <f t="shared" si="129"/>
        <v/>
      </c>
      <c r="AO223" s="275" t="str">
        <f t="shared" si="129"/>
        <v/>
      </c>
      <c r="AP223" s="275" t="str">
        <f t="shared" si="129"/>
        <v/>
      </c>
      <c r="AQ223" s="275" t="str">
        <f t="shared" si="129"/>
        <v/>
      </c>
      <c r="AR223" s="275" t="str">
        <f t="shared" si="129"/>
        <v/>
      </c>
      <c r="AS223" s="275" t="str">
        <f t="shared" si="129"/>
        <v/>
      </c>
      <c r="AT223" s="275" t="str">
        <f t="shared" si="129"/>
        <v/>
      </c>
      <c r="AU223" s="275" t="str">
        <f t="shared" si="129"/>
        <v/>
      </c>
      <c r="AV223" s="275" t="str">
        <f t="shared" si="129"/>
        <v/>
      </c>
      <c r="AW223" s="275" t="str">
        <f t="shared" si="129"/>
        <v/>
      </c>
      <c r="AX223" s="275" t="str">
        <f t="shared" si="129"/>
        <v/>
      </c>
      <c r="AY223" s="275" t="str">
        <f t="shared" si="129"/>
        <v/>
      </c>
      <c r="AZ223" s="275" t="str">
        <f t="shared" si="129"/>
        <v/>
      </c>
      <c r="BA223" s="275" t="str">
        <f t="shared" si="129"/>
        <v/>
      </c>
      <c r="BB223" s="275" t="str">
        <f t="shared" si="129"/>
        <v/>
      </c>
      <c r="BC223" s="275" t="str">
        <f t="shared" si="129"/>
        <v/>
      </c>
      <c r="BD223" s="275" t="str">
        <f t="shared" si="129"/>
        <v/>
      </c>
      <c r="BE223" s="275" t="str">
        <f t="shared" si="129"/>
        <v/>
      </c>
      <c r="BF223" s="275" t="str">
        <f t="shared" si="129"/>
        <v/>
      </c>
      <c r="BG223" s="275" t="str">
        <f t="shared" si="129"/>
        <v/>
      </c>
      <c r="BH223" s="275" t="str">
        <f t="shared" si="129"/>
        <v/>
      </c>
      <c r="BI223" s="275" t="str">
        <f t="shared" si="129"/>
        <v/>
      </c>
      <c r="BJ223" s="275" t="str">
        <f t="shared" si="129"/>
        <v/>
      </c>
      <c r="BK223" s="275" t="str">
        <f t="shared" si="129"/>
        <v/>
      </c>
      <c r="BL223" s="275" t="str">
        <f t="shared" si="129"/>
        <v/>
      </c>
      <c r="BM223" s="275" t="str">
        <f t="shared" si="129"/>
        <v/>
      </c>
      <c r="BN223" s="275" t="str">
        <f t="shared" si="129"/>
        <v/>
      </c>
      <c r="BO223" s="275" t="str">
        <f t="shared" si="129"/>
        <v/>
      </c>
      <c r="BP223" s="275" t="str">
        <f t="shared" si="128"/>
        <v/>
      </c>
      <c r="BQ223" s="275" t="str">
        <f t="shared" si="128"/>
        <v/>
      </c>
      <c r="BR223" s="275" t="str">
        <f t="shared" si="128"/>
        <v/>
      </c>
      <c r="BS223" s="275" t="str">
        <f t="shared" si="128"/>
        <v/>
      </c>
      <c r="BT223" s="275" t="str">
        <f t="shared" si="128"/>
        <v/>
      </c>
      <c r="BU223" s="275" t="str">
        <f t="shared" si="128"/>
        <v/>
      </c>
      <c r="BV223" s="275" t="str">
        <f t="shared" si="128"/>
        <v/>
      </c>
      <c r="BW223" s="275" t="str">
        <f t="shared" si="128"/>
        <v/>
      </c>
      <c r="BX223" s="275" t="str">
        <f t="shared" si="128"/>
        <v/>
      </c>
      <c r="BY223" s="275" t="str">
        <f t="shared" si="128"/>
        <v/>
      </c>
      <c r="BZ223" s="275" t="str">
        <f t="shared" si="128"/>
        <v/>
      </c>
      <c r="CA223" s="275" t="str">
        <f t="shared" si="128"/>
        <v/>
      </c>
      <c r="CB223" s="275" t="str">
        <f t="shared" si="128"/>
        <v/>
      </c>
      <c r="CC223" s="275" t="str">
        <f t="shared" si="128"/>
        <v/>
      </c>
      <c r="CD223" s="275" t="str">
        <f t="shared" si="128"/>
        <v/>
      </c>
      <c r="CE223" s="275" t="str">
        <f t="shared" si="128"/>
        <v/>
      </c>
      <c r="CF223" s="275" t="str">
        <f t="shared" si="128"/>
        <v/>
      </c>
      <c r="CG223" s="275" t="str">
        <f t="shared" si="128"/>
        <v/>
      </c>
      <c r="CH223" s="275" t="str">
        <f t="shared" si="128"/>
        <v/>
      </c>
      <c r="CI223" s="275" t="str">
        <f t="shared" si="128"/>
        <v/>
      </c>
      <c r="CJ223" s="275" t="str">
        <f t="shared" si="128"/>
        <v/>
      </c>
      <c r="CK223" s="275" t="str">
        <f t="shared" si="128"/>
        <v/>
      </c>
      <c r="CL223" s="275" t="str">
        <f t="shared" si="128"/>
        <v/>
      </c>
      <c r="CM223" s="275" t="str">
        <f t="shared" si="128"/>
        <v/>
      </c>
      <c r="CN223" s="275" t="str">
        <f t="shared" si="128"/>
        <v/>
      </c>
      <c r="CO223" s="275" t="str">
        <f t="shared" si="128"/>
        <v/>
      </c>
      <c r="CP223" s="275" t="str">
        <f t="shared" si="128"/>
        <v/>
      </c>
      <c r="CQ223" s="275" t="str">
        <f t="shared" si="128"/>
        <v/>
      </c>
      <c r="CR223" s="275" t="str">
        <f t="shared" si="128"/>
        <v/>
      </c>
      <c r="CS223" s="275" t="str">
        <f t="shared" si="128"/>
        <v/>
      </c>
      <c r="CT223" s="275" t="str">
        <f t="shared" si="128"/>
        <v/>
      </c>
      <c r="CU223" s="275" t="str">
        <f t="shared" si="108"/>
        <v/>
      </c>
      <c r="CV223" s="275" t="str">
        <f t="shared" si="108"/>
        <v/>
      </c>
      <c r="CW223" s="275" t="str">
        <f t="shared" si="108"/>
        <v/>
      </c>
      <c r="CX223" s="275" t="str">
        <f t="shared" si="108"/>
        <v/>
      </c>
      <c r="CY223" s="275" t="str">
        <f t="shared" si="108"/>
        <v/>
      </c>
    </row>
    <row r="224" spans="1:103" x14ac:dyDescent="0.2">
      <c r="A224">
        <f t="shared" si="112"/>
        <v>213</v>
      </c>
      <c r="B224" s="272">
        <f t="shared" si="113"/>
        <v>3.8179999999999999E-2</v>
      </c>
      <c r="D224" s="275" t="str">
        <f t="shared" si="129"/>
        <v/>
      </c>
      <c r="E224" s="275" t="str">
        <f t="shared" si="129"/>
        <v/>
      </c>
      <c r="F224" s="275" t="str">
        <f t="shared" si="129"/>
        <v/>
      </c>
      <c r="G224" s="275" t="str">
        <f t="shared" si="129"/>
        <v/>
      </c>
      <c r="H224" s="275" t="str">
        <f t="shared" si="129"/>
        <v/>
      </c>
      <c r="I224" s="275" t="str">
        <f t="shared" si="129"/>
        <v/>
      </c>
      <c r="J224" s="275" t="str">
        <f t="shared" si="129"/>
        <v/>
      </c>
      <c r="K224" s="275" t="str">
        <f t="shared" si="129"/>
        <v/>
      </c>
      <c r="L224" s="275" t="str">
        <f t="shared" si="129"/>
        <v/>
      </c>
      <c r="M224" s="275" t="str">
        <f t="shared" si="129"/>
        <v/>
      </c>
      <c r="N224" s="275" t="str">
        <f t="shared" si="129"/>
        <v/>
      </c>
      <c r="O224" s="275" t="str">
        <f t="shared" si="129"/>
        <v/>
      </c>
      <c r="P224" s="275" t="str">
        <f t="shared" si="129"/>
        <v/>
      </c>
      <c r="Q224" s="275" t="str">
        <f t="shared" si="129"/>
        <v/>
      </c>
      <c r="R224" s="275" t="str">
        <f t="shared" si="129"/>
        <v/>
      </c>
      <c r="S224" s="275" t="str">
        <f t="shared" si="129"/>
        <v/>
      </c>
      <c r="T224" s="275" t="str">
        <f t="shared" si="129"/>
        <v/>
      </c>
      <c r="U224" s="275" t="str">
        <f t="shared" si="129"/>
        <v/>
      </c>
      <c r="V224" s="275" t="str">
        <f t="shared" si="129"/>
        <v/>
      </c>
      <c r="W224" s="275" t="str">
        <f t="shared" si="129"/>
        <v/>
      </c>
      <c r="X224" s="275" t="str">
        <f t="shared" si="129"/>
        <v/>
      </c>
      <c r="Y224" s="275" t="str">
        <f t="shared" si="129"/>
        <v/>
      </c>
      <c r="Z224" s="275" t="str">
        <f t="shared" si="129"/>
        <v/>
      </c>
      <c r="AA224" s="275" t="str">
        <f t="shared" si="129"/>
        <v/>
      </c>
      <c r="AB224" s="275" t="str">
        <f t="shared" si="129"/>
        <v/>
      </c>
      <c r="AC224" s="275" t="str">
        <f t="shared" si="129"/>
        <v/>
      </c>
      <c r="AD224" s="275" t="str">
        <f t="shared" si="129"/>
        <v/>
      </c>
      <c r="AE224" s="275" t="str">
        <f t="shared" si="129"/>
        <v/>
      </c>
      <c r="AF224" s="275" t="str">
        <f t="shared" si="129"/>
        <v/>
      </c>
      <c r="AG224" s="275" t="str">
        <f t="shared" si="129"/>
        <v/>
      </c>
      <c r="AH224" s="275" t="str">
        <f t="shared" si="129"/>
        <v/>
      </c>
      <c r="AI224" s="275" t="str">
        <f t="shared" si="129"/>
        <v/>
      </c>
      <c r="AJ224" s="275" t="str">
        <f t="shared" si="129"/>
        <v/>
      </c>
      <c r="AK224" s="275" t="str">
        <f t="shared" si="129"/>
        <v/>
      </c>
      <c r="AL224" s="275" t="str">
        <f t="shared" si="129"/>
        <v/>
      </c>
      <c r="AM224" s="275" t="str">
        <f t="shared" si="129"/>
        <v/>
      </c>
      <c r="AN224" s="275" t="str">
        <f t="shared" si="129"/>
        <v/>
      </c>
      <c r="AO224" s="275" t="str">
        <f t="shared" si="129"/>
        <v/>
      </c>
      <c r="AP224" s="275" t="str">
        <f t="shared" si="129"/>
        <v/>
      </c>
      <c r="AQ224" s="275" t="str">
        <f t="shared" si="129"/>
        <v/>
      </c>
      <c r="AR224" s="275" t="str">
        <f t="shared" si="129"/>
        <v/>
      </c>
      <c r="AS224" s="275" t="str">
        <f t="shared" si="129"/>
        <v/>
      </c>
      <c r="AT224" s="275" t="str">
        <f t="shared" si="129"/>
        <v/>
      </c>
      <c r="AU224" s="275" t="str">
        <f t="shared" si="129"/>
        <v/>
      </c>
      <c r="AV224" s="275" t="str">
        <f t="shared" si="129"/>
        <v/>
      </c>
      <c r="AW224" s="275" t="str">
        <f t="shared" si="129"/>
        <v/>
      </c>
      <c r="AX224" s="275" t="str">
        <f t="shared" si="129"/>
        <v/>
      </c>
      <c r="AY224" s="275" t="str">
        <f t="shared" si="129"/>
        <v/>
      </c>
      <c r="AZ224" s="275" t="str">
        <f t="shared" si="129"/>
        <v/>
      </c>
      <c r="BA224" s="275" t="str">
        <f t="shared" si="129"/>
        <v/>
      </c>
      <c r="BB224" s="275" t="str">
        <f t="shared" si="129"/>
        <v/>
      </c>
      <c r="BC224" s="275" t="str">
        <f t="shared" si="129"/>
        <v/>
      </c>
      <c r="BD224" s="275" t="str">
        <f t="shared" si="129"/>
        <v/>
      </c>
      <c r="BE224" s="275" t="str">
        <f t="shared" si="129"/>
        <v/>
      </c>
      <c r="BF224" s="275" t="str">
        <f t="shared" si="129"/>
        <v/>
      </c>
      <c r="BG224" s="275" t="str">
        <f t="shared" si="129"/>
        <v/>
      </c>
      <c r="BH224" s="275" t="str">
        <f t="shared" si="129"/>
        <v/>
      </c>
      <c r="BI224" s="275" t="str">
        <f t="shared" si="129"/>
        <v/>
      </c>
      <c r="BJ224" s="275" t="str">
        <f t="shared" si="129"/>
        <v/>
      </c>
      <c r="BK224" s="275" t="str">
        <f t="shared" si="129"/>
        <v/>
      </c>
      <c r="BL224" s="275" t="str">
        <f t="shared" si="129"/>
        <v/>
      </c>
      <c r="BM224" s="275" t="str">
        <f t="shared" si="129"/>
        <v/>
      </c>
      <c r="BN224" s="275" t="str">
        <f t="shared" si="129"/>
        <v/>
      </c>
      <c r="BO224" s="275" t="str">
        <f t="shared" si="129"/>
        <v/>
      </c>
      <c r="BP224" s="275" t="str">
        <f t="shared" si="128"/>
        <v/>
      </c>
      <c r="BQ224" s="275" t="str">
        <f t="shared" si="128"/>
        <v/>
      </c>
      <c r="BR224" s="275" t="str">
        <f t="shared" si="128"/>
        <v/>
      </c>
      <c r="BS224" s="275" t="str">
        <f t="shared" si="128"/>
        <v/>
      </c>
      <c r="BT224" s="275" t="str">
        <f t="shared" si="128"/>
        <v/>
      </c>
      <c r="BU224" s="275" t="str">
        <f t="shared" si="128"/>
        <v/>
      </c>
      <c r="BV224" s="275" t="str">
        <f t="shared" si="128"/>
        <v/>
      </c>
      <c r="BW224" s="275" t="str">
        <f t="shared" si="128"/>
        <v/>
      </c>
      <c r="BX224" s="275" t="str">
        <f t="shared" si="128"/>
        <v/>
      </c>
      <c r="BY224" s="275" t="str">
        <f t="shared" si="128"/>
        <v/>
      </c>
      <c r="BZ224" s="275" t="str">
        <f t="shared" si="128"/>
        <v/>
      </c>
      <c r="CA224" s="275" t="str">
        <f t="shared" si="128"/>
        <v/>
      </c>
      <c r="CB224" s="275" t="str">
        <f t="shared" si="128"/>
        <v/>
      </c>
      <c r="CC224" s="275" t="str">
        <f t="shared" si="128"/>
        <v/>
      </c>
      <c r="CD224" s="275" t="str">
        <f t="shared" si="128"/>
        <v/>
      </c>
      <c r="CE224" s="275" t="str">
        <f t="shared" si="128"/>
        <v/>
      </c>
      <c r="CF224" s="275" t="str">
        <f t="shared" si="128"/>
        <v/>
      </c>
      <c r="CG224" s="275" t="str">
        <f t="shared" si="128"/>
        <v/>
      </c>
      <c r="CH224" s="275" t="str">
        <f t="shared" si="128"/>
        <v/>
      </c>
      <c r="CI224" s="275" t="str">
        <f t="shared" si="128"/>
        <v/>
      </c>
      <c r="CJ224" s="275" t="str">
        <f t="shared" si="128"/>
        <v/>
      </c>
      <c r="CK224" s="275" t="str">
        <f t="shared" si="128"/>
        <v/>
      </c>
      <c r="CL224" s="275" t="str">
        <f t="shared" si="128"/>
        <v/>
      </c>
      <c r="CM224" s="275" t="str">
        <f t="shared" si="128"/>
        <v/>
      </c>
      <c r="CN224" s="275" t="str">
        <f t="shared" si="128"/>
        <v/>
      </c>
      <c r="CO224" s="275" t="str">
        <f t="shared" si="128"/>
        <v/>
      </c>
      <c r="CP224" s="275" t="str">
        <f t="shared" si="128"/>
        <v/>
      </c>
      <c r="CQ224" s="275" t="str">
        <f t="shared" si="128"/>
        <v/>
      </c>
      <c r="CR224" s="275" t="str">
        <f t="shared" si="128"/>
        <v/>
      </c>
      <c r="CS224" s="275" t="str">
        <f t="shared" si="128"/>
        <v/>
      </c>
      <c r="CT224" s="275" t="str">
        <f t="shared" si="128"/>
        <v/>
      </c>
      <c r="CU224" s="275" t="str">
        <f t="shared" si="108"/>
        <v/>
      </c>
      <c r="CV224" s="275" t="str">
        <f t="shared" si="108"/>
        <v/>
      </c>
      <c r="CW224" s="275" t="str">
        <f t="shared" si="108"/>
        <v/>
      </c>
      <c r="CX224" s="275" t="str">
        <f t="shared" si="108"/>
        <v/>
      </c>
      <c r="CY224" s="275" t="str">
        <f t="shared" si="108"/>
        <v/>
      </c>
    </row>
    <row r="225" spans="1:103" x14ac:dyDescent="0.2">
      <c r="A225">
        <f t="shared" si="112"/>
        <v>214</v>
      </c>
      <c r="B225" s="272">
        <f t="shared" si="113"/>
        <v>3.6519999999999997E-2</v>
      </c>
      <c r="D225" s="275" t="str">
        <f t="shared" si="129"/>
        <v/>
      </c>
      <c r="E225" s="275" t="str">
        <f t="shared" si="129"/>
        <v/>
      </c>
      <c r="F225" s="275" t="str">
        <f t="shared" si="129"/>
        <v/>
      </c>
      <c r="G225" s="275" t="str">
        <f t="shared" si="129"/>
        <v/>
      </c>
      <c r="H225" s="275" t="str">
        <f t="shared" si="129"/>
        <v/>
      </c>
      <c r="I225" s="275" t="str">
        <f t="shared" si="129"/>
        <v/>
      </c>
      <c r="J225" s="275" t="str">
        <f t="shared" si="129"/>
        <v/>
      </c>
      <c r="K225" s="275" t="str">
        <f t="shared" si="129"/>
        <v/>
      </c>
      <c r="L225" s="275" t="str">
        <f t="shared" si="129"/>
        <v/>
      </c>
      <c r="M225" s="275" t="str">
        <f t="shared" si="129"/>
        <v/>
      </c>
      <c r="N225" s="275" t="str">
        <f t="shared" si="129"/>
        <v/>
      </c>
      <c r="O225" s="275" t="str">
        <f t="shared" si="129"/>
        <v/>
      </c>
      <c r="P225" s="275" t="str">
        <f t="shared" si="129"/>
        <v/>
      </c>
      <c r="Q225" s="275" t="str">
        <f t="shared" si="129"/>
        <v/>
      </c>
      <c r="R225" s="275" t="str">
        <f t="shared" si="129"/>
        <v/>
      </c>
      <c r="S225" s="275" t="str">
        <f t="shared" si="129"/>
        <v/>
      </c>
      <c r="T225" s="275" t="str">
        <f t="shared" si="129"/>
        <v/>
      </c>
      <c r="U225" s="275" t="str">
        <f t="shared" si="129"/>
        <v/>
      </c>
      <c r="V225" s="275" t="str">
        <f t="shared" si="129"/>
        <v/>
      </c>
      <c r="W225" s="275" t="str">
        <f t="shared" si="129"/>
        <v/>
      </c>
      <c r="X225" s="275" t="str">
        <f t="shared" si="129"/>
        <v/>
      </c>
      <c r="Y225" s="275" t="str">
        <f t="shared" si="129"/>
        <v/>
      </c>
      <c r="Z225" s="275" t="str">
        <f t="shared" si="129"/>
        <v/>
      </c>
      <c r="AA225" s="275" t="str">
        <f t="shared" si="129"/>
        <v/>
      </c>
      <c r="AB225" s="275" t="str">
        <f t="shared" si="129"/>
        <v/>
      </c>
      <c r="AC225" s="275" t="str">
        <f t="shared" si="129"/>
        <v/>
      </c>
      <c r="AD225" s="275" t="str">
        <f t="shared" si="129"/>
        <v/>
      </c>
      <c r="AE225" s="275" t="str">
        <f t="shared" si="129"/>
        <v/>
      </c>
      <c r="AF225" s="275" t="str">
        <f t="shared" si="129"/>
        <v/>
      </c>
      <c r="AG225" s="275" t="str">
        <f t="shared" si="129"/>
        <v/>
      </c>
      <c r="AH225" s="275" t="str">
        <f t="shared" si="129"/>
        <v/>
      </c>
      <c r="AI225" s="275" t="str">
        <f t="shared" si="129"/>
        <v/>
      </c>
      <c r="AJ225" s="275" t="str">
        <f t="shared" si="129"/>
        <v/>
      </c>
      <c r="AK225" s="275" t="str">
        <f t="shared" si="129"/>
        <v/>
      </c>
      <c r="AL225" s="275" t="str">
        <f t="shared" si="129"/>
        <v/>
      </c>
      <c r="AM225" s="275" t="str">
        <f t="shared" si="129"/>
        <v/>
      </c>
      <c r="AN225" s="275" t="str">
        <f t="shared" si="129"/>
        <v/>
      </c>
      <c r="AO225" s="275" t="str">
        <f t="shared" si="129"/>
        <v/>
      </c>
      <c r="AP225" s="275" t="str">
        <f t="shared" si="129"/>
        <v/>
      </c>
      <c r="AQ225" s="275" t="str">
        <f t="shared" si="129"/>
        <v/>
      </c>
      <c r="AR225" s="275" t="str">
        <f t="shared" si="129"/>
        <v/>
      </c>
      <c r="AS225" s="275" t="str">
        <f t="shared" si="129"/>
        <v/>
      </c>
      <c r="AT225" s="275" t="str">
        <f t="shared" si="129"/>
        <v/>
      </c>
      <c r="AU225" s="275" t="str">
        <f t="shared" si="129"/>
        <v/>
      </c>
      <c r="AV225" s="275" t="str">
        <f t="shared" si="129"/>
        <v/>
      </c>
      <c r="AW225" s="275" t="str">
        <f t="shared" si="129"/>
        <v/>
      </c>
      <c r="AX225" s="275" t="str">
        <f t="shared" si="129"/>
        <v/>
      </c>
      <c r="AY225" s="275" t="str">
        <f t="shared" si="129"/>
        <v/>
      </c>
      <c r="AZ225" s="275" t="str">
        <f t="shared" si="129"/>
        <v/>
      </c>
      <c r="BA225" s="275" t="str">
        <f t="shared" si="129"/>
        <v/>
      </c>
      <c r="BB225" s="275" t="str">
        <f t="shared" si="129"/>
        <v/>
      </c>
      <c r="BC225" s="275" t="str">
        <f t="shared" si="129"/>
        <v/>
      </c>
      <c r="BD225" s="275" t="str">
        <f t="shared" si="129"/>
        <v/>
      </c>
      <c r="BE225" s="275" t="str">
        <f t="shared" si="129"/>
        <v/>
      </c>
      <c r="BF225" s="275" t="str">
        <f t="shared" si="129"/>
        <v/>
      </c>
      <c r="BG225" s="275" t="str">
        <f t="shared" si="129"/>
        <v/>
      </c>
      <c r="BH225" s="275" t="str">
        <f t="shared" si="129"/>
        <v/>
      </c>
      <c r="BI225" s="275" t="str">
        <f t="shared" si="129"/>
        <v/>
      </c>
      <c r="BJ225" s="275" t="str">
        <f t="shared" si="129"/>
        <v/>
      </c>
      <c r="BK225" s="275" t="str">
        <f t="shared" si="129"/>
        <v/>
      </c>
      <c r="BL225" s="275" t="str">
        <f t="shared" si="129"/>
        <v/>
      </c>
      <c r="BM225" s="275" t="str">
        <f t="shared" si="129"/>
        <v/>
      </c>
      <c r="BN225" s="275" t="str">
        <f t="shared" si="129"/>
        <v/>
      </c>
      <c r="BO225" s="275" t="str">
        <f t="shared" ref="BO225:CT225" si="130">IF(AND($A225&gt;=BO$3,$A225&lt;=BO$4),$B225,"")</f>
        <v/>
      </c>
      <c r="BP225" s="275" t="str">
        <f t="shared" si="130"/>
        <v/>
      </c>
      <c r="BQ225" s="275" t="str">
        <f t="shared" si="130"/>
        <v/>
      </c>
      <c r="BR225" s="275" t="str">
        <f t="shared" si="130"/>
        <v/>
      </c>
      <c r="BS225" s="275" t="str">
        <f t="shared" si="130"/>
        <v/>
      </c>
      <c r="BT225" s="275" t="str">
        <f t="shared" si="130"/>
        <v/>
      </c>
      <c r="BU225" s="275" t="str">
        <f t="shared" si="130"/>
        <v/>
      </c>
      <c r="BV225" s="275" t="str">
        <f t="shared" si="130"/>
        <v/>
      </c>
      <c r="BW225" s="275" t="str">
        <f t="shared" si="130"/>
        <v/>
      </c>
      <c r="BX225" s="275" t="str">
        <f t="shared" si="130"/>
        <v/>
      </c>
      <c r="BY225" s="275" t="str">
        <f t="shared" si="130"/>
        <v/>
      </c>
      <c r="BZ225" s="275" t="str">
        <f t="shared" si="130"/>
        <v/>
      </c>
      <c r="CA225" s="275" t="str">
        <f t="shared" si="130"/>
        <v/>
      </c>
      <c r="CB225" s="275" t="str">
        <f t="shared" si="130"/>
        <v/>
      </c>
      <c r="CC225" s="275" t="str">
        <f t="shared" si="130"/>
        <v/>
      </c>
      <c r="CD225" s="275" t="str">
        <f t="shared" si="130"/>
        <v/>
      </c>
      <c r="CE225" s="275" t="str">
        <f t="shared" si="130"/>
        <v/>
      </c>
      <c r="CF225" s="275" t="str">
        <f t="shared" si="130"/>
        <v/>
      </c>
      <c r="CG225" s="275" t="str">
        <f t="shared" si="130"/>
        <v/>
      </c>
      <c r="CH225" s="275" t="str">
        <f t="shared" si="130"/>
        <v/>
      </c>
      <c r="CI225" s="275" t="str">
        <f t="shared" si="130"/>
        <v/>
      </c>
      <c r="CJ225" s="275" t="str">
        <f t="shared" si="130"/>
        <v/>
      </c>
      <c r="CK225" s="275" t="str">
        <f t="shared" si="130"/>
        <v/>
      </c>
      <c r="CL225" s="275" t="str">
        <f t="shared" si="130"/>
        <v/>
      </c>
      <c r="CM225" s="275" t="str">
        <f t="shared" si="130"/>
        <v/>
      </c>
      <c r="CN225" s="275" t="str">
        <f t="shared" si="130"/>
        <v/>
      </c>
      <c r="CO225" s="275" t="str">
        <f t="shared" si="130"/>
        <v/>
      </c>
      <c r="CP225" s="275" t="str">
        <f t="shared" si="130"/>
        <v/>
      </c>
      <c r="CQ225" s="275" t="str">
        <f t="shared" si="130"/>
        <v/>
      </c>
      <c r="CR225" s="275" t="str">
        <f t="shared" si="130"/>
        <v/>
      </c>
      <c r="CS225" s="275" t="str">
        <f t="shared" si="130"/>
        <v/>
      </c>
      <c r="CT225" s="275" t="str">
        <f t="shared" si="130"/>
        <v/>
      </c>
      <c r="CU225" s="275" t="str">
        <f t="shared" si="108"/>
        <v/>
      </c>
      <c r="CV225" s="275" t="str">
        <f t="shared" si="108"/>
        <v/>
      </c>
      <c r="CW225" s="275" t="str">
        <f t="shared" si="108"/>
        <v/>
      </c>
      <c r="CX225" s="275" t="str">
        <f t="shared" si="108"/>
        <v/>
      </c>
      <c r="CY225" s="275" t="str">
        <f t="shared" si="108"/>
        <v/>
      </c>
    </row>
  </sheetData>
  <sheetProtection sheet="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CY34"/>
  <sheetViews>
    <sheetView workbookViewId="0">
      <pane xSplit="3" ySplit="4" topLeftCell="D5" activePane="bottomRight" state="frozen"/>
      <selection pane="topRight" activeCell="D1" sqref="D1"/>
      <selection pane="bottomLeft" activeCell="A5" sqref="A5"/>
      <selection pane="bottomRight" activeCell="E6" sqref="E6"/>
    </sheetView>
  </sheetViews>
  <sheetFormatPr defaultColWidth="13.7109375" defaultRowHeight="12.75" x14ac:dyDescent="0.2"/>
  <cols>
    <col min="1" max="1" width="2.28515625" style="164" customWidth="1"/>
    <col min="2" max="2" width="46.42578125" style="164" customWidth="1"/>
    <col min="3" max="3" width="2.7109375" style="164" customWidth="1"/>
    <col min="4" max="16384" width="13.7109375" style="164"/>
  </cols>
  <sheetData>
    <row r="1" spans="2:103" ht="18" x14ac:dyDescent="0.25">
      <c r="B1" s="176" t="s">
        <v>439</v>
      </c>
    </row>
    <row r="2" spans="2:103" x14ac:dyDescent="0.2">
      <c r="B2" s="196" t="s">
        <v>473</v>
      </c>
      <c r="C2" s="155"/>
      <c r="D2" s="155" t="s">
        <v>474</v>
      </c>
      <c r="E2" s="155" t="s">
        <v>475</v>
      </c>
    </row>
    <row r="3" spans="2:103" ht="18" x14ac:dyDescent="0.25">
      <c r="B3" s="199" t="s">
        <v>671</v>
      </c>
      <c r="C3" s="198"/>
      <c r="D3" s="200">
        <v>2012</v>
      </c>
      <c r="E3" s="201">
        <v>40904</v>
      </c>
      <c r="F3"/>
      <c r="G3"/>
    </row>
    <row r="4" spans="2:103" s="165" customFormat="1" ht="15" x14ac:dyDescent="0.25">
      <c r="D4" s="165" t="s">
        <v>366</v>
      </c>
      <c r="E4" s="165" t="s">
        <v>367</v>
      </c>
      <c r="F4" s="165" t="s">
        <v>483</v>
      </c>
      <c r="G4" s="165" t="s">
        <v>484</v>
      </c>
      <c r="H4" s="165" t="s">
        <v>485</v>
      </c>
      <c r="I4" s="165" t="s">
        <v>486</v>
      </c>
      <c r="J4" s="165" t="s">
        <v>368</v>
      </c>
      <c r="K4" s="165" t="s">
        <v>369</v>
      </c>
      <c r="L4" s="165" t="s">
        <v>370</v>
      </c>
      <c r="M4" s="165" t="s">
        <v>371</v>
      </c>
      <c r="N4" s="165" t="s">
        <v>488</v>
      </c>
      <c r="O4" s="165" t="s">
        <v>489</v>
      </c>
      <c r="P4" s="165" t="s">
        <v>490</v>
      </c>
      <c r="Q4" s="165" t="s">
        <v>491</v>
      </c>
      <c r="R4" s="165" t="s">
        <v>377</v>
      </c>
      <c r="S4" s="165" t="s">
        <v>378</v>
      </c>
      <c r="T4" s="165" t="s">
        <v>379</v>
      </c>
      <c r="U4" s="165" t="s">
        <v>380</v>
      </c>
      <c r="V4" s="165" t="s">
        <v>381</v>
      </c>
      <c r="W4" s="165" t="s">
        <v>382</v>
      </c>
      <c r="X4" s="165" t="s">
        <v>383</v>
      </c>
      <c r="Y4" s="165" t="s">
        <v>384</v>
      </c>
      <c r="Z4" s="165" t="s">
        <v>385</v>
      </c>
      <c r="AA4" s="165" t="s">
        <v>386</v>
      </c>
      <c r="AB4" s="165" t="s">
        <v>387</v>
      </c>
      <c r="AC4" s="165" t="s">
        <v>159</v>
      </c>
      <c r="AD4" s="165" t="s">
        <v>160</v>
      </c>
      <c r="AE4" s="165" t="s">
        <v>161</v>
      </c>
      <c r="AF4" s="165" t="s">
        <v>162</v>
      </c>
      <c r="AG4" s="165" t="s">
        <v>163</v>
      </c>
      <c r="AH4" s="165" t="s">
        <v>164</v>
      </c>
      <c r="AI4" s="165" t="s">
        <v>165</v>
      </c>
      <c r="AJ4" s="165" t="s">
        <v>166</v>
      </c>
      <c r="AK4" s="165" t="s">
        <v>167</v>
      </c>
      <c r="AL4" s="165" t="s">
        <v>168</v>
      </c>
      <c r="AM4" s="165" t="s">
        <v>169</v>
      </c>
      <c r="AN4" s="165" t="s">
        <v>170</v>
      </c>
      <c r="AO4" s="165" t="s">
        <v>171</v>
      </c>
      <c r="AP4" s="165" t="s">
        <v>172</v>
      </c>
      <c r="AQ4" s="165" t="s">
        <v>173</v>
      </c>
      <c r="AR4" s="165" t="s">
        <v>174</v>
      </c>
      <c r="AS4" s="165" t="s">
        <v>175</v>
      </c>
      <c r="AT4" s="165" t="s">
        <v>176</v>
      </c>
      <c r="AU4" s="165" t="s">
        <v>177</v>
      </c>
      <c r="AV4" s="165" t="s">
        <v>178</v>
      </c>
      <c r="AW4" s="165" t="s">
        <v>179</v>
      </c>
      <c r="AX4" s="165" t="s">
        <v>180</v>
      </c>
      <c r="AY4" s="165" t="s">
        <v>181</v>
      </c>
      <c r="AZ4" s="165" t="s">
        <v>182</v>
      </c>
      <c r="BA4" s="165" t="s">
        <v>183</v>
      </c>
      <c r="BB4" s="165" t="s">
        <v>184</v>
      </c>
      <c r="BC4" s="165" t="s">
        <v>185</v>
      </c>
      <c r="BD4" s="165" t="s">
        <v>186</v>
      </c>
      <c r="BE4" s="165" t="s">
        <v>187</v>
      </c>
      <c r="BF4" s="165" t="s">
        <v>188</v>
      </c>
      <c r="BG4" s="165" t="s">
        <v>189</v>
      </c>
      <c r="BH4" s="165" t="s">
        <v>190</v>
      </c>
      <c r="BI4" s="165" t="s">
        <v>191</v>
      </c>
      <c r="BJ4" s="165" t="s">
        <v>192</v>
      </c>
      <c r="BK4" s="165" t="s">
        <v>193</v>
      </c>
      <c r="BL4" s="165" t="s">
        <v>194</v>
      </c>
      <c r="BM4" s="165" t="s">
        <v>195</v>
      </c>
      <c r="BN4" s="165" t="s">
        <v>196</v>
      </c>
      <c r="BO4" s="165" t="s">
        <v>197</v>
      </c>
      <c r="BP4" s="165" t="s">
        <v>198</v>
      </c>
      <c r="BQ4" s="165" t="s">
        <v>199</v>
      </c>
      <c r="BR4" s="165" t="s">
        <v>200</v>
      </c>
      <c r="BS4" s="165" t="s">
        <v>201</v>
      </c>
      <c r="BT4" s="165" t="s">
        <v>202</v>
      </c>
      <c r="BU4" s="165" t="s">
        <v>203</v>
      </c>
      <c r="BV4" s="165" t="s">
        <v>204</v>
      </c>
      <c r="BW4" s="165" t="s">
        <v>205</v>
      </c>
      <c r="BX4" s="165" t="s">
        <v>206</v>
      </c>
      <c r="BY4" s="165" t="s">
        <v>207</v>
      </c>
      <c r="BZ4" s="165" t="s">
        <v>208</v>
      </c>
      <c r="CA4" s="165" t="s">
        <v>209</v>
      </c>
      <c r="CB4" s="165" t="s">
        <v>210</v>
      </c>
      <c r="CC4" s="165" t="s">
        <v>211</v>
      </c>
      <c r="CD4" s="165" t="s">
        <v>212</v>
      </c>
      <c r="CE4" s="165" t="s">
        <v>213</v>
      </c>
      <c r="CF4" s="165" t="s">
        <v>214</v>
      </c>
      <c r="CG4" s="165" t="s">
        <v>215</v>
      </c>
      <c r="CH4" s="165" t="s">
        <v>216</v>
      </c>
      <c r="CI4" s="165" t="s">
        <v>217</v>
      </c>
      <c r="CJ4" s="165" t="s">
        <v>218</v>
      </c>
      <c r="CK4" s="165" t="s">
        <v>219</v>
      </c>
      <c r="CL4" s="165" t="s">
        <v>220</v>
      </c>
      <c r="CM4" s="165" t="s">
        <v>221</v>
      </c>
      <c r="CN4" s="165" t="s">
        <v>222</v>
      </c>
      <c r="CO4" s="165" t="s">
        <v>223</v>
      </c>
      <c r="CP4" s="165" t="s">
        <v>224</v>
      </c>
      <c r="CQ4" s="165" t="s">
        <v>225</v>
      </c>
      <c r="CR4" s="165" t="s">
        <v>226</v>
      </c>
      <c r="CS4" s="165" t="s">
        <v>227</v>
      </c>
      <c r="CT4" s="165" t="s">
        <v>228</v>
      </c>
      <c r="CU4" s="165" t="s">
        <v>229</v>
      </c>
      <c r="CV4" s="165" t="s">
        <v>230</v>
      </c>
      <c r="CW4" s="165" t="s">
        <v>231</v>
      </c>
      <c r="CX4" s="165" t="s">
        <v>232</v>
      </c>
      <c r="CY4" s="165" t="s">
        <v>233</v>
      </c>
    </row>
    <row r="5" spans="2:103" ht="15" customHeight="1" x14ac:dyDescent="0.25">
      <c r="B5" s="243" t="s">
        <v>506</v>
      </c>
      <c r="C5" s="167"/>
      <c r="D5" s="246" t="s">
        <v>674</v>
      </c>
      <c r="E5" s="246" t="s">
        <v>676</v>
      </c>
      <c r="F5" s="246" t="s">
        <v>681</v>
      </c>
      <c r="G5" s="246" t="s">
        <v>675</v>
      </c>
      <c r="H5" s="246"/>
      <c r="I5" s="138"/>
      <c r="J5" s="138"/>
      <c r="K5" s="138"/>
      <c r="L5" s="138"/>
      <c r="M5" s="138"/>
      <c r="N5" s="138"/>
      <c r="O5" s="138"/>
      <c r="P5" s="138"/>
      <c r="Q5" s="138"/>
      <c r="R5" s="138"/>
      <c r="S5" s="138"/>
      <c r="T5" s="138"/>
      <c r="U5" s="138"/>
      <c r="V5" s="138"/>
      <c r="W5" s="138"/>
      <c r="X5" s="138"/>
      <c r="Y5" s="138"/>
      <c r="Z5" s="138"/>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c r="CN5" s="138"/>
      <c r="CO5" s="138"/>
      <c r="CP5" s="138"/>
      <c r="CQ5" s="138"/>
      <c r="CR5" s="138"/>
      <c r="CS5" s="138"/>
      <c r="CT5" s="138"/>
      <c r="CU5" s="138"/>
      <c r="CV5" s="138"/>
      <c r="CW5" s="138"/>
      <c r="CX5" s="138"/>
      <c r="CY5" s="138"/>
    </row>
    <row r="6" spans="2:103" ht="15" x14ac:dyDescent="0.25">
      <c r="B6" s="243" t="s">
        <v>563</v>
      </c>
      <c r="C6" s="169"/>
      <c r="D6" s="138">
        <v>50000</v>
      </c>
      <c r="E6" s="138">
        <v>250000</v>
      </c>
      <c r="F6" s="138">
        <v>250000</v>
      </c>
      <c r="G6" s="138">
        <v>50000</v>
      </c>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row>
    <row r="7" spans="2:103" ht="15" x14ac:dyDescent="0.25">
      <c r="B7" s="244" t="s">
        <v>591</v>
      </c>
      <c r="C7" s="168"/>
      <c r="D7" s="144" t="s">
        <v>606</v>
      </c>
      <c r="E7" s="144" t="s">
        <v>677</v>
      </c>
      <c r="F7" s="144" t="s">
        <v>677</v>
      </c>
      <c r="G7" s="144">
        <v>4</v>
      </c>
      <c r="H7" s="144"/>
      <c r="I7" s="144"/>
      <c r="J7" s="144"/>
      <c r="K7" s="144"/>
      <c r="L7" s="144"/>
      <c r="M7" s="144"/>
      <c r="N7" s="144"/>
      <c r="O7" s="144"/>
      <c r="P7" s="144"/>
      <c r="Q7" s="144"/>
      <c r="R7" s="144"/>
      <c r="S7" s="144"/>
      <c r="T7" s="144"/>
      <c r="U7" s="144"/>
      <c r="V7" s="144"/>
      <c r="W7" s="144"/>
      <c r="X7" s="144"/>
      <c r="Y7" s="144"/>
      <c r="Z7" s="144"/>
      <c r="AA7" s="144"/>
      <c r="AB7" s="144"/>
      <c r="AC7" s="144"/>
      <c r="AD7" s="144"/>
      <c r="AE7" s="144"/>
      <c r="AF7" s="144"/>
      <c r="AG7" s="144"/>
      <c r="AH7" s="144"/>
      <c r="AI7" s="144"/>
      <c r="AJ7" s="144"/>
      <c r="AK7" s="144"/>
      <c r="AL7" s="144"/>
      <c r="AM7" s="144"/>
      <c r="AN7" s="144"/>
      <c r="AO7" s="144"/>
      <c r="AP7" s="144"/>
      <c r="AQ7" s="144"/>
      <c r="AR7" s="144"/>
      <c r="AS7" s="144"/>
      <c r="AT7" s="144"/>
      <c r="AU7" s="144"/>
      <c r="AV7" s="144"/>
      <c r="AW7" s="144"/>
      <c r="AX7" s="144"/>
      <c r="AY7" s="144"/>
      <c r="AZ7" s="144"/>
      <c r="BA7" s="144"/>
      <c r="BB7" s="144"/>
      <c r="BC7" s="144"/>
      <c r="BD7" s="144"/>
      <c r="BE7" s="144"/>
      <c r="BF7" s="144"/>
      <c r="BG7" s="144"/>
      <c r="BH7" s="144"/>
      <c r="BI7" s="144"/>
      <c r="BJ7" s="144"/>
      <c r="BK7" s="144"/>
      <c r="BL7" s="144"/>
      <c r="BM7" s="144"/>
      <c r="BN7" s="144"/>
      <c r="BO7" s="144"/>
      <c r="BP7" s="144"/>
      <c r="BQ7" s="144"/>
      <c r="BR7" s="144"/>
      <c r="BS7" s="144"/>
      <c r="BT7" s="144"/>
      <c r="BU7" s="144"/>
      <c r="BV7" s="144"/>
      <c r="BW7" s="144"/>
      <c r="BX7" s="144"/>
      <c r="BY7" s="144"/>
      <c r="BZ7" s="144"/>
      <c r="CA7" s="144"/>
      <c r="CB7" s="144"/>
      <c r="CC7" s="144"/>
      <c r="CD7" s="144"/>
      <c r="CE7" s="144"/>
      <c r="CF7" s="144"/>
      <c r="CG7" s="144"/>
      <c r="CH7" s="144"/>
      <c r="CI7" s="144"/>
      <c r="CJ7" s="144"/>
      <c r="CK7" s="144"/>
      <c r="CL7" s="144"/>
      <c r="CM7" s="144"/>
      <c r="CN7" s="144"/>
      <c r="CO7" s="144"/>
      <c r="CP7" s="144"/>
      <c r="CQ7" s="144"/>
      <c r="CR7" s="144"/>
      <c r="CS7" s="144"/>
      <c r="CT7" s="144"/>
      <c r="CU7" s="144"/>
      <c r="CV7" s="144"/>
      <c r="CW7" s="144"/>
      <c r="CX7" s="144"/>
      <c r="CY7" s="144"/>
    </row>
    <row r="8" spans="2:103" ht="15" x14ac:dyDescent="0.25">
      <c r="B8" s="243" t="s">
        <v>343</v>
      </c>
      <c r="C8" s="168"/>
      <c r="D8" s="144">
        <v>1</v>
      </c>
      <c r="E8" s="144">
        <v>2</v>
      </c>
      <c r="F8" s="144">
        <v>3</v>
      </c>
      <c r="G8" s="144">
        <v>4</v>
      </c>
      <c r="H8" s="144"/>
      <c r="I8" s="144"/>
      <c r="J8" s="144"/>
      <c r="K8" s="144"/>
      <c r="L8" s="144"/>
      <c r="M8" s="144"/>
      <c r="N8" s="144"/>
      <c r="O8" s="144"/>
      <c r="P8" s="144"/>
      <c r="Q8" s="144"/>
      <c r="R8" s="144"/>
      <c r="S8" s="144"/>
      <c r="T8" s="144"/>
      <c r="U8" s="144"/>
      <c r="V8" s="144"/>
      <c r="W8" s="144"/>
      <c r="X8" s="144"/>
      <c r="Y8" s="144"/>
      <c r="Z8" s="144"/>
      <c r="AA8" s="144"/>
      <c r="AB8" s="144"/>
      <c r="AC8" s="144"/>
      <c r="AD8" s="144"/>
      <c r="AE8" s="144"/>
      <c r="AF8" s="144"/>
      <c r="AG8" s="144"/>
      <c r="AH8" s="144"/>
      <c r="AI8" s="144"/>
      <c r="AJ8" s="144"/>
      <c r="AK8" s="144"/>
      <c r="AL8" s="144"/>
      <c r="AM8" s="144"/>
      <c r="AN8" s="144"/>
      <c r="AO8" s="144"/>
      <c r="AP8" s="144"/>
      <c r="AQ8" s="144"/>
      <c r="AR8" s="144"/>
      <c r="AS8" s="144"/>
      <c r="AT8" s="144"/>
      <c r="AU8" s="144"/>
      <c r="AV8" s="144"/>
      <c r="AW8" s="144"/>
      <c r="AX8" s="144"/>
      <c r="AY8" s="144"/>
      <c r="AZ8" s="144"/>
      <c r="BA8" s="144"/>
      <c r="BB8" s="144"/>
      <c r="BC8" s="144"/>
      <c r="BD8" s="144"/>
      <c r="BE8" s="144"/>
      <c r="BF8" s="144"/>
      <c r="BG8" s="144"/>
      <c r="BH8" s="144"/>
      <c r="BI8" s="144"/>
      <c r="BJ8" s="144"/>
      <c r="BK8" s="144"/>
      <c r="BL8" s="144"/>
      <c r="BM8" s="144"/>
      <c r="BN8" s="144"/>
      <c r="BO8" s="144"/>
      <c r="BP8" s="144"/>
      <c r="BQ8" s="144"/>
      <c r="BR8" s="144"/>
      <c r="BS8" s="144"/>
      <c r="BT8" s="144"/>
      <c r="BU8" s="144"/>
      <c r="BV8" s="144"/>
      <c r="BW8" s="144"/>
      <c r="BX8" s="144"/>
      <c r="BY8" s="144"/>
      <c r="BZ8" s="144"/>
      <c r="CA8" s="144"/>
      <c r="CB8" s="144"/>
      <c r="CC8" s="144"/>
      <c r="CD8" s="144"/>
      <c r="CE8" s="144"/>
      <c r="CF8" s="144"/>
      <c r="CG8" s="144"/>
      <c r="CH8" s="144"/>
      <c r="CI8" s="144"/>
      <c r="CJ8" s="144"/>
      <c r="CK8" s="144"/>
      <c r="CL8" s="144"/>
      <c r="CM8" s="144"/>
      <c r="CN8" s="144"/>
      <c r="CO8" s="144"/>
      <c r="CP8" s="144"/>
      <c r="CQ8" s="144"/>
      <c r="CR8" s="144"/>
      <c r="CS8" s="144"/>
      <c r="CT8" s="144"/>
      <c r="CU8" s="144"/>
      <c r="CV8" s="144"/>
      <c r="CW8" s="144"/>
      <c r="CX8" s="144"/>
      <c r="CY8" s="144"/>
    </row>
    <row r="9" spans="2:103" ht="15" x14ac:dyDescent="0.25">
      <c r="B9" s="243" t="s">
        <v>564</v>
      </c>
      <c r="C9" s="169"/>
      <c r="D9" s="138">
        <v>10</v>
      </c>
      <c r="E9" s="138">
        <v>1204</v>
      </c>
      <c r="F9" s="138">
        <v>1204</v>
      </c>
      <c r="G9" s="138">
        <v>4</v>
      </c>
      <c r="H9" s="138"/>
      <c r="I9" s="246"/>
      <c r="J9" s="138"/>
      <c r="K9" s="138"/>
      <c r="L9" s="138"/>
      <c r="M9" s="138"/>
      <c r="N9" s="138"/>
      <c r="O9" s="138"/>
      <c r="P9" s="138"/>
      <c r="Q9" s="138"/>
      <c r="R9" s="138"/>
      <c r="S9" s="138"/>
      <c r="T9" s="138"/>
      <c r="U9" s="138"/>
      <c r="V9" s="138"/>
      <c r="W9" s="138"/>
      <c r="X9" s="138"/>
      <c r="Y9" s="138"/>
      <c r="Z9" s="138"/>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c r="CN9" s="138"/>
      <c r="CO9" s="138"/>
      <c r="CP9" s="138"/>
      <c r="CQ9" s="138"/>
      <c r="CR9" s="138"/>
      <c r="CS9" s="138"/>
      <c r="CT9" s="138"/>
      <c r="CU9" s="138"/>
      <c r="CV9" s="138"/>
      <c r="CW9" s="138"/>
      <c r="CX9" s="138"/>
      <c r="CY9" s="138"/>
    </row>
    <row r="10" spans="2:103" ht="15" x14ac:dyDescent="0.25">
      <c r="B10" s="243" t="s">
        <v>580</v>
      </c>
      <c r="C10" s="169"/>
      <c r="D10" s="144">
        <v>10</v>
      </c>
      <c r="E10" s="144">
        <v>8.5</v>
      </c>
      <c r="F10" s="144">
        <v>8.5</v>
      </c>
      <c r="G10" s="144">
        <v>4</v>
      </c>
      <c r="H10" s="144"/>
      <c r="I10" s="144"/>
      <c r="J10" s="144"/>
      <c r="K10" s="144"/>
      <c r="L10" s="144"/>
      <c r="M10" s="144"/>
      <c r="N10" s="144"/>
      <c r="O10" s="144"/>
      <c r="P10" s="144"/>
      <c r="Q10" s="144"/>
      <c r="R10" s="144"/>
      <c r="S10" s="144"/>
      <c r="T10" s="144"/>
      <c r="U10" s="144"/>
      <c r="V10" s="144"/>
      <c r="W10" s="144"/>
      <c r="X10" s="144"/>
      <c r="Y10" s="144"/>
      <c r="Z10" s="144"/>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c r="CN10" s="144"/>
      <c r="CO10" s="144"/>
      <c r="CP10" s="144"/>
      <c r="CQ10" s="144"/>
      <c r="CR10" s="144"/>
      <c r="CS10" s="144"/>
      <c r="CT10" s="144"/>
      <c r="CU10" s="144"/>
      <c r="CV10" s="144"/>
      <c r="CW10" s="144"/>
      <c r="CX10" s="144"/>
      <c r="CY10" s="144"/>
    </row>
    <row r="11" spans="2:103" ht="15" x14ac:dyDescent="0.25">
      <c r="B11" s="244" t="s">
        <v>592</v>
      </c>
      <c r="C11" s="169"/>
      <c r="D11" s="144">
        <v>10</v>
      </c>
      <c r="E11" s="144">
        <v>24</v>
      </c>
      <c r="F11" s="144">
        <v>24</v>
      </c>
      <c r="G11" s="144">
        <v>4</v>
      </c>
      <c r="H11" s="144"/>
      <c r="I11" s="144"/>
      <c r="J11" s="144"/>
      <c r="K11" s="144"/>
      <c r="L11" s="144"/>
      <c r="M11" s="144"/>
      <c r="N11" s="144"/>
      <c r="O11" s="144"/>
      <c r="P11" s="144"/>
      <c r="Q11" s="144"/>
      <c r="R11" s="144"/>
      <c r="S11" s="144"/>
      <c r="T11" s="144"/>
      <c r="U11" s="144"/>
      <c r="V11" s="144"/>
      <c r="W11" s="144"/>
      <c r="X11" s="144"/>
      <c r="Y11" s="144"/>
      <c r="Z11" s="144"/>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c r="CN11" s="144"/>
      <c r="CO11" s="144"/>
      <c r="CP11" s="144"/>
      <c r="CQ11" s="144"/>
      <c r="CR11" s="144"/>
      <c r="CS11" s="144"/>
      <c r="CT11" s="144"/>
      <c r="CU11" s="144"/>
      <c r="CV11" s="144"/>
      <c r="CW11" s="144"/>
      <c r="CX11" s="144"/>
      <c r="CY11" s="144"/>
    </row>
    <row r="12" spans="2:103" ht="15" x14ac:dyDescent="0.25">
      <c r="B12" s="243" t="s">
        <v>565</v>
      </c>
      <c r="C12" s="169"/>
      <c r="D12" s="141">
        <v>1</v>
      </c>
      <c r="E12" s="141">
        <v>0.95</v>
      </c>
      <c r="F12" s="141">
        <v>0.95</v>
      </c>
      <c r="G12" s="141">
        <v>0.95</v>
      </c>
      <c r="H12" s="141"/>
      <c r="I12" s="141"/>
      <c r="J12" s="141"/>
      <c r="K12" s="141"/>
      <c r="L12" s="141"/>
      <c r="M12" s="141"/>
      <c r="N12" s="141"/>
      <c r="O12" s="141"/>
      <c r="P12" s="141"/>
      <c r="Q12" s="141"/>
      <c r="R12" s="141"/>
      <c r="S12" s="141"/>
      <c r="T12" s="141"/>
      <c r="U12" s="141"/>
      <c r="V12" s="141"/>
      <c r="W12" s="141"/>
      <c r="X12" s="141"/>
      <c r="Y12" s="141"/>
      <c r="Z12" s="141"/>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c r="CN12" s="141"/>
      <c r="CO12" s="141"/>
      <c r="CP12" s="141"/>
      <c r="CQ12" s="141"/>
      <c r="CR12" s="141"/>
      <c r="CS12" s="141"/>
      <c r="CT12" s="141"/>
      <c r="CU12" s="141"/>
      <c r="CV12" s="141"/>
      <c r="CW12" s="141"/>
      <c r="CX12" s="141"/>
      <c r="CY12" s="141"/>
    </row>
    <row r="13" spans="2:103" x14ac:dyDescent="0.2">
      <c r="B13" s="243" t="s">
        <v>356</v>
      </c>
      <c r="C13" s="170"/>
      <c r="D13" s="242">
        <f t="shared" ref="D13:AI13" si="0">IF(D5&gt;0,(D10*D11/D12/144),0)</f>
        <v>0.69444444444444442</v>
      </c>
      <c r="E13" s="242">
        <f t="shared" si="0"/>
        <v>1.4912280701754388</v>
      </c>
      <c r="F13" s="242">
        <f t="shared" si="0"/>
        <v>1.4912280701754388</v>
      </c>
      <c r="G13" s="242">
        <f t="shared" si="0"/>
        <v>0.11695906432748537</v>
      </c>
      <c r="H13" s="242">
        <f t="shared" si="0"/>
        <v>0</v>
      </c>
      <c r="I13" s="242">
        <f t="shared" si="0"/>
        <v>0</v>
      </c>
      <c r="J13" s="242">
        <f t="shared" si="0"/>
        <v>0</v>
      </c>
      <c r="K13" s="242">
        <f t="shared" si="0"/>
        <v>0</v>
      </c>
      <c r="L13" s="242">
        <f t="shared" si="0"/>
        <v>0</v>
      </c>
      <c r="M13" s="242">
        <f t="shared" si="0"/>
        <v>0</v>
      </c>
      <c r="N13" s="242">
        <f t="shared" si="0"/>
        <v>0</v>
      </c>
      <c r="O13" s="242">
        <f t="shared" si="0"/>
        <v>0</v>
      </c>
      <c r="P13" s="242">
        <f t="shared" si="0"/>
        <v>0</v>
      </c>
      <c r="Q13" s="242">
        <f t="shared" si="0"/>
        <v>0</v>
      </c>
      <c r="R13" s="242">
        <f t="shared" si="0"/>
        <v>0</v>
      </c>
      <c r="S13" s="242">
        <f t="shared" si="0"/>
        <v>0</v>
      </c>
      <c r="T13" s="242">
        <f t="shared" si="0"/>
        <v>0</v>
      </c>
      <c r="U13" s="242">
        <f t="shared" si="0"/>
        <v>0</v>
      </c>
      <c r="V13" s="242">
        <f t="shared" si="0"/>
        <v>0</v>
      </c>
      <c r="W13" s="242">
        <f t="shared" si="0"/>
        <v>0</v>
      </c>
      <c r="X13" s="242">
        <f t="shared" si="0"/>
        <v>0</v>
      </c>
      <c r="Y13" s="242">
        <f t="shared" si="0"/>
        <v>0</v>
      </c>
      <c r="Z13" s="242">
        <f t="shared" si="0"/>
        <v>0</v>
      </c>
      <c r="AA13" s="242">
        <f t="shared" si="0"/>
        <v>0</v>
      </c>
      <c r="AB13" s="242">
        <f t="shared" si="0"/>
        <v>0</v>
      </c>
      <c r="AC13" s="242">
        <f t="shared" si="0"/>
        <v>0</v>
      </c>
      <c r="AD13" s="242">
        <f t="shared" si="0"/>
        <v>0</v>
      </c>
      <c r="AE13" s="242">
        <f t="shared" si="0"/>
        <v>0</v>
      </c>
      <c r="AF13" s="242">
        <f t="shared" si="0"/>
        <v>0</v>
      </c>
      <c r="AG13" s="242">
        <f t="shared" si="0"/>
        <v>0</v>
      </c>
      <c r="AH13" s="242">
        <f t="shared" si="0"/>
        <v>0</v>
      </c>
      <c r="AI13" s="242">
        <f t="shared" si="0"/>
        <v>0</v>
      </c>
      <c r="AJ13" s="242">
        <f t="shared" ref="AJ13:BO13" si="1">IF(AJ5&gt;0,(AJ10*AJ11/AJ12/144),0)</f>
        <v>0</v>
      </c>
      <c r="AK13" s="242">
        <f t="shared" si="1"/>
        <v>0</v>
      </c>
      <c r="AL13" s="242">
        <f t="shared" si="1"/>
        <v>0</v>
      </c>
      <c r="AM13" s="242">
        <f t="shared" si="1"/>
        <v>0</v>
      </c>
      <c r="AN13" s="242">
        <f t="shared" si="1"/>
        <v>0</v>
      </c>
      <c r="AO13" s="242">
        <f t="shared" si="1"/>
        <v>0</v>
      </c>
      <c r="AP13" s="242">
        <f t="shared" si="1"/>
        <v>0</v>
      </c>
      <c r="AQ13" s="242">
        <f t="shared" si="1"/>
        <v>0</v>
      </c>
      <c r="AR13" s="242">
        <f t="shared" si="1"/>
        <v>0</v>
      </c>
      <c r="AS13" s="242">
        <f t="shared" si="1"/>
        <v>0</v>
      </c>
      <c r="AT13" s="242">
        <f t="shared" si="1"/>
        <v>0</v>
      </c>
      <c r="AU13" s="242">
        <f t="shared" si="1"/>
        <v>0</v>
      </c>
      <c r="AV13" s="242">
        <f t="shared" si="1"/>
        <v>0</v>
      </c>
      <c r="AW13" s="242">
        <f t="shared" si="1"/>
        <v>0</v>
      </c>
      <c r="AX13" s="242">
        <f t="shared" si="1"/>
        <v>0</v>
      </c>
      <c r="AY13" s="242">
        <f t="shared" si="1"/>
        <v>0</v>
      </c>
      <c r="AZ13" s="242">
        <f t="shared" si="1"/>
        <v>0</v>
      </c>
      <c r="BA13" s="242">
        <f t="shared" si="1"/>
        <v>0</v>
      </c>
      <c r="BB13" s="242">
        <f t="shared" si="1"/>
        <v>0</v>
      </c>
      <c r="BC13" s="242">
        <f t="shared" si="1"/>
        <v>0</v>
      </c>
      <c r="BD13" s="242">
        <f t="shared" si="1"/>
        <v>0</v>
      </c>
      <c r="BE13" s="242">
        <f t="shared" si="1"/>
        <v>0</v>
      </c>
      <c r="BF13" s="242">
        <f t="shared" si="1"/>
        <v>0</v>
      </c>
      <c r="BG13" s="242">
        <f t="shared" si="1"/>
        <v>0</v>
      </c>
      <c r="BH13" s="242">
        <f t="shared" si="1"/>
        <v>0</v>
      </c>
      <c r="BI13" s="242">
        <f t="shared" si="1"/>
        <v>0</v>
      </c>
      <c r="BJ13" s="242">
        <f t="shared" si="1"/>
        <v>0</v>
      </c>
      <c r="BK13" s="242">
        <f t="shared" si="1"/>
        <v>0</v>
      </c>
      <c r="BL13" s="242">
        <f t="shared" si="1"/>
        <v>0</v>
      </c>
      <c r="BM13" s="242">
        <f t="shared" si="1"/>
        <v>0</v>
      </c>
      <c r="BN13" s="242">
        <f t="shared" si="1"/>
        <v>0</v>
      </c>
      <c r="BO13" s="242">
        <f t="shared" si="1"/>
        <v>0</v>
      </c>
      <c r="BP13" s="242">
        <f t="shared" ref="BP13:CU13" si="2">IF(BP5&gt;0,(BP10*BP11/BP12/144),0)</f>
        <v>0</v>
      </c>
      <c r="BQ13" s="242">
        <f t="shared" si="2"/>
        <v>0</v>
      </c>
      <c r="BR13" s="242">
        <f t="shared" si="2"/>
        <v>0</v>
      </c>
      <c r="BS13" s="242">
        <f t="shared" si="2"/>
        <v>0</v>
      </c>
      <c r="BT13" s="242">
        <f t="shared" si="2"/>
        <v>0</v>
      </c>
      <c r="BU13" s="242">
        <f t="shared" si="2"/>
        <v>0</v>
      </c>
      <c r="BV13" s="242">
        <f t="shared" si="2"/>
        <v>0</v>
      </c>
      <c r="BW13" s="242">
        <f t="shared" si="2"/>
        <v>0</v>
      </c>
      <c r="BX13" s="242">
        <f t="shared" si="2"/>
        <v>0</v>
      </c>
      <c r="BY13" s="242">
        <f t="shared" si="2"/>
        <v>0</v>
      </c>
      <c r="BZ13" s="242">
        <f t="shared" si="2"/>
        <v>0</v>
      </c>
      <c r="CA13" s="242">
        <f t="shared" si="2"/>
        <v>0</v>
      </c>
      <c r="CB13" s="242">
        <f t="shared" si="2"/>
        <v>0</v>
      </c>
      <c r="CC13" s="242">
        <f t="shared" si="2"/>
        <v>0</v>
      </c>
      <c r="CD13" s="242">
        <f t="shared" si="2"/>
        <v>0</v>
      </c>
      <c r="CE13" s="242">
        <f t="shared" si="2"/>
        <v>0</v>
      </c>
      <c r="CF13" s="242">
        <f t="shared" si="2"/>
        <v>0</v>
      </c>
      <c r="CG13" s="242">
        <f t="shared" si="2"/>
        <v>0</v>
      </c>
      <c r="CH13" s="242">
        <f t="shared" si="2"/>
        <v>0</v>
      </c>
      <c r="CI13" s="242">
        <f t="shared" si="2"/>
        <v>0</v>
      </c>
      <c r="CJ13" s="242">
        <f t="shared" si="2"/>
        <v>0</v>
      </c>
      <c r="CK13" s="242">
        <f t="shared" si="2"/>
        <v>0</v>
      </c>
      <c r="CL13" s="242">
        <f t="shared" si="2"/>
        <v>0</v>
      </c>
      <c r="CM13" s="242">
        <f t="shared" si="2"/>
        <v>0</v>
      </c>
      <c r="CN13" s="242">
        <f t="shared" si="2"/>
        <v>0</v>
      </c>
      <c r="CO13" s="242">
        <f t="shared" si="2"/>
        <v>0</v>
      </c>
      <c r="CP13" s="242">
        <f t="shared" si="2"/>
        <v>0</v>
      </c>
      <c r="CQ13" s="242">
        <f t="shared" si="2"/>
        <v>0</v>
      </c>
      <c r="CR13" s="242">
        <f t="shared" si="2"/>
        <v>0</v>
      </c>
      <c r="CS13" s="242">
        <f t="shared" si="2"/>
        <v>0</v>
      </c>
      <c r="CT13" s="242">
        <f t="shared" si="2"/>
        <v>0</v>
      </c>
      <c r="CU13" s="242">
        <f t="shared" si="2"/>
        <v>0</v>
      </c>
      <c r="CV13" s="242">
        <f>IF(CV5&gt;0,(CV10*CV11/CV12/144),0)</f>
        <v>0</v>
      </c>
      <c r="CW13" s="242">
        <f>IF(CW5&gt;0,(CW10*CW11/CW12/144),0)</f>
        <v>0</v>
      </c>
      <c r="CX13" s="242">
        <f>IF(CX5&gt;0,(CX10*CX11/CX12/144),0)</f>
        <v>0</v>
      </c>
      <c r="CY13" s="242">
        <f>IF(CY5&gt;0,(CY10*CY11/CY12/144),0)</f>
        <v>0</v>
      </c>
    </row>
    <row r="14" spans="2:103" x14ac:dyDescent="0.2">
      <c r="B14" s="243" t="s">
        <v>582</v>
      </c>
      <c r="C14" s="169"/>
      <c r="D14" s="171">
        <f>IF(D13&gt;0,(1000/D13),0)</f>
        <v>1440</v>
      </c>
      <c r="E14" s="171">
        <f t="shared" ref="E14:BP14" si="3">IF(E13&gt;0,(1000/E13),0)</f>
        <v>670.58823529411757</v>
      </c>
      <c r="F14" s="171">
        <f t="shared" si="3"/>
        <v>670.58823529411757</v>
      </c>
      <c r="G14" s="171">
        <f t="shared" si="3"/>
        <v>8550</v>
      </c>
      <c r="H14" s="171">
        <f t="shared" si="3"/>
        <v>0</v>
      </c>
      <c r="I14" s="171">
        <f t="shared" si="3"/>
        <v>0</v>
      </c>
      <c r="J14" s="171">
        <f t="shared" si="3"/>
        <v>0</v>
      </c>
      <c r="K14" s="171">
        <f t="shared" si="3"/>
        <v>0</v>
      </c>
      <c r="L14" s="171">
        <f t="shared" si="3"/>
        <v>0</v>
      </c>
      <c r="M14" s="171">
        <f t="shared" si="3"/>
        <v>0</v>
      </c>
      <c r="N14" s="171">
        <f t="shared" si="3"/>
        <v>0</v>
      </c>
      <c r="O14" s="171">
        <f t="shared" si="3"/>
        <v>0</v>
      </c>
      <c r="P14" s="171">
        <f t="shared" si="3"/>
        <v>0</v>
      </c>
      <c r="Q14" s="171">
        <f t="shared" si="3"/>
        <v>0</v>
      </c>
      <c r="R14" s="171">
        <f t="shared" si="3"/>
        <v>0</v>
      </c>
      <c r="S14" s="171">
        <f t="shared" si="3"/>
        <v>0</v>
      </c>
      <c r="T14" s="171">
        <f t="shared" si="3"/>
        <v>0</v>
      </c>
      <c r="U14" s="171">
        <f t="shared" si="3"/>
        <v>0</v>
      </c>
      <c r="V14" s="171">
        <f t="shared" si="3"/>
        <v>0</v>
      </c>
      <c r="W14" s="171">
        <f t="shared" si="3"/>
        <v>0</v>
      </c>
      <c r="X14" s="171">
        <f t="shared" si="3"/>
        <v>0</v>
      </c>
      <c r="Y14" s="171">
        <f t="shared" si="3"/>
        <v>0</v>
      </c>
      <c r="Z14" s="171">
        <f t="shared" si="3"/>
        <v>0</v>
      </c>
      <c r="AA14" s="171">
        <f t="shared" si="3"/>
        <v>0</v>
      </c>
      <c r="AB14" s="171">
        <f t="shared" si="3"/>
        <v>0</v>
      </c>
      <c r="AC14" s="171">
        <f t="shared" si="3"/>
        <v>0</v>
      </c>
      <c r="AD14" s="171">
        <f t="shared" si="3"/>
        <v>0</v>
      </c>
      <c r="AE14" s="171">
        <f t="shared" si="3"/>
        <v>0</v>
      </c>
      <c r="AF14" s="171">
        <f t="shared" si="3"/>
        <v>0</v>
      </c>
      <c r="AG14" s="171">
        <f t="shared" si="3"/>
        <v>0</v>
      </c>
      <c r="AH14" s="171">
        <f t="shared" si="3"/>
        <v>0</v>
      </c>
      <c r="AI14" s="171">
        <f t="shared" si="3"/>
        <v>0</v>
      </c>
      <c r="AJ14" s="171">
        <f t="shared" si="3"/>
        <v>0</v>
      </c>
      <c r="AK14" s="171">
        <f t="shared" si="3"/>
        <v>0</v>
      </c>
      <c r="AL14" s="171">
        <f t="shared" si="3"/>
        <v>0</v>
      </c>
      <c r="AM14" s="171">
        <f t="shared" si="3"/>
        <v>0</v>
      </c>
      <c r="AN14" s="171">
        <f t="shared" si="3"/>
        <v>0</v>
      </c>
      <c r="AO14" s="171">
        <f t="shared" si="3"/>
        <v>0</v>
      </c>
      <c r="AP14" s="171">
        <f t="shared" si="3"/>
        <v>0</v>
      </c>
      <c r="AQ14" s="171">
        <f t="shared" si="3"/>
        <v>0</v>
      </c>
      <c r="AR14" s="171">
        <f t="shared" si="3"/>
        <v>0</v>
      </c>
      <c r="AS14" s="171">
        <f t="shared" si="3"/>
        <v>0</v>
      </c>
      <c r="AT14" s="171">
        <f t="shared" si="3"/>
        <v>0</v>
      </c>
      <c r="AU14" s="171">
        <f t="shared" si="3"/>
        <v>0</v>
      </c>
      <c r="AV14" s="171">
        <f t="shared" si="3"/>
        <v>0</v>
      </c>
      <c r="AW14" s="171">
        <f t="shared" si="3"/>
        <v>0</v>
      </c>
      <c r="AX14" s="171">
        <f t="shared" si="3"/>
        <v>0</v>
      </c>
      <c r="AY14" s="171">
        <f t="shared" si="3"/>
        <v>0</v>
      </c>
      <c r="AZ14" s="171">
        <f t="shared" si="3"/>
        <v>0</v>
      </c>
      <c r="BA14" s="171">
        <f t="shared" si="3"/>
        <v>0</v>
      </c>
      <c r="BB14" s="171">
        <f t="shared" si="3"/>
        <v>0</v>
      </c>
      <c r="BC14" s="171">
        <f t="shared" si="3"/>
        <v>0</v>
      </c>
      <c r="BD14" s="171">
        <f t="shared" si="3"/>
        <v>0</v>
      </c>
      <c r="BE14" s="171">
        <f t="shared" si="3"/>
        <v>0</v>
      </c>
      <c r="BF14" s="171">
        <f t="shared" si="3"/>
        <v>0</v>
      </c>
      <c r="BG14" s="171">
        <f t="shared" si="3"/>
        <v>0</v>
      </c>
      <c r="BH14" s="171">
        <f t="shared" si="3"/>
        <v>0</v>
      </c>
      <c r="BI14" s="171">
        <f t="shared" si="3"/>
        <v>0</v>
      </c>
      <c r="BJ14" s="171">
        <f t="shared" si="3"/>
        <v>0</v>
      </c>
      <c r="BK14" s="171">
        <f t="shared" si="3"/>
        <v>0</v>
      </c>
      <c r="BL14" s="171">
        <f t="shared" si="3"/>
        <v>0</v>
      </c>
      <c r="BM14" s="171">
        <f t="shared" si="3"/>
        <v>0</v>
      </c>
      <c r="BN14" s="171">
        <f t="shared" si="3"/>
        <v>0</v>
      </c>
      <c r="BO14" s="171">
        <f t="shared" si="3"/>
        <v>0</v>
      </c>
      <c r="BP14" s="171">
        <f t="shared" si="3"/>
        <v>0</v>
      </c>
      <c r="BQ14" s="171">
        <f t="shared" ref="BQ14:CY14" si="4">IF(BQ13&gt;0,(1000/BQ13),0)</f>
        <v>0</v>
      </c>
      <c r="BR14" s="171">
        <f t="shared" si="4"/>
        <v>0</v>
      </c>
      <c r="BS14" s="171">
        <f t="shared" si="4"/>
        <v>0</v>
      </c>
      <c r="BT14" s="171">
        <f t="shared" si="4"/>
        <v>0</v>
      </c>
      <c r="BU14" s="171">
        <f t="shared" si="4"/>
        <v>0</v>
      </c>
      <c r="BV14" s="171">
        <f t="shared" si="4"/>
        <v>0</v>
      </c>
      <c r="BW14" s="171">
        <f t="shared" si="4"/>
        <v>0</v>
      </c>
      <c r="BX14" s="171">
        <f t="shared" si="4"/>
        <v>0</v>
      </c>
      <c r="BY14" s="171">
        <f t="shared" si="4"/>
        <v>0</v>
      </c>
      <c r="BZ14" s="171">
        <f t="shared" si="4"/>
        <v>0</v>
      </c>
      <c r="CA14" s="171">
        <f t="shared" si="4"/>
        <v>0</v>
      </c>
      <c r="CB14" s="171">
        <f t="shared" si="4"/>
        <v>0</v>
      </c>
      <c r="CC14" s="171">
        <f t="shared" si="4"/>
        <v>0</v>
      </c>
      <c r="CD14" s="171">
        <f t="shared" si="4"/>
        <v>0</v>
      </c>
      <c r="CE14" s="171">
        <f t="shared" si="4"/>
        <v>0</v>
      </c>
      <c r="CF14" s="171">
        <f t="shared" si="4"/>
        <v>0</v>
      </c>
      <c r="CG14" s="171">
        <f t="shared" si="4"/>
        <v>0</v>
      </c>
      <c r="CH14" s="171">
        <f t="shared" si="4"/>
        <v>0</v>
      </c>
      <c r="CI14" s="171">
        <f t="shared" si="4"/>
        <v>0</v>
      </c>
      <c r="CJ14" s="171">
        <f t="shared" si="4"/>
        <v>0</v>
      </c>
      <c r="CK14" s="171">
        <f t="shared" si="4"/>
        <v>0</v>
      </c>
      <c r="CL14" s="171">
        <f t="shared" si="4"/>
        <v>0</v>
      </c>
      <c r="CM14" s="171">
        <f t="shared" si="4"/>
        <v>0</v>
      </c>
      <c r="CN14" s="171">
        <f t="shared" si="4"/>
        <v>0</v>
      </c>
      <c r="CO14" s="171">
        <f t="shared" si="4"/>
        <v>0</v>
      </c>
      <c r="CP14" s="171">
        <f t="shared" si="4"/>
        <v>0</v>
      </c>
      <c r="CQ14" s="171">
        <f t="shared" si="4"/>
        <v>0</v>
      </c>
      <c r="CR14" s="171">
        <f t="shared" si="4"/>
        <v>0</v>
      </c>
      <c r="CS14" s="171">
        <f t="shared" si="4"/>
        <v>0</v>
      </c>
      <c r="CT14" s="171">
        <f t="shared" si="4"/>
        <v>0</v>
      </c>
      <c r="CU14" s="171">
        <f t="shared" si="4"/>
        <v>0</v>
      </c>
      <c r="CV14" s="171">
        <f t="shared" si="4"/>
        <v>0</v>
      </c>
      <c r="CW14" s="171">
        <f t="shared" si="4"/>
        <v>0</v>
      </c>
      <c r="CX14" s="171">
        <f t="shared" si="4"/>
        <v>0</v>
      </c>
      <c r="CY14" s="171">
        <f t="shared" si="4"/>
        <v>0</v>
      </c>
    </row>
    <row r="15" spans="2:103" ht="15" x14ac:dyDescent="0.25">
      <c r="B15" s="243" t="s">
        <v>336</v>
      </c>
      <c r="C15" s="169"/>
      <c r="D15" s="141">
        <v>0.95</v>
      </c>
      <c r="E15" s="141">
        <v>0.97</v>
      </c>
      <c r="F15" s="141">
        <v>0.97</v>
      </c>
      <c r="G15" s="141">
        <v>0.92</v>
      </c>
      <c r="H15" s="141"/>
      <c r="I15" s="141"/>
      <c r="J15" s="141"/>
      <c r="K15" s="141"/>
      <c r="L15" s="141"/>
      <c r="M15" s="141"/>
      <c r="N15" s="141"/>
      <c r="O15" s="141"/>
      <c r="P15" s="141"/>
      <c r="Q15" s="141"/>
      <c r="R15" s="141"/>
      <c r="S15" s="141"/>
      <c r="T15" s="141"/>
      <c r="U15" s="141"/>
      <c r="V15" s="141"/>
      <c r="W15" s="141"/>
      <c r="X15" s="141"/>
      <c r="Y15" s="141"/>
      <c r="Z15" s="141"/>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c r="CN15" s="141"/>
      <c r="CO15" s="141"/>
      <c r="CP15" s="141"/>
      <c r="CQ15" s="141"/>
      <c r="CR15" s="141"/>
      <c r="CS15" s="141"/>
      <c r="CT15" s="141"/>
      <c r="CU15" s="141"/>
      <c r="CV15" s="141"/>
      <c r="CW15" s="141"/>
      <c r="CX15" s="141"/>
      <c r="CY15" s="141"/>
    </row>
    <row r="16" spans="2:103" x14ac:dyDescent="0.2">
      <c r="B16" s="243" t="s">
        <v>157</v>
      </c>
      <c r="C16" s="169"/>
      <c r="D16" s="171">
        <f t="shared" ref="D16:AB16" si="5">D6*D15</f>
        <v>47500</v>
      </c>
      <c r="E16" s="171">
        <f t="shared" si="5"/>
        <v>242500</v>
      </c>
      <c r="F16" s="171">
        <f t="shared" si="5"/>
        <v>242500</v>
      </c>
      <c r="G16" s="171">
        <f t="shared" si="5"/>
        <v>46000</v>
      </c>
      <c r="H16" s="171">
        <f t="shared" si="5"/>
        <v>0</v>
      </c>
      <c r="I16" s="171">
        <f t="shared" si="5"/>
        <v>0</v>
      </c>
      <c r="J16" s="171">
        <f t="shared" si="5"/>
        <v>0</v>
      </c>
      <c r="K16" s="171">
        <f t="shared" si="5"/>
        <v>0</v>
      </c>
      <c r="L16" s="171">
        <f t="shared" si="5"/>
        <v>0</v>
      </c>
      <c r="M16" s="171">
        <f t="shared" si="5"/>
        <v>0</v>
      </c>
      <c r="N16" s="171">
        <f t="shared" si="5"/>
        <v>0</v>
      </c>
      <c r="O16" s="171">
        <f t="shared" si="5"/>
        <v>0</v>
      </c>
      <c r="P16" s="171">
        <f t="shared" si="5"/>
        <v>0</v>
      </c>
      <c r="Q16" s="171">
        <f t="shared" si="5"/>
        <v>0</v>
      </c>
      <c r="R16" s="171">
        <f t="shared" si="5"/>
        <v>0</v>
      </c>
      <c r="S16" s="171">
        <f t="shared" si="5"/>
        <v>0</v>
      </c>
      <c r="T16" s="171">
        <f t="shared" si="5"/>
        <v>0</v>
      </c>
      <c r="U16" s="171">
        <f t="shared" si="5"/>
        <v>0</v>
      </c>
      <c r="V16" s="171">
        <f t="shared" si="5"/>
        <v>0</v>
      </c>
      <c r="W16" s="171">
        <f t="shared" si="5"/>
        <v>0</v>
      </c>
      <c r="X16" s="171">
        <f t="shared" si="5"/>
        <v>0</v>
      </c>
      <c r="Y16" s="171">
        <f t="shared" si="5"/>
        <v>0</v>
      </c>
      <c r="Z16" s="171">
        <f t="shared" si="5"/>
        <v>0</v>
      </c>
      <c r="AA16" s="171">
        <f t="shared" si="5"/>
        <v>0</v>
      </c>
      <c r="AB16" s="171">
        <f t="shared" si="5"/>
        <v>0</v>
      </c>
      <c r="AC16" s="171">
        <f t="shared" ref="AC16:CN16" si="6">AC6*AC15</f>
        <v>0</v>
      </c>
      <c r="AD16" s="171">
        <f t="shared" si="6"/>
        <v>0</v>
      </c>
      <c r="AE16" s="171">
        <f t="shared" si="6"/>
        <v>0</v>
      </c>
      <c r="AF16" s="171">
        <f t="shared" si="6"/>
        <v>0</v>
      </c>
      <c r="AG16" s="171">
        <f t="shared" si="6"/>
        <v>0</v>
      </c>
      <c r="AH16" s="171">
        <f t="shared" si="6"/>
        <v>0</v>
      </c>
      <c r="AI16" s="171">
        <f t="shared" si="6"/>
        <v>0</v>
      </c>
      <c r="AJ16" s="171">
        <f t="shared" si="6"/>
        <v>0</v>
      </c>
      <c r="AK16" s="171">
        <f t="shared" si="6"/>
        <v>0</v>
      </c>
      <c r="AL16" s="171">
        <f t="shared" si="6"/>
        <v>0</v>
      </c>
      <c r="AM16" s="171">
        <f t="shared" si="6"/>
        <v>0</v>
      </c>
      <c r="AN16" s="171">
        <f t="shared" si="6"/>
        <v>0</v>
      </c>
      <c r="AO16" s="171">
        <f t="shared" si="6"/>
        <v>0</v>
      </c>
      <c r="AP16" s="171">
        <f t="shared" si="6"/>
        <v>0</v>
      </c>
      <c r="AQ16" s="171">
        <f t="shared" si="6"/>
        <v>0</v>
      </c>
      <c r="AR16" s="171">
        <f t="shared" si="6"/>
        <v>0</v>
      </c>
      <c r="AS16" s="171">
        <f t="shared" si="6"/>
        <v>0</v>
      </c>
      <c r="AT16" s="171">
        <f t="shared" si="6"/>
        <v>0</v>
      </c>
      <c r="AU16" s="171">
        <f t="shared" si="6"/>
        <v>0</v>
      </c>
      <c r="AV16" s="171">
        <f t="shared" si="6"/>
        <v>0</v>
      </c>
      <c r="AW16" s="171">
        <f t="shared" si="6"/>
        <v>0</v>
      </c>
      <c r="AX16" s="171">
        <f t="shared" si="6"/>
        <v>0</v>
      </c>
      <c r="AY16" s="171">
        <f t="shared" si="6"/>
        <v>0</v>
      </c>
      <c r="AZ16" s="171">
        <f t="shared" si="6"/>
        <v>0</v>
      </c>
      <c r="BA16" s="171">
        <f t="shared" si="6"/>
        <v>0</v>
      </c>
      <c r="BB16" s="171">
        <f t="shared" si="6"/>
        <v>0</v>
      </c>
      <c r="BC16" s="171">
        <f t="shared" si="6"/>
        <v>0</v>
      </c>
      <c r="BD16" s="171">
        <f t="shared" si="6"/>
        <v>0</v>
      </c>
      <c r="BE16" s="171">
        <f t="shared" si="6"/>
        <v>0</v>
      </c>
      <c r="BF16" s="171">
        <f t="shared" si="6"/>
        <v>0</v>
      </c>
      <c r="BG16" s="171">
        <f t="shared" si="6"/>
        <v>0</v>
      </c>
      <c r="BH16" s="171">
        <f t="shared" si="6"/>
        <v>0</v>
      </c>
      <c r="BI16" s="171">
        <f t="shared" si="6"/>
        <v>0</v>
      </c>
      <c r="BJ16" s="171">
        <f t="shared" si="6"/>
        <v>0</v>
      </c>
      <c r="BK16" s="171">
        <f t="shared" si="6"/>
        <v>0</v>
      </c>
      <c r="BL16" s="171">
        <f t="shared" si="6"/>
        <v>0</v>
      </c>
      <c r="BM16" s="171">
        <f t="shared" si="6"/>
        <v>0</v>
      </c>
      <c r="BN16" s="171">
        <f t="shared" si="6"/>
        <v>0</v>
      </c>
      <c r="BO16" s="171">
        <f t="shared" si="6"/>
        <v>0</v>
      </c>
      <c r="BP16" s="171">
        <f t="shared" si="6"/>
        <v>0</v>
      </c>
      <c r="BQ16" s="171">
        <f t="shared" si="6"/>
        <v>0</v>
      </c>
      <c r="BR16" s="171">
        <f t="shared" si="6"/>
        <v>0</v>
      </c>
      <c r="BS16" s="171">
        <f t="shared" si="6"/>
        <v>0</v>
      </c>
      <c r="BT16" s="171">
        <f t="shared" si="6"/>
        <v>0</v>
      </c>
      <c r="BU16" s="171">
        <f t="shared" si="6"/>
        <v>0</v>
      </c>
      <c r="BV16" s="171">
        <f t="shared" si="6"/>
        <v>0</v>
      </c>
      <c r="BW16" s="171">
        <f t="shared" si="6"/>
        <v>0</v>
      </c>
      <c r="BX16" s="171">
        <f t="shared" si="6"/>
        <v>0</v>
      </c>
      <c r="BY16" s="171">
        <f t="shared" si="6"/>
        <v>0</v>
      </c>
      <c r="BZ16" s="171">
        <f t="shared" si="6"/>
        <v>0</v>
      </c>
      <c r="CA16" s="171">
        <f t="shared" si="6"/>
        <v>0</v>
      </c>
      <c r="CB16" s="171">
        <f t="shared" si="6"/>
        <v>0</v>
      </c>
      <c r="CC16" s="171">
        <f t="shared" si="6"/>
        <v>0</v>
      </c>
      <c r="CD16" s="171">
        <f t="shared" si="6"/>
        <v>0</v>
      </c>
      <c r="CE16" s="171">
        <f t="shared" si="6"/>
        <v>0</v>
      </c>
      <c r="CF16" s="171">
        <f t="shared" si="6"/>
        <v>0</v>
      </c>
      <c r="CG16" s="171">
        <f t="shared" si="6"/>
        <v>0</v>
      </c>
      <c r="CH16" s="171">
        <f t="shared" si="6"/>
        <v>0</v>
      </c>
      <c r="CI16" s="171">
        <f t="shared" si="6"/>
        <v>0</v>
      </c>
      <c r="CJ16" s="171">
        <f t="shared" si="6"/>
        <v>0</v>
      </c>
      <c r="CK16" s="171">
        <f t="shared" si="6"/>
        <v>0</v>
      </c>
      <c r="CL16" s="171">
        <f t="shared" si="6"/>
        <v>0</v>
      </c>
      <c r="CM16" s="171">
        <f t="shared" si="6"/>
        <v>0</v>
      </c>
      <c r="CN16" s="171">
        <f t="shared" si="6"/>
        <v>0</v>
      </c>
      <c r="CO16" s="171">
        <f t="shared" ref="CO16:CY16" si="7">CO6*CO15</f>
        <v>0</v>
      </c>
      <c r="CP16" s="171">
        <f t="shared" si="7"/>
        <v>0</v>
      </c>
      <c r="CQ16" s="171">
        <f t="shared" si="7"/>
        <v>0</v>
      </c>
      <c r="CR16" s="171">
        <f t="shared" si="7"/>
        <v>0</v>
      </c>
      <c r="CS16" s="171">
        <f t="shared" si="7"/>
        <v>0</v>
      </c>
      <c r="CT16" s="171">
        <f t="shared" si="7"/>
        <v>0</v>
      </c>
      <c r="CU16" s="171">
        <f t="shared" si="7"/>
        <v>0</v>
      </c>
      <c r="CV16" s="171">
        <f t="shared" si="7"/>
        <v>0</v>
      </c>
      <c r="CW16" s="171">
        <f t="shared" si="7"/>
        <v>0</v>
      </c>
      <c r="CX16" s="171">
        <f t="shared" si="7"/>
        <v>0</v>
      </c>
      <c r="CY16" s="171">
        <f t="shared" si="7"/>
        <v>0</v>
      </c>
    </row>
    <row r="17" spans="2:103" ht="15" x14ac:dyDescent="0.25">
      <c r="B17" s="243" t="s">
        <v>455</v>
      </c>
      <c r="C17" s="168"/>
      <c r="D17" s="139">
        <v>4.5</v>
      </c>
      <c r="E17" s="139">
        <v>6.5</v>
      </c>
      <c r="F17" s="139">
        <v>6.5</v>
      </c>
      <c r="G17" s="139">
        <v>0.85</v>
      </c>
      <c r="H17" s="139"/>
      <c r="I17" s="139"/>
      <c r="J17" s="139"/>
      <c r="K17" s="139"/>
      <c r="L17" s="139"/>
      <c r="M17" s="139"/>
      <c r="N17" s="139"/>
      <c r="O17" s="139"/>
      <c r="P17" s="139"/>
      <c r="Q17" s="139"/>
      <c r="R17" s="139"/>
      <c r="S17" s="139"/>
      <c r="T17" s="139"/>
      <c r="U17" s="139"/>
      <c r="V17" s="139"/>
      <c r="W17" s="139"/>
      <c r="X17" s="139"/>
      <c r="Y17" s="139"/>
      <c r="Z17" s="139"/>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c r="CN17" s="139"/>
      <c r="CO17" s="139"/>
      <c r="CP17" s="139"/>
      <c r="CQ17" s="139"/>
      <c r="CR17" s="139"/>
      <c r="CS17" s="139"/>
      <c r="CT17" s="139"/>
      <c r="CU17" s="139"/>
      <c r="CV17" s="139"/>
      <c r="CW17" s="139"/>
      <c r="CX17" s="139"/>
      <c r="CY17" s="139"/>
    </row>
    <row r="18" spans="2:103" x14ac:dyDescent="0.2">
      <c r="B18" s="243" t="s">
        <v>344</v>
      </c>
      <c r="C18" s="168"/>
      <c r="D18" s="172">
        <f t="shared" ref="D18:AB18" si="8">D8*D17*D15</f>
        <v>4.2749999999999995</v>
      </c>
      <c r="E18" s="172">
        <f t="shared" si="8"/>
        <v>12.61</v>
      </c>
      <c r="F18" s="172">
        <f t="shared" si="8"/>
        <v>18.914999999999999</v>
      </c>
      <c r="G18" s="172">
        <f t="shared" si="8"/>
        <v>3.1280000000000001</v>
      </c>
      <c r="H18" s="172">
        <f t="shared" si="8"/>
        <v>0</v>
      </c>
      <c r="I18" s="172">
        <f t="shared" si="8"/>
        <v>0</v>
      </c>
      <c r="J18" s="172">
        <f t="shared" si="8"/>
        <v>0</v>
      </c>
      <c r="K18" s="172">
        <f t="shared" si="8"/>
        <v>0</v>
      </c>
      <c r="L18" s="172">
        <f t="shared" si="8"/>
        <v>0</v>
      </c>
      <c r="M18" s="172">
        <f t="shared" si="8"/>
        <v>0</v>
      </c>
      <c r="N18" s="172">
        <f t="shared" si="8"/>
        <v>0</v>
      </c>
      <c r="O18" s="172">
        <f t="shared" si="8"/>
        <v>0</v>
      </c>
      <c r="P18" s="172">
        <f t="shared" si="8"/>
        <v>0</v>
      </c>
      <c r="Q18" s="172">
        <f t="shared" si="8"/>
        <v>0</v>
      </c>
      <c r="R18" s="172">
        <f t="shared" si="8"/>
        <v>0</v>
      </c>
      <c r="S18" s="172">
        <f t="shared" si="8"/>
        <v>0</v>
      </c>
      <c r="T18" s="172">
        <f t="shared" si="8"/>
        <v>0</v>
      </c>
      <c r="U18" s="172">
        <f t="shared" si="8"/>
        <v>0</v>
      </c>
      <c r="V18" s="172">
        <f t="shared" si="8"/>
        <v>0</v>
      </c>
      <c r="W18" s="172">
        <f t="shared" si="8"/>
        <v>0</v>
      </c>
      <c r="X18" s="172">
        <f t="shared" si="8"/>
        <v>0</v>
      </c>
      <c r="Y18" s="172">
        <f t="shared" si="8"/>
        <v>0</v>
      </c>
      <c r="Z18" s="172">
        <f t="shared" si="8"/>
        <v>0</v>
      </c>
      <c r="AA18" s="172">
        <f t="shared" si="8"/>
        <v>0</v>
      </c>
      <c r="AB18" s="172">
        <f t="shared" si="8"/>
        <v>0</v>
      </c>
      <c r="AC18" s="172">
        <f t="shared" ref="AC18:CN18" si="9">AC8*AC17*AC15</f>
        <v>0</v>
      </c>
      <c r="AD18" s="172">
        <f t="shared" si="9"/>
        <v>0</v>
      </c>
      <c r="AE18" s="172">
        <f t="shared" si="9"/>
        <v>0</v>
      </c>
      <c r="AF18" s="172">
        <f t="shared" si="9"/>
        <v>0</v>
      </c>
      <c r="AG18" s="172">
        <f t="shared" si="9"/>
        <v>0</v>
      </c>
      <c r="AH18" s="172">
        <f t="shared" si="9"/>
        <v>0</v>
      </c>
      <c r="AI18" s="172">
        <f t="shared" si="9"/>
        <v>0</v>
      </c>
      <c r="AJ18" s="172">
        <f t="shared" si="9"/>
        <v>0</v>
      </c>
      <c r="AK18" s="172">
        <f t="shared" si="9"/>
        <v>0</v>
      </c>
      <c r="AL18" s="172">
        <f t="shared" si="9"/>
        <v>0</v>
      </c>
      <c r="AM18" s="172">
        <f t="shared" si="9"/>
        <v>0</v>
      </c>
      <c r="AN18" s="172">
        <f t="shared" si="9"/>
        <v>0</v>
      </c>
      <c r="AO18" s="172">
        <f t="shared" si="9"/>
        <v>0</v>
      </c>
      <c r="AP18" s="172">
        <f t="shared" si="9"/>
        <v>0</v>
      </c>
      <c r="AQ18" s="172">
        <f t="shared" si="9"/>
        <v>0</v>
      </c>
      <c r="AR18" s="172">
        <f t="shared" si="9"/>
        <v>0</v>
      </c>
      <c r="AS18" s="172">
        <f t="shared" si="9"/>
        <v>0</v>
      </c>
      <c r="AT18" s="172">
        <f t="shared" si="9"/>
        <v>0</v>
      </c>
      <c r="AU18" s="172">
        <f t="shared" si="9"/>
        <v>0</v>
      </c>
      <c r="AV18" s="172">
        <f t="shared" si="9"/>
        <v>0</v>
      </c>
      <c r="AW18" s="172">
        <f t="shared" si="9"/>
        <v>0</v>
      </c>
      <c r="AX18" s="172">
        <f t="shared" si="9"/>
        <v>0</v>
      </c>
      <c r="AY18" s="172">
        <f t="shared" si="9"/>
        <v>0</v>
      </c>
      <c r="AZ18" s="172">
        <f t="shared" si="9"/>
        <v>0</v>
      </c>
      <c r="BA18" s="172">
        <f t="shared" si="9"/>
        <v>0</v>
      </c>
      <c r="BB18" s="172">
        <f t="shared" si="9"/>
        <v>0</v>
      </c>
      <c r="BC18" s="172">
        <f t="shared" si="9"/>
        <v>0</v>
      </c>
      <c r="BD18" s="172">
        <f t="shared" si="9"/>
        <v>0</v>
      </c>
      <c r="BE18" s="172">
        <f t="shared" si="9"/>
        <v>0</v>
      </c>
      <c r="BF18" s="172">
        <f t="shared" si="9"/>
        <v>0</v>
      </c>
      <c r="BG18" s="172">
        <f t="shared" si="9"/>
        <v>0</v>
      </c>
      <c r="BH18" s="172">
        <f t="shared" si="9"/>
        <v>0</v>
      </c>
      <c r="BI18" s="172">
        <f t="shared" si="9"/>
        <v>0</v>
      </c>
      <c r="BJ18" s="172">
        <f t="shared" si="9"/>
        <v>0</v>
      </c>
      <c r="BK18" s="172">
        <f t="shared" si="9"/>
        <v>0</v>
      </c>
      <c r="BL18" s="172">
        <f t="shared" si="9"/>
        <v>0</v>
      </c>
      <c r="BM18" s="172">
        <f t="shared" si="9"/>
        <v>0</v>
      </c>
      <c r="BN18" s="172">
        <f t="shared" si="9"/>
        <v>0</v>
      </c>
      <c r="BO18" s="172">
        <f t="shared" si="9"/>
        <v>0</v>
      </c>
      <c r="BP18" s="172">
        <f t="shared" si="9"/>
        <v>0</v>
      </c>
      <c r="BQ18" s="172">
        <f t="shared" si="9"/>
        <v>0</v>
      </c>
      <c r="BR18" s="172">
        <f t="shared" si="9"/>
        <v>0</v>
      </c>
      <c r="BS18" s="172">
        <f t="shared" si="9"/>
        <v>0</v>
      </c>
      <c r="BT18" s="172">
        <f t="shared" si="9"/>
        <v>0</v>
      </c>
      <c r="BU18" s="172">
        <f t="shared" si="9"/>
        <v>0</v>
      </c>
      <c r="BV18" s="172">
        <f t="shared" si="9"/>
        <v>0</v>
      </c>
      <c r="BW18" s="172">
        <f t="shared" si="9"/>
        <v>0</v>
      </c>
      <c r="BX18" s="172">
        <f t="shared" si="9"/>
        <v>0</v>
      </c>
      <c r="BY18" s="172">
        <f t="shared" si="9"/>
        <v>0</v>
      </c>
      <c r="BZ18" s="172">
        <f t="shared" si="9"/>
        <v>0</v>
      </c>
      <c r="CA18" s="172">
        <f t="shared" si="9"/>
        <v>0</v>
      </c>
      <c r="CB18" s="172">
        <f t="shared" si="9"/>
        <v>0</v>
      </c>
      <c r="CC18" s="172">
        <f t="shared" si="9"/>
        <v>0</v>
      </c>
      <c r="CD18" s="172">
        <f t="shared" si="9"/>
        <v>0</v>
      </c>
      <c r="CE18" s="172">
        <f t="shared" si="9"/>
        <v>0</v>
      </c>
      <c r="CF18" s="172">
        <f t="shared" si="9"/>
        <v>0</v>
      </c>
      <c r="CG18" s="172">
        <f t="shared" si="9"/>
        <v>0</v>
      </c>
      <c r="CH18" s="172">
        <f t="shared" si="9"/>
        <v>0</v>
      </c>
      <c r="CI18" s="172">
        <f t="shared" si="9"/>
        <v>0</v>
      </c>
      <c r="CJ18" s="172">
        <f t="shared" si="9"/>
        <v>0</v>
      </c>
      <c r="CK18" s="172">
        <f t="shared" si="9"/>
        <v>0</v>
      </c>
      <c r="CL18" s="172">
        <f t="shared" si="9"/>
        <v>0</v>
      </c>
      <c r="CM18" s="172">
        <f t="shared" si="9"/>
        <v>0</v>
      </c>
      <c r="CN18" s="172">
        <f t="shared" si="9"/>
        <v>0</v>
      </c>
      <c r="CO18" s="172">
        <f t="shared" ref="CO18:CY18" si="10">CO8*CO17*CO15</f>
        <v>0</v>
      </c>
      <c r="CP18" s="172">
        <f t="shared" si="10"/>
        <v>0</v>
      </c>
      <c r="CQ18" s="172">
        <f t="shared" si="10"/>
        <v>0</v>
      </c>
      <c r="CR18" s="172">
        <f t="shared" si="10"/>
        <v>0</v>
      </c>
      <c r="CS18" s="172">
        <f t="shared" si="10"/>
        <v>0</v>
      </c>
      <c r="CT18" s="172">
        <f t="shared" si="10"/>
        <v>0</v>
      </c>
      <c r="CU18" s="172">
        <f t="shared" si="10"/>
        <v>0</v>
      </c>
      <c r="CV18" s="172">
        <f t="shared" si="10"/>
        <v>0</v>
      </c>
      <c r="CW18" s="172">
        <f t="shared" si="10"/>
        <v>0</v>
      </c>
      <c r="CX18" s="172">
        <f t="shared" si="10"/>
        <v>0</v>
      </c>
      <c r="CY18" s="172">
        <f t="shared" si="10"/>
        <v>0</v>
      </c>
    </row>
    <row r="19" spans="2:103" x14ac:dyDescent="0.2">
      <c r="B19" s="243"/>
      <c r="C19" s="168"/>
      <c r="D19" s="173"/>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V19" s="173"/>
      <c r="AW19" s="173"/>
      <c r="AX19" s="173"/>
      <c r="AY19" s="173"/>
      <c r="AZ19" s="173"/>
      <c r="BA19" s="173"/>
      <c r="BB19" s="173"/>
      <c r="BC19" s="173"/>
      <c r="BD19" s="173"/>
      <c r="BE19" s="173"/>
      <c r="BF19" s="173"/>
      <c r="BG19" s="173"/>
      <c r="BH19" s="173"/>
      <c r="BI19" s="173"/>
      <c r="BJ19" s="173"/>
      <c r="BK19" s="173"/>
      <c r="BL19" s="173"/>
      <c r="BM19" s="173"/>
      <c r="BN19" s="173"/>
      <c r="BO19" s="173"/>
      <c r="BP19" s="173"/>
      <c r="BQ19" s="173"/>
      <c r="BR19" s="173"/>
      <c r="BS19" s="173"/>
      <c r="BT19" s="173"/>
      <c r="BU19" s="173"/>
      <c r="BV19" s="173"/>
      <c r="BW19" s="173"/>
      <c r="BX19" s="173"/>
      <c r="BY19" s="173"/>
      <c r="BZ19" s="173"/>
      <c r="CA19" s="173"/>
      <c r="CB19" s="173"/>
      <c r="CC19" s="173"/>
      <c r="CD19" s="173"/>
      <c r="CE19" s="173"/>
      <c r="CF19" s="173"/>
      <c r="CG19" s="173"/>
      <c r="CH19" s="173"/>
      <c r="CI19" s="173"/>
      <c r="CJ19" s="173"/>
      <c r="CK19" s="173"/>
      <c r="CL19" s="173"/>
      <c r="CM19" s="173"/>
      <c r="CN19" s="173"/>
      <c r="CO19" s="173"/>
      <c r="CP19" s="173"/>
      <c r="CQ19" s="173"/>
      <c r="CR19" s="173"/>
      <c r="CS19" s="173"/>
      <c r="CT19" s="173"/>
      <c r="CU19" s="173"/>
      <c r="CV19" s="173"/>
      <c r="CW19" s="173"/>
      <c r="CX19" s="173"/>
      <c r="CY19" s="173"/>
    </row>
    <row r="20" spans="2:103" ht="15" x14ac:dyDescent="0.25">
      <c r="B20" s="243" t="s">
        <v>258</v>
      </c>
      <c r="C20" s="168"/>
      <c r="D20" s="174">
        <v>40544</v>
      </c>
      <c r="E20" s="174">
        <v>40544</v>
      </c>
      <c r="F20" s="174">
        <v>40603</v>
      </c>
      <c r="G20" s="174">
        <v>40513</v>
      </c>
      <c r="H20" s="174"/>
      <c r="I20" s="174"/>
      <c r="J20" s="174"/>
      <c r="K20" s="174"/>
      <c r="L20" s="174"/>
      <c r="M20" s="174"/>
      <c r="N20" s="174"/>
      <c r="O20" s="174"/>
      <c r="P20" s="174"/>
      <c r="Q20" s="174"/>
      <c r="R20" s="174"/>
      <c r="S20" s="174"/>
      <c r="T20" s="174"/>
      <c r="U20" s="174"/>
      <c r="V20" s="174"/>
      <c r="W20" s="174"/>
      <c r="X20" s="174"/>
      <c r="Y20" s="174"/>
      <c r="Z20" s="174"/>
      <c r="AA20" s="174"/>
      <c r="AB20" s="174"/>
      <c r="AC20" s="174"/>
      <c r="AD20" s="174"/>
      <c r="AE20" s="174"/>
      <c r="AF20" s="174"/>
      <c r="AG20" s="174"/>
      <c r="AH20" s="174"/>
      <c r="AI20" s="174"/>
      <c r="AJ20" s="174"/>
      <c r="AK20" s="174"/>
      <c r="AL20" s="174"/>
      <c r="AM20" s="174"/>
      <c r="AN20" s="174"/>
      <c r="AO20" s="174"/>
      <c r="AP20" s="174"/>
      <c r="AQ20" s="174"/>
      <c r="AR20" s="174"/>
      <c r="AS20" s="174"/>
      <c r="AT20" s="174"/>
      <c r="AU20" s="174"/>
      <c r="AV20" s="174"/>
      <c r="AW20" s="174"/>
      <c r="AX20" s="174"/>
      <c r="AY20" s="174"/>
      <c r="AZ20" s="174"/>
      <c r="BA20" s="174"/>
      <c r="BB20" s="174"/>
      <c r="BC20" s="174"/>
      <c r="BD20" s="174"/>
      <c r="BE20" s="174"/>
      <c r="BF20" s="174"/>
      <c r="BG20" s="174"/>
      <c r="BH20" s="174"/>
      <c r="BI20" s="174"/>
      <c r="BJ20" s="174"/>
      <c r="BK20" s="174"/>
      <c r="BL20" s="174"/>
      <c r="BM20" s="174"/>
      <c r="BN20" s="174"/>
      <c r="BO20" s="174"/>
      <c r="BP20" s="174"/>
      <c r="BQ20" s="174"/>
      <c r="BR20" s="174"/>
      <c r="BS20" s="174"/>
      <c r="BT20" s="174"/>
      <c r="BU20" s="174"/>
      <c r="BV20" s="174"/>
      <c r="BW20" s="174"/>
      <c r="BX20" s="174"/>
      <c r="BY20" s="174"/>
      <c r="BZ20" s="174"/>
      <c r="CA20" s="174"/>
      <c r="CB20" s="174"/>
      <c r="CC20" s="174"/>
      <c r="CD20" s="174"/>
      <c r="CE20" s="174"/>
      <c r="CF20" s="174"/>
      <c r="CG20" s="174"/>
      <c r="CH20" s="174"/>
      <c r="CI20" s="174"/>
      <c r="CJ20" s="174"/>
      <c r="CK20" s="174"/>
      <c r="CL20" s="174"/>
      <c r="CM20" s="174"/>
      <c r="CN20" s="174"/>
      <c r="CO20" s="174"/>
      <c r="CP20" s="174"/>
      <c r="CQ20" s="174"/>
      <c r="CR20" s="174"/>
      <c r="CS20" s="174"/>
      <c r="CT20" s="174"/>
      <c r="CU20" s="174"/>
      <c r="CV20" s="174"/>
      <c r="CW20" s="174"/>
      <c r="CX20" s="174"/>
      <c r="CY20" s="174"/>
    </row>
    <row r="21" spans="2:103" ht="15" x14ac:dyDescent="0.25">
      <c r="B21" s="243" t="s">
        <v>277</v>
      </c>
      <c r="C21" s="168"/>
      <c r="D21" s="174">
        <v>40645</v>
      </c>
      <c r="E21" s="174">
        <v>40602</v>
      </c>
      <c r="F21" s="174">
        <v>40661</v>
      </c>
      <c r="G21" s="174">
        <v>40664</v>
      </c>
      <c r="H21" s="174"/>
      <c r="I21" s="174"/>
      <c r="J21" s="174"/>
      <c r="K21" s="174"/>
      <c r="L21" s="174"/>
      <c r="M21" s="174"/>
      <c r="N21" s="174"/>
      <c r="O21" s="174"/>
      <c r="P21" s="174"/>
      <c r="Q21" s="174"/>
      <c r="R21" s="174"/>
      <c r="S21" s="174"/>
      <c r="T21" s="174"/>
      <c r="U21" s="174"/>
      <c r="V21" s="174"/>
      <c r="W21" s="174"/>
      <c r="X21" s="174"/>
      <c r="Y21" s="174"/>
      <c r="Z21" s="174"/>
      <c r="AA21" s="174"/>
      <c r="AB21" s="174"/>
      <c r="AC21" s="174"/>
      <c r="AD21" s="174"/>
      <c r="AE21" s="174"/>
      <c r="AF21" s="174"/>
      <c r="AG21" s="174"/>
      <c r="AH21" s="174"/>
      <c r="AI21" s="174"/>
      <c r="AJ21" s="174"/>
      <c r="AK21" s="174"/>
      <c r="AL21" s="174"/>
      <c r="AM21" s="174"/>
      <c r="AN21" s="174"/>
      <c r="AO21" s="174"/>
      <c r="AP21" s="174"/>
      <c r="AQ21" s="174"/>
      <c r="AR21" s="174"/>
      <c r="AS21" s="174"/>
      <c r="AT21" s="174"/>
      <c r="AU21" s="174"/>
      <c r="AV21" s="174"/>
      <c r="AW21" s="174"/>
      <c r="AX21" s="174"/>
      <c r="AY21" s="174"/>
      <c r="AZ21" s="174"/>
      <c r="BA21" s="174"/>
      <c r="BB21" s="174"/>
      <c r="BC21" s="174"/>
      <c r="BD21" s="174"/>
      <c r="BE21" s="174"/>
      <c r="BF21" s="174"/>
      <c r="BG21" s="174"/>
      <c r="BH21" s="174"/>
      <c r="BI21" s="174"/>
      <c r="BJ21" s="174"/>
      <c r="BK21" s="174"/>
      <c r="BL21" s="174"/>
      <c r="BM21" s="174"/>
      <c r="BN21" s="174"/>
      <c r="BO21" s="174"/>
      <c r="BP21" s="174"/>
      <c r="BQ21" s="174"/>
      <c r="BR21" s="174"/>
      <c r="BS21" s="174"/>
      <c r="BT21" s="174"/>
      <c r="BU21" s="174"/>
      <c r="BV21" s="174"/>
      <c r="BW21" s="174"/>
      <c r="BX21" s="174"/>
      <c r="BY21" s="174"/>
      <c r="BZ21" s="174"/>
      <c r="CA21" s="174"/>
      <c r="CB21" s="174"/>
      <c r="CC21" s="174"/>
      <c r="CD21" s="174"/>
      <c r="CE21" s="174"/>
      <c r="CF21" s="174"/>
      <c r="CG21" s="174"/>
      <c r="CH21" s="174"/>
      <c r="CI21" s="174"/>
      <c r="CJ21" s="174"/>
      <c r="CK21" s="174"/>
      <c r="CL21" s="174"/>
      <c r="CM21" s="174"/>
      <c r="CN21" s="174"/>
      <c r="CO21" s="174"/>
      <c r="CP21" s="174"/>
      <c r="CQ21" s="174"/>
      <c r="CR21" s="174"/>
      <c r="CS21" s="174"/>
      <c r="CT21" s="174"/>
      <c r="CU21" s="174"/>
      <c r="CV21" s="174"/>
      <c r="CW21" s="174"/>
      <c r="CX21" s="174"/>
      <c r="CY21" s="174"/>
    </row>
    <row r="22" spans="2:103" x14ac:dyDescent="0.2">
      <c r="B22" s="243" t="s">
        <v>257</v>
      </c>
      <c r="C22" s="175"/>
      <c r="D22" s="175">
        <f t="shared" ref="D22:AB22" si="11">(D21-D20)/7</f>
        <v>14.428571428571429</v>
      </c>
      <c r="E22" s="175">
        <f t="shared" si="11"/>
        <v>8.2857142857142865</v>
      </c>
      <c r="F22" s="175">
        <f t="shared" si="11"/>
        <v>8.2857142857142865</v>
      </c>
      <c r="G22" s="175">
        <f t="shared" si="11"/>
        <v>21.571428571428573</v>
      </c>
      <c r="H22" s="175">
        <f t="shared" si="11"/>
        <v>0</v>
      </c>
      <c r="I22" s="175">
        <f t="shared" si="11"/>
        <v>0</v>
      </c>
      <c r="J22" s="175">
        <f t="shared" si="11"/>
        <v>0</v>
      </c>
      <c r="K22" s="175">
        <f t="shared" si="11"/>
        <v>0</v>
      </c>
      <c r="L22" s="175">
        <f t="shared" si="11"/>
        <v>0</v>
      </c>
      <c r="M22" s="175">
        <f t="shared" si="11"/>
        <v>0</v>
      </c>
      <c r="N22" s="175">
        <f t="shared" si="11"/>
        <v>0</v>
      </c>
      <c r="O22" s="175">
        <f t="shared" si="11"/>
        <v>0</v>
      </c>
      <c r="P22" s="175">
        <f t="shared" si="11"/>
        <v>0</v>
      </c>
      <c r="Q22" s="175">
        <f t="shared" si="11"/>
        <v>0</v>
      </c>
      <c r="R22" s="175">
        <f t="shared" si="11"/>
        <v>0</v>
      </c>
      <c r="S22" s="175">
        <f t="shared" si="11"/>
        <v>0</v>
      </c>
      <c r="T22" s="175">
        <f t="shared" si="11"/>
        <v>0</v>
      </c>
      <c r="U22" s="175">
        <f t="shared" si="11"/>
        <v>0</v>
      </c>
      <c r="V22" s="175">
        <f t="shared" si="11"/>
        <v>0</v>
      </c>
      <c r="W22" s="175">
        <f t="shared" si="11"/>
        <v>0</v>
      </c>
      <c r="X22" s="175">
        <f t="shared" si="11"/>
        <v>0</v>
      </c>
      <c r="Y22" s="175">
        <f t="shared" si="11"/>
        <v>0</v>
      </c>
      <c r="Z22" s="175">
        <f t="shared" si="11"/>
        <v>0</v>
      </c>
      <c r="AA22" s="175">
        <f t="shared" si="11"/>
        <v>0</v>
      </c>
      <c r="AB22" s="175">
        <f t="shared" si="11"/>
        <v>0</v>
      </c>
      <c r="AC22" s="175">
        <f t="shared" ref="AC22:CN22" si="12">(AC21-AC20)/7</f>
        <v>0</v>
      </c>
      <c r="AD22" s="175">
        <f t="shared" si="12"/>
        <v>0</v>
      </c>
      <c r="AE22" s="175">
        <f t="shared" si="12"/>
        <v>0</v>
      </c>
      <c r="AF22" s="175">
        <f t="shared" si="12"/>
        <v>0</v>
      </c>
      <c r="AG22" s="175">
        <f t="shared" si="12"/>
        <v>0</v>
      </c>
      <c r="AH22" s="175">
        <f t="shared" si="12"/>
        <v>0</v>
      </c>
      <c r="AI22" s="175">
        <f t="shared" si="12"/>
        <v>0</v>
      </c>
      <c r="AJ22" s="175">
        <f t="shared" si="12"/>
        <v>0</v>
      </c>
      <c r="AK22" s="175">
        <f t="shared" si="12"/>
        <v>0</v>
      </c>
      <c r="AL22" s="175">
        <f t="shared" si="12"/>
        <v>0</v>
      </c>
      <c r="AM22" s="175">
        <f t="shared" si="12"/>
        <v>0</v>
      </c>
      <c r="AN22" s="175">
        <f t="shared" si="12"/>
        <v>0</v>
      </c>
      <c r="AO22" s="175">
        <f t="shared" si="12"/>
        <v>0</v>
      </c>
      <c r="AP22" s="175">
        <f t="shared" si="12"/>
        <v>0</v>
      </c>
      <c r="AQ22" s="175">
        <f t="shared" si="12"/>
        <v>0</v>
      </c>
      <c r="AR22" s="175">
        <f t="shared" si="12"/>
        <v>0</v>
      </c>
      <c r="AS22" s="175">
        <f t="shared" si="12"/>
        <v>0</v>
      </c>
      <c r="AT22" s="175">
        <f t="shared" si="12"/>
        <v>0</v>
      </c>
      <c r="AU22" s="175">
        <f t="shared" si="12"/>
        <v>0</v>
      </c>
      <c r="AV22" s="175">
        <f t="shared" si="12"/>
        <v>0</v>
      </c>
      <c r="AW22" s="175">
        <f t="shared" si="12"/>
        <v>0</v>
      </c>
      <c r="AX22" s="175">
        <f t="shared" si="12"/>
        <v>0</v>
      </c>
      <c r="AY22" s="175">
        <f t="shared" si="12"/>
        <v>0</v>
      </c>
      <c r="AZ22" s="175">
        <f t="shared" si="12"/>
        <v>0</v>
      </c>
      <c r="BA22" s="175">
        <f t="shared" si="12"/>
        <v>0</v>
      </c>
      <c r="BB22" s="175">
        <f t="shared" si="12"/>
        <v>0</v>
      </c>
      <c r="BC22" s="175">
        <f t="shared" si="12"/>
        <v>0</v>
      </c>
      <c r="BD22" s="175">
        <f t="shared" si="12"/>
        <v>0</v>
      </c>
      <c r="BE22" s="175">
        <f t="shared" si="12"/>
        <v>0</v>
      </c>
      <c r="BF22" s="175">
        <f t="shared" si="12"/>
        <v>0</v>
      </c>
      <c r="BG22" s="175">
        <f t="shared" si="12"/>
        <v>0</v>
      </c>
      <c r="BH22" s="175">
        <f t="shared" si="12"/>
        <v>0</v>
      </c>
      <c r="BI22" s="175">
        <f t="shared" si="12"/>
        <v>0</v>
      </c>
      <c r="BJ22" s="175">
        <f t="shared" si="12"/>
        <v>0</v>
      </c>
      <c r="BK22" s="175">
        <f t="shared" si="12"/>
        <v>0</v>
      </c>
      <c r="BL22" s="175">
        <f t="shared" si="12"/>
        <v>0</v>
      </c>
      <c r="BM22" s="175">
        <f t="shared" si="12"/>
        <v>0</v>
      </c>
      <c r="BN22" s="175">
        <f t="shared" si="12"/>
        <v>0</v>
      </c>
      <c r="BO22" s="175">
        <f t="shared" si="12"/>
        <v>0</v>
      </c>
      <c r="BP22" s="175">
        <f t="shared" si="12"/>
        <v>0</v>
      </c>
      <c r="BQ22" s="175">
        <f t="shared" si="12"/>
        <v>0</v>
      </c>
      <c r="BR22" s="175">
        <f t="shared" si="12"/>
        <v>0</v>
      </c>
      <c r="BS22" s="175">
        <f t="shared" si="12"/>
        <v>0</v>
      </c>
      <c r="BT22" s="175">
        <f t="shared" si="12"/>
        <v>0</v>
      </c>
      <c r="BU22" s="175">
        <f t="shared" si="12"/>
        <v>0</v>
      </c>
      <c r="BV22" s="175">
        <f t="shared" si="12"/>
        <v>0</v>
      </c>
      <c r="BW22" s="175">
        <f t="shared" si="12"/>
        <v>0</v>
      </c>
      <c r="BX22" s="175">
        <f t="shared" si="12"/>
        <v>0</v>
      </c>
      <c r="BY22" s="175">
        <f t="shared" si="12"/>
        <v>0</v>
      </c>
      <c r="BZ22" s="175">
        <f t="shared" si="12"/>
        <v>0</v>
      </c>
      <c r="CA22" s="175">
        <f t="shared" si="12"/>
        <v>0</v>
      </c>
      <c r="CB22" s="175">
        <f t="shared" si="12"/>
        <v>0</v>
      </c>
      <c r="CC22" s="175">
        <f t="shared" si="12"/>
        <v>0</v>
      </c>
      <c r="CD22" s="175">
        <f t="shared" si="12"/>
        <v>0</v>
      </c>
      <c r="CE22" s="175">
        <f t="shared" si="12"/>
        <v>0</v>
      </c>
      <c r="CF22" s="175">
        <f t="shared" si="12"/>
        <v>0</v>
      </c>
      <c r="CG22" s="175">
        <f t="shared" si="12"/>
        <v>0</v>
      </c>
      <c r="CH22" s="175">
        <f t="shared" si="12"/>
        <v>0</v>
      </c>
      <c r="CI22" s="175">
        <f t="shared" si="12"/>
        <v>0</v>
      </c>
      <c r="CJ22" s="175">
        <f t="shared" si="12"/>
        <v>0</v>
      </c>
      <c r="CK22" s="175">
        <f t="shared" si="12"/>
        <v>0</v>
      </c>
      <c r="CL22" s="175">
        <f t="shared" si="12"/>
        <v>0</v>
      </c>
      <c r="CM22" s="175">
        <f t="shared" si="12"/>
        <v>0</v>
      </c>
      <c r="CN22" s="175">
        <f t="shared" si="12"/>
        <v>0</v>
      </c>
      <c r="CO22" s="175">
        <f t="shared" ref="CO22:CY22" si="13">(CO21-CO20)/7</f>
        <v>0</v>
      </c>
      <c r="CP22" s="175">
        <f t="shared" si="13"/>
        <v>0</v>
      </c>
      <c r="CQ22" s="175">
        <f t="shared" si="13"/>
        <v>0</v>
      </c>
      <c r="CR22" s="175">
        <f t="shared" si="13"/>
        <v>0</v>
      </c>
      <c r="CS22" s="175">
        <f t="shared" si="13"/>
        <v>0</v>
      </c>
      <c r="CT22" s="175">
        <f t="shared" si="13"/>
        <v>0</v>
      </c>
      <c r="CU22" s="175">
        <f t="shared" si="13"/>
        <v>0</v>
      </c>
      <c r="CV22" s="175">
        <f t="shared" si="13"/>
        <v>0</v>
      </c>
      <c r="CW22" s="175">
        <f t="shared" si="13"/>
        <v>0</v>
      </c>
      <c r="CX22" s="175">
        <f t="shared" si="13"/>
        <v>0</v>
      </c>
      <c r="CY22" s="175">
        <f t="shared" si="13"/>
        <v>0</v>
      </c>
    </row>
    <row r="23" spans="2:103" s="153" customFormat="1" x14ac:dyDescent="0.2">
      <c r="B23" s="278" t="s">
        <v>646</v>
      </c>
      <c r="D23" s="279">
        <f>'11 heat by week'!D8</f>
        <v>0.11491354437206656</v>
      </c>
      <c r="E23" s="279">
        <f>'11 heat by week'!E8</f>
        <v>0.51941598019453372</v>
      </c>
      <c r="F23" s="279">
        <f>'11 heat by week'!F8</f>
        <v>0.31896175482819672</v>
      </c>
      <c r="G23" s="279">
        <f>'11 heat by week'!G8</f>
        <v>4.6708720605203022E-2</v>
      </c>
      <c r="H23" s="279">
        <f>'11 heat by week'!H8</f>
        <v>0</v>
      </c>
      <c r="I23" s="279">
        <f>'11 heat by week'!I8</f>
        <v>0</v>
      </c>
      <c r="J23" s="279">
        <f>'11 heat by week'!J8</f>
        <v>0</v>
      </c>
      <c r="K23" s="279">
        <f>'11 heat by week'!K8</f>
        <v>0</v>
      </c>
      <c r="L23" s="279">
        <f>'11 heat by week'!L8</f>
        <v>0</v>
      </c>
      <c r="M23" s="279">
        <f>'11 heat by week'!M8</f>
        <v>0</v>
      </c>
      <c r="N23" s="279">
        <f>'11 heat by week'!N8</f>
        <v>0</v>
      </c>
      <c r="O23" s="279">
        <f>'11 heat by week'!O8</f>
        <v>0</v>
      </c>
      <c r="P23" s="279">
        <f>'11 heat by week'!P8</f>
        <v>0</v>
      </c>
      <c r="Q23" s="279">
        <f>'11 heat by week'!Q8</f>
        <v>0</v>
      </c>
      <c r="R23" s="279">
        <f>'11 heat by week'!R8</f>
        <v>0</v>
      </c>
      <c r="S23" s="279">
        <f>'11 heat by week'!S8</f>
        <v>0</v>
      </c>
      <c r="T23" s="279">
        <f>'11 heat by week'!T8</f>
        <v>0</v>
      </c>
      <c r="U23" s="279">
        <f>'11 heat by week'!U8</f>
        <v>0</v>
      </c>
      <c r="V23" s="279">
        <f>'11 heat by week'!V8</f>
        <v>0</v>
      </c>
      <c r="W23" s="279">
        <f>'11 heat by week'!W8</f>
        <v>0</v>
      </c>
      <c r="X23" s="279">
        <f>'11 heat by week'!X8</f>
        <v>0</v>
      </c>
      <c r="Y23" s="279">
        <f>'11 heat by week'!Y8</f>
        <v>0</v>
      </c>
      <c r="Z23" s="279">
        <f>'11 heat by week'!Z8</f>
        <v>0</v>
      </c>
      <c r="AA23" s="279">
        <f>'11 heat by week'!AA8</f>
        <v>0</v>
      </c>
      <c r="AB23" s="279">
        <f>'11 heat by week'!AB8</f>
        <v>0</v>
      </c>
      <c r="AC23" s="279">
        <f>'11 heat by week'!AC8</f>
        <v>0</v>
      </c>
      <c r="AD23" s="279">
        <f>'11 heat by week'!AD8</f>
        <v>0</v>
      </c>
      <c r="AE23" s="279">
        <f>'11 heat by week'!AE8</f>
        <v>0</v>
      </c>
      <c r="AF23" s="279">
        <f>'11 heat by week'!AF8</f>
        <v>0</v>
      </c>
      <c r="AG23" s="279">
        <f>'11 heat by week'!AG8</f>
        <v>0</v>
      </c>
      <c r="AH23" s="279">
        <f>'11 heat by week'!AH8</f>
        <v>0</v>
      </c>
      <c r="AI23" s="279">
        <f>'11 heat by week'!AI8</f>
        <v>0</v>
      </c>
      <c r="AJ23" s="279">
        <f>'11 heat by week'!AJ8</f>
        <v>0</v>
      </c>
      <c r="AK23" s="279">
        <f>'11 heat by week'!AK8</f>
        <v>0</v>
      </c>
      <c r="AL23" s="279">
        <f>'11 heat by week'!AL8</f>
        <v>0</v>
      </c>
      <c r="AM23" s="279">
        <f>'11 heat by week'!AM8</f>
        <v>0</v>
      </c>
      <c r="AN23" s="279">
        <f>'11 heat by week'!AN8</f>
        <v>0</v>
      </c>
      <c r="AO23" s="279">
        <f>'11 heat by week'!AO8</f>
        <v>0</v>
      </c>
      <c r="AP23" s="279">
        <f>'11 heat by week'!AP8</f>
        <v>0</v>
      </c>
      <c r="AQ23" s="279">
        <f>'11 heat by week'!AQ8</f>
        <v>0</v>
      </c>
      <c r="AR23" s="279">
        <f>'11 heat by week'!AR8</f>
        <v>0</v>
      </c>
      <c r="AS23" s="279">
        <f>'11 heat by week'!AS8</f>
        <v>0</v>
      </c>
      <c r="AT23" s="279">
        <f>'11 heat by week'!AT8</f>
        <v>0</v>
      </c>
      <c r="AU23" s="279">
        <f>'11 heat by week'!AU8</f>
        <v>0</v>
      </c>
      <c r="AV23" s="279">
        <f>'11 heat by week'!AV8</f>
        <v>0</v>
      </c>
      <c r="AW23" s="279">
        <f>'11 heat by week'!AW8</f>
        <v>0</v>
      </c>
      <c r="AX23" s="279">
        <f>'11 heat by week'!AX8</f>
        <v>0</v>
      </c>
      <c r="AY23" s="279">
        <f>'11 heat by week'!AY8</f>
        <v>0</v>
      </c>
      <c r="AZ23" s="279">
        <f>'11 heat by week'!AZ8</f>
        <v>0</v>
      </c>
      <c r="BA23" s="279">
        <f>'11 heat by week'!BA8</f>
        <v>0</v>
      </c>
      <c r="BB23" s="279">
        <f>'11 heat by week'!BB8</f>
        <v>0</v>
      </c>
      <c r="BC23" s="279">
        <f>'11 heat by week'!BC8</f>
        <v>0</v>
      </c>
      <c r="BD23" s="279">
        <f>'11 heat by week'!BD8</f>
        <v>0</v>
      </c>
      <c r="BE23" s="279">
        <f>'11 heat by week'!BE8</f>
        <v>0</v>
      </c>
      <c r="BF23" s="279">
        <f>'11 heat by week'!BF8</f>
        <v>0</v>
      </c>
      <c r="BG23" s="279">
        <f>'11 heat by week'!BG8</f>
        <v>0</v>
      </c>
      <c r="BH23" s="279">
        <f>'11 heat by week'!BH8</f>
        <v>0</v>
      </c>
      <c r="BI23" s="279">
        <f>'11 heat by week'!BI8</f>
        <v>0</v>
      </c>
      <c r="BJ23" s="279">
        <f>'11 heat by week'!BJ8</f>
        <v>0</v>
      </c>
      <c r="BK23" s="279">
        <f>'11 heat by week'!BK8</f>
        <v>0</v>
      </c>
      <c r="BL23" s="279">
        <f>'11 heat by week'!BL8</f>
        <v>0</v>
      </c>
      <c r="BM23" s="279">
        <f>'11 heat by week'!BM8</f>
        <v>0</v>
      </c>
      <c r="BN23" s="279">
        <f>'11 heat by week'!BN8</f>
        <v>0</v>
      </c>
      <c r="BO23" s="279">
        <f>'11 heat by week'!BO8</f>
        <v>0</v>
      </c>
      <c r="BP23" s="279">
        <f>'11 heat by week'!BP8</f>
        <v>0</v>
      </c>
      <c r="BQ23" s="279">
        <f>'11 heat by week'!BQ8</f>
        <v>0</v>
      </c>
      <c r="BR23" s="279">
        <f>'11 heat by week'!BR8</f>
        <v>0</v>
      </c>
      <c r="BS23" s="279">
        <f>'11 heat by week'!BS8</f>
        <v>0</v>
      </c>
      <c r="BT23" s="279">
        <f>'11 heat by week'!BT8</f>
        <v>0</v>
      </c>
      <c r="BU23" s="279">
        <f>'11 heat by week'!BU8</f>
        <v>0</v>
      </c>
      <c r="BV23" s="279">
        <f>'11 heat by week'!BV8</f>
        <v>0</v>
      </c>
      <c r="BW23" s="279">
        <f>'11 heat by week'!BW8</f>
        <v>0</v>
      </c>
      <c r="BX23" s="279">
        <f>'11 heat by week'!BX8</f>
        <v>0</v>
      </c>
      <c r="BY23" s="279">
        <f>'11 heat by week'!BY8</f>
        <v>0</v>
      </c>
      <c r="BZ23" s="279">
        <f>'11 heat by week'!BZ8</f>
        <v>0</v>
      </c>
      <c r="CA23" s="279">
        <f>'11 heat by week'!CA8</f>
        <v>0</v>
      </c>
      <c r="CB23" s="279">
        <f>'11 heat by week'!CB8</f>
        <v>0</v>
      </c>
      <c r="CC23" s="279">
        <f>'11 heat by week'!CC8</f>
        <v>0</v>
      </c>
      <c r="CD23" s="279">
        <f>'11 heat by week'!CD8</f>
        <v>0</v>
      </c>
      <c r="CE23" s="279">
        <f>'11 heat by week'!CE8</f>
        <v>0</v>
      </c>
      <c r="CF23" s="279">
        <f>'11 heat by week'!CF8</f>
        <v>0</v>
      </c>
      <c r="CG23" s="279">
        <f>'11 heat by week'!CG8</f>
        <v>0</v>
      </c>
      <c r="CH23" s="279">
        <f>'11 heat by week'!CH8</f>
        <v>0</v>
      </c>
      <c r="CI23" s="279">
        <f>'11 heat by week'!CI8</f>
        <v>0</v>
      </c>
      <c r="CJ23" s="279">
        <f>'11 heat by week'!CJ8</f>
        <v>0</v>
      </c>
      <c r="CK23" s="279">
        <f>'11 heat by week'!CK8</f>
        <v>0</v>
      </c>
      <c r="CL23" s="279">
        <f>'11 heat by week'!CL8</f>
        <v>0</v>
      </c>
      <c r="CM23" s="279">
        <f>'11 heat by week'!CM8</f>
        <v>0</v>
      </c>
      <c r="CN23" s="279">
        <f>'11 heat by week'!CN8</f>
        <v>0</v>
      </c>
      <c r="CO23" s="279">
        <f>'11 heat by week'!CO8</f>
        <v>0</v>
      </c>
      <c r="CP23" s="279">
        <f>'11 heat by week'!CP8</f>
        <v>0</v>
      </c>
      <c r="CQ23" s="279">
        <f>'11 heat by week'!CQ8</f>
        <v>0</v>
      </c>
      <c r="CR23" s="279">
        <f>'11 heat by week'!CR8</f>
        <v>0</v>
      </c>
      <c r="CS23" s="279">
        <f>'11 heat by week'!CS8</f>
        <v>0</v>
      </c>
      <c r="CT23" s="279">
        <f>'11 heat by week'!CT8</f>
        <v>0</v>
      </c>
      <c r="CU23" s="279">
        <f>'11 heat by week'!CU8</f>
        <v>0</v>
      </c>
      <c r="CV23" s="279">
        <f>'11 heat by week'!CV8</f>
        <v>0</v>
      </c>
      <c r="CW23" s="279">
        <f>'11 heat by week'!CW8</f>
        <v>0</v>
      </c>
      <c r="CX23" s="279">
        <f>'11 heat by week'!CX8</f>
        <v>0</v>
      </c>
      <c r="CY23" s="279">
        <f>'11 heat by week'!CY8</f>
        <v>0</v>
      </c>
    </row>
    <row r="24" spans="2:103" x14ac:dyDescent="0.2">
      <c r="B24" s="164" t="s">
        <v>454</v>
      </c>
    </row>
    <row r="26" spans="2:103" ht="76.5" x14ac:dyDescent="0.2">
      <c r="B26" s="305" t="s">
        <v>662</v>
      </c>
      <c r="C26" s="306"/>
      <c r="D26" s="306"/>
      <c r="E26" s="306"/>
      <c r="F26" s="305"/>
      <c r="G26" s="305"/>
      <c r="H26" s="305"/>
      <c r="I26" s="305"/>
      <c r="J26" s="305"/>
      <c r="K26" s="305"/>
      <c r="L26" s="305"/>
    </row>
    <row r="27" spans="2:103" x14ac:dyDescent="0.2">
      <c r="B27" s="273"/>
      <c r="S27" s="196" t="s">
        <v>625</v>
      </c>
    </row>
    <row r="28" spans="2:103" x14ac:dyDescent="0.2">
      <c r="B28" s="273"/>
      <c r="E28" s="196" t="s">
        <v>625</v>
      </c>
      <c r="L28" s="196" t="s">
        <v>625</v>
      </c>
      <c r="R28" s="266" t="s">
        <v>630</v>
      </c>
      <c r="S28" s="266" t="s">
        <v>632</v>
      </c>
      <c r="T28" s="266" t="s">
        <v>633</v>
      </c>
      <c r="U28" s="266" t="s">
        <v>631</v>
      </c>
    </row>
    <row r="29" spans="2:103" ht="15" x14ac:dyDescent="0.25">
      <c r="D29" s="266" t="s">
        <v>630</v>
      </c>
      <c r="E29" s="266" t="s">
        <v>632</v>
      </c>
      <c r="F29" s="266" t="s">
        <v>633</v>
      </c>
      <c r="G29" s="266" t="s">
        <v>631</v>
      </c>
      <c r="K29" s="266" t="s">
        <v>630</v>
      </c>
      <c r="L29" s="266" t="s">
        <v>632</v>
      </c>
      <c r="M29" s="266" t="s">
        <v>633</v>
      </c>
      <c r="N29" s="266" t="s">
        <v>631</v>
      </c>
      <c r="R29" s="266" t="s">
        <v>626</v>
      </c>
      <c r="S29" s="144"/>
      <c r="T29" s="144"/>
      <c r="U29" s="144"/>
      <c r="V29" s="269">
        <f>S29*T29/144*U29</f>
        <v>0</v>
      </c>
    </row>
    <row r="30" spans="2:103" ht="15" x14ac:dyDescent="0.25">
      <c r="D30" s="266" t="s">
        <v>626</v>
      </c>
      <c r="E30" s="144"/>
      <c r="F30" s="144"/>
      <c r="G30" s="144"/>
      <c r="H30" s="269">
        <f>E30*F30/144*G30</f>
        <v>0</v>
      </c>
      <c r="K30" s="266" t="s">
        <v>626</v>
      </c>
      <c r="L30" s="144"/>
      <c r="M30" s="144"/>
      <c r="N30" s="144"/>
      <c r="O30" s="269">
        <f>L30*M30/144*N30</f>
        <v>0</v>
      </c>
      <c r="R30" s="266" t="s">
        <v>627</v>
      </c>
      <c r="S30" s="144"/>
      <c r="T30" s="144"/>
      <c r="U30" s="144"/>
      <c r="V30" s="269">
        <f>S30*T30/144*U30</f>
        <v>0</v>
      </c>
    </row>
    <row r="31" spans="2:103" ht="15" x14ac:dyDescent="0.25">
      <c r="D31" s="266" t="s">
        <v>627</v>
      </c>
      <c r="E31" s="144"/>
      <c r="F31" s="144"/>
      <c r="G31" s="144"/>
      <c r="H31" s="269">
        <f>E31*F31/144*G31</f>
        <v>0</v>
      </c>
      <c r="K31" s="266" t="s">
        <v>627</v>
      </c>
      <c r="L31" s="144"/>
      <c r="M31" s="144"/>
      <c r="N31" s="144"/>
      <c r="O31" s="269">
        <f>L31*M31/144*N31</f>
        <v>0</v>
      </c>
      <c r="R31" s="266" t="s">
        <v>628</v>
      </c>
      <c r="S31" s="144"/>
      <c r="T31" s="144"/>
      <c r="U31" s="144"/>
      <c r="V31" s="269">
        <f>S31*T31/144*U31</f>
        <v>0</v>
      </c>
    </row>
    <row r="32" spans="2:103" ht="15" x14ac:dyDescent="0.25">
      <c r="D32" s="266" t="s">
        <v>628</v>
      </c>
      <c r="E32" s="144"/>
      <c r="F32" s="144"/>
      <c r="G32" s="144"/>
      <c r="H32" s="269">
        <f>E32*F32/144*G32</f>
        <v>0</v>
      </c>
      <c r="K32" s="266" t="s">
        <v>628</v>
      </c>
      <c r="L32" s="144"/>
      <c r="M32" s="144"/>
      <c r="N32" s="144"/>
      <c r="O32" s="269">
        <f>L32*M32/144*N32</f>
        <v>0</v>
      </c>
      <c r="R32" s="266" t="s">
        <v>629</v>
      </c>
      <c r="S32" s="144"/>
      <c r="T32" s="144"/>
      <c r="U32" s="144"/>
      <c r="V32" s="269">
        <f>S32*T32/144*U32</f>
        <v>0</v>
      </c>
    </row>
    <row r="33" spans="4:23" ht="15.75" x14ac:dyDescent="0.25">
      <c r="D33" s="266" t="s">
        <v>629</v>
      </c>
      <c r="E33" s="144"/>
      <c r="F33" s="144"/>
      <c r="G33" s="144"/>
      <c r="H33" s="269">
        <f>E33*F33/144*G33</f>
        <v>0</v>
      </c>
      <c r="K33" s="266" t="s">
        <v>629</v>
      </c>
      <c r="L33" s="144"/>
      <c r="M33" s="144"/>
      <c r="N33" s="144"/>
      <c r="O33" s="269">
        <f>L33*M33/144*N33</f>
        <v>0</v>
      </c>
      <c r="R33" s="266" t="s">
        <v>634</v>
      </c>
      <c r="S33" s="271" t="e">
        <f>AVERAGE(S29:S32)</f>
        <v>#DIV/0!</v>
      </c>
      <c r="T33" s="271" t="e">
        <f>(V33*144)/S33</f>
        <v>#DIV/0!</v>
      </c>
      <c r="U33" s="267">
        <f>SUM(U29:U32)</f>
        <v>0</v>
      </c>
      <c r="V33" s="268" t="e">
        <f>SUM(V29:V32)/U33</f>
        <v>#DIV/0!</v>
      </c>
      <c r="W33" s="270" t="s">
        <v>635</v>
      </c>
    </row>
    <row r="34" spans="4:23" ht="15.75" x14ac:dyDescent="0.25">
      <c r="D34" s="266" t="s">
        <v>634</v>
      </c>
      <c r="E34" s="271" t="e">
        <f>AVERAGE(E30:E33)</f>
        <v>#DIV/0!</v>
      </c>
      <c r="F34" s="271" t="e">
        <f>(H34*144)/E34</f>
        <v>#DIV/0!</v>
      </c>
      <c r="G34" s="267">
        <f>SUM(G30:G33)</f>
        <v>0</v>
      </c>
      <c r="H34" s="268" t="e">
        <f>SUM(H30:H33)/G34</f>
        <v>#DIV/0!</v>
      </c>
      <c r="I34" s="270" t="s">
        <v>635</v>
      </c>
      <c r="K34" s="266" t="s">
        <v>634</v>
      </c>
      <c r="L34" s="271" t="e">
        <f>AVERAGE(L30:L33)</f>
        <v>#DIV/0!</v>
      </c>
      <c r="M34" s="271" t="e">
        <f>(O34*144)/L34</f>
        <v>#DIV/0!</v>
      </c>
      <c r="N34" s="267">
        <f>SUM(N30:N33)</f>
        <v>0</v>
      </c>
      <c r="O34" s="268" t="e">
        <f>SUM(O30:O33)/N34</f>
        <v>#DIV/0!</v>
      </c>
      <c r="P34" s="270" t="s">
        <v>635</v>
      </c>
    </row>
  </sheetData>
  <sheetProtection sheet="1"/>
  <phoneticPr fontId="15" type="noConversion"/>
  <pageMargins left="0.75" right="0.75" top="1" bottom="1" header="0.5" footer="0.5"/>
  <pageSetup orientation="portrait" horizontalDpi="4294967293" verticalDpi="4294967293"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K152"/>
  <sheetViews>
    <sheetView zoomScaleNormal="100" workbookViewId="0">
      <pane xSplit="2" ySplit="4" topLeftCell="C5" activePane="bottomRight" state="frozen"/>
      <selection pane="topRight" activeCell="C1" sqref="C1"/>
      <selection pane="bottomLeft" activeCell="A5" sqref="A5"/>
      <selection pane="bottomRight" activeCell="E1" sqref="E1"/>
    </sheetView>
  </sheetViews>
  <sheetFormatPr defaultColWidth="11.42578125" defaultRowHeight="12.75" x14ac:dyDescent="0.2"/>
  <cols>
    <col min="1" max="1" width="2.42578125" customWidth="1"/>
    <col min="2" max="2" width="33.28515625" customWidth="1"/>
    <col min="3" max="3" width="9.85546875" customWidth="1"/>
    <col min="4" max="4" width="18.28515625" customWidth="1"/>
    <col min="5" max="5" width="13.85546875" customWidth="1"/>
    <col min="6" max="6" width="13.28515625" customWidth="1"/>
    <col min="7" max="7" width="11.42578125" customWidth="1"/>
    <col min="8" max="8" width="14" customWidth="1"/>
    <col min="9" max="10" width="11.42578125" customWidth="1"/>
    <col min="11" max="11" width="7.7109375" customWidth="1"/>
    <col min="12" max="12" width="9" customWidth="1"/>
    <col min="13" max="13" width="7.7109375" customWidth="1"/>
    <col min="14" max="14" width="9.7109375" customWidth="1"/>
    <col min="15" max="15" width="7.7109375" customWidth="1"/>
    <col min="16" max="16" width="9.42578125" customWidth="1"/>
    <col min="17" max="17" width="7.7109375" customWidth="1"/>
    <col min="18" max="18" width="8.85546875" customWidth="1"/>
    <col min="19" max="19" width="7.7109375" customWidth="1"/>
    <col min="20" max="20" width="7" customWidth="1"/>
    <col min="21" max="21" width="7.7109375" customWidth="1"/>
    <col min="22" max="22" width="8.140625" customWidth="1"/>
    <col min="23" max="23" width="7.7109375" customWidth="1"/>
    <col min="24" max="24" width="11.85546875" customWidth="1"/>
    <col min="25" max="25" width="7.7109375" customWidth="1"/>
    <col min="26" max="26" width="9.7109375" customWidth="1"/>
    <col min="27" max="27" width="7.7109375" customWidth="1"/>
    <col min="28" max="28" width="8.85546875" customWidth="1"/>
    <col min="29" max="29" width="11.42578125" customWidth="1"/>
    <col min="30" max="30" width="10.42578125" customWidth="1"/>
  </cols>
  <sheetData>
    <row r="1" spans="2:37" ht="18" x14ac:dyDescent="0.25">
      <c r="B1" s="176" t="s">
        <v>476</v>
      </c>
      <c r="C1" s="22"/>
      <c r="D1" s="22"/>
      <c r="E1" s="197">
        <f>'1 Enterprises'!D3-1</f>
        <v>2011</v>
      </c>
      <c r="F1" s="147" t="s">
        <v>477</v>
      </c>
    </row>
    <row r="2" spans="2:37" ht="15.75" x14ac:dyDescent="0.25">
      <c r="B2" s="213" t="str">
        <f>'1 Enterprises'!B3</f>
        <v>Sparty Greenhouse</v>
      </c>
      <c r="E2" s="189"/>
    </row>
    <row r="3" spans="2:37" x14ac:dyDescent="0.2">
      <c r="B3" s="310" t="s">
        <v>349</v>
      </c>
      <c r="C3" s="18"/>
      <c r="D3" s="18"/>
      <c r="E3" s="25" t="s">
        <v>308</v>
      </c>
      <c r="F3" s="25" t="s">
        <v>250</v>
      </c>
      <c r="G3" s="119" t="s">
        <v>251</v>
      </c>
      <c r="H3" s="25" t="s">
        <v>252</v>
      </c>
    </row>
    <row r="4" spans="2:37" ht="51" x14ac:dyDescent="0.2">
      <c r="B4" s="311"/>
      <c r="C4" s="47" t="s">
        <v>155</v>
      </c>
      <c r="D4" s="47" t="s">
        <v>335</v>
      </c>
      <c r="E4" s="25" t="s">
        <v>443</v>
      </c>
      <c r="F4" s="25" t="s">
        <v>364</v>
      </c>
      <c r="G4" s="119" t="s">
        <v>365</v>
      </c>
      <c r="H4" s="25" t="s">
        <v>360</v>
      </c>
      <c r="I4" s="121"/>
      <c r="J4" s="121"/>
      <c r="K4" s="121"/>
      <c r="L4" s="121"/>
      <c r="M4" s="121"/>
      <c r="N4" s="121"/>
      <c r="O4" s="121"/>
      <c r="P4" s="121"/>
      <c r="Q4" s="121"/>
      <c r="R4" s="121"/>
      <c r="S4" s="121"/>
      <c r="T4" s="121"/>
      <c r="U4" s="121"/>
      <c r="V4" s="121"/>
      <c r="W4" s="121"/>
      <c r="X4" s="121"/>
      <c r="Y4" s="121"/>
      <c r="Z4" s="121"/>
      <c r="AA4" s="121"/>
      <c r="AB4" s="121"/>
      <c r="AC4" s="121"/>
      <c r="AD4" s="121"/>
      <c r="AE4" s="56"/>
      <c r="AF4" s="56"/>
      <c r="AG4" s="56"/>
      <c r="AH4" s="56"/>
      <c r="AI4" s="56"/>
      <c r="AJ4" s="56"/>
      <c r="AK4" s="56"/>
    </row>
    <row r="5" spans="2:37" ht="15" x14ac:dyDescent="0.25">
      <c r="B5" s="16" t="str">
        <f>'1 Enterprises'!D5</f>
        <v>10 Basic</v>
      </c>
      <c r="C5" s="132">
        <v>10000</v>
      </c>
      <c r="D5" s="54">
        <f>IF(AND(E5&gt;0,C5&gt;0),(E5/C5),0)</f>
        <v>10</v>
      </c>
      <c r="E5" s="133">
        <v>100000</v>
      </c>
      <c r="F5" s="133"/>
      <c r="G5" s="133"/>
      <c r="H5" s="26">
        <f>E5-F5+G5</f>
        <v>100000</v>
      </c>
      <c r="I5" s="56"/>
      <c r="J5" s="56"/>
      <c r="K5" s="56"/>
      <c r="L5" s="56"/>
      <c r="M5" s="56"/>
      <c r="N5" s="56"/>
      <c r="O5" s="56"/>
      <c r="P5" s="56"/>
      <c r="Q5" s="56"/>
      <c r="R5" s="56"/>
      <c r="S5" s="56"/>
      <c r="T5" s="56"/>
      <c r="U5" s="56"/>
      <c r="V5" s="56"/>
      <c r="W5" s="56"/>
      <c r="X5" s="56"/>
      <c r="Y5" s="56"/>
      <c r="Z5" s="56"/>
      <c r="AA5" s="56"/>
      <c r="AB5" s="56"/>
      <c r="AC5" s="56"/>
      <c r="AD5" s="56"/>
      <c r="AE5" s="56"/>
      <c r="AF5" s="56"/>
      <c r="AG5" s="56"/>
      <c r="AH5" s="56"/>
      <c r="AI5" s="56"/>
      <c r="AJ5" s="56"/>
      <c r="AK5" s="56"/>
    </row>
    <row r="6" spans="2:37" ht="15" x14ac:dyDescent="0.25">
      <c r="B6" s="16" t="str">
        <f>'1 Enterprises'!E5</f>
        <v>1204 Flt1</v>
      </c>
      <c r="C6" s="132">
        <v>2000</v>
      </c>
      <c r="D6" s="54">
        <f t="shared" ref="D6:D16" si="0">IF(AND(E6&gt;0,C6&gt;0),(E6/C6),0)</f>
        <v>15</v>
      </c>
      <c r="E6" s="133">
        <v>30000</v>
      </c>
      <c r="F6" s="133"/>
      <c r="G6" s="133"/>
      <c r="H6" s="26">
        <f t="shared" ref="H6:H16" si="1">E6-F6+G6</f>
        <v>30000</v>
      </c>
      <c r="I6" s="56"/>
      <c r="J6" s="56"/>
      <c r="K6" s="56"/>
      <c r="L6" s="56"/>
      <c r="M6" s="56"/>
      <c r="N6" s="56"/>
      <c r="O6" s="56"/>
      <c r="P6" s="56"/>
      <c r="Q6" s="56"/>
      <c r="R6" s="56"/>
      <c r="S6" s="56"/>
      <c r="T6" s="56"/>
      <c r="U6" s="56"/>
      <c r="V6" s="56"/>
      <c r="W6" s="56"/>
      <c r="X6" s="56"/>
      <c r="Y6" s="56"/>
      <c r="Z6" s="56"/>
      <c r="AA6" s="56"/>
      <c r="AB6" s="56"/>
      <c r="AC6" s="56"/>
      <c r="AD6" s="56"/>
      <c r="AE6" s="56"/>
      <c r="AF6" s="56"/>
      <c r="AG6" s="56"/>
      <c r="AH6" s="56"/>
      <c r="AI6" s="56"/>
      <c r="AJ6" s="56"/>
      <c r="AK6" s="56"/>
    </row>
    <row r="7" spans="2:37" ht="15" x14ac:dyDescent="0.25">
      <c r="B7" s="16" t="str">
        <f>'1 Enterprises'!F5</f>
        <v>1204 Flt2</v>
      </c>
      <c r="C7" s="132">
        <v>250000</v>
      </c>
      <c r="D7" s="54">
        <f t="shared" si="0"/>
        <v>6</v>
      </c>
      <c r="E7" s="133">
        <v>1500000</v>
      </c>
      <c r="F7" s="133"/>
      <c r="G7" s="133"/>
      <c r="H7" s="26">
        <f t="shared" si="1"/>
        <v>1500000</v>
      </c>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c r="AK7" s="56"/>
    </row>
    <row r="8" spans="2:37" ht="15" x14ac:dyDescent="0.25">
      <c r="B8" s="16" t="str">
        <f>'1 Enterprises'!G5</f>
        <v>4 Accent</v>
      </c>
      <c r="C8" s="132">
        <v>8000</v>
      </c>
      <c r="D8" s="54">
        <f t="shared" si="0"/>
        <v>6</v>
      </c>
      <c r="E8" s="133">
        <v>48000</v>
      </c>
      <c r="F8" s="133"/>
      <c r="G8" s="133"/>
      <c r="H8" s="26">
        <f t="shared" si="1"/>
        <v>48000</v>
      </c>
      <c r="I8" s="56"/>
      <c r="J8" s="56"/>
      <c r="K8" s="123"/>
      <c r="L8" s="56"/>
      <c r="M8" s="56"/>
      <c r="N8" s="56"/>
      <c r="O8" s="56"/>
      <c r="P8" s="56"/>
      <c r="Q8" s="56"/>
      <c r="R8" s="56"/>
      <c r="S8" s="56"/>
      <c r="T8" s="56"/>
      <c r="U8" s="56"/>
      <c r="V8" s="56"/>
      <c r="W8" s="56"/>
      <c r="X8" s="56"/>
      <c r="Y8" s="56"/>
      <c r="Z8" s="56"/>
      <c r="AA8" s="56"/>
      <c r="AB8" s="56"/>
      <c r="AC8" s="56"/>
      <c r="AD8" s="56"/>
      <c r="AE8" s="56"/>
      <c r="AF8" s="56"/>
      <c r="AG8" s="56"/>
      <c r="AH8" s="56"/>
      <c r="AI8" s="56"/>
      <c r="AJ8" s="56"/>
      <c r="AK8" s="56"/>
    </row>
    <row r="9" spans="2:37" ht="15" x14ac:dyDescent="0.25">
      <c r="B9" s="16">
        <f>'1 Enterprises'!H5</f>
        <v>0</v>
      </c>
      <c r="C9" s="132"/>
      <c r="D9" s="54">
        <f t="shared" si="0"/>
        <v>0</v>
      </c>
      <c r="E9" s="133"/>
      <c r="F9" s="133"/>
      <c r="G9" s="133"/>
      <c r="H9" s="26">
        <f t="shared" si="1"/>
        <v>0</v>
      </c>
      <c r="I9" s="56"/>
      <c r="J9" s="56"/>
      <c r="K9" s="123"/>
      <c r="L9" s="56"/>
      <c r="M9" s="56"/>
      <c r="N9" s="56"/>
      <c r="O9" s="56"/>
      <c r="P9" s="56"/>
      <c r="Q9" s="56"/>
      <c r="R9" s="56"/>
      <c r="S9" s="56"/>
      <c r="T9" s="56"/>
      <c r="U9" s="56"/>
      <c r="V9" s="56"/>
      <c r="W9" s="56"/>
      <c r="X9" s="56"/>
      <c r="Y9" s="56"/>
      <c r="Z9" s="56"/>
      <c r="AA9" s="56"/>
      <c r="AB9" s="56"/>
      <c r="AC9" s="56"/>
      <c r="AD9" s="56"/>
      <c r="AE9" s="56"/>
      <c r="AF9" s="56"/>
      <c r="AG9" s="56"/>
      <c r="AH9" s="56"/>
      <c r="AI9" s="56"/>
      <c r="AJ9" s="56"/>
      <c r="AK9" s="56"/>
    </row>
    <row r="10" spans="2:37" ht="15" x14ac:dyDescent="0.25">
      <c r="B10" s="16">
        <f>'1 Enterprises'!I5</f>
        <v>0</v>
      </c>
      <c r="C10" s="132"/>
      <c r="D10" s="54">
        <f t="shared" si="0"/>
        <v>0</v>
      </c>
      <c r="E10" s="133"/>
      <c r="F10" s="133"/>
      <c r="G10" s="133"/>
      <c r="H10" s="26">
        <f t="shared" si="1"/>
        <v>0</v>
      </c>
      <c r="I10" s="56"/>
      <c r="J10" s="56"/>
      <c r="K10" s="123"/>
      <c r="L10" s="56"/>
      <c r="M10" s="56"/>
      <c r="N10" s="56"/>
      <c r="O10" s="56"/>
      <c r="P10" s="56"/>
      <c r="Q10" s="56"/>
      <c r="R10" s="56"/>
      <c r="S10" s="56"/>
      <c r="T10" s="56"/>
      <c r="U10" s="56"/>
      <c r="V10" s="56"/>
      <c r="W10" s="56"/>
      <c r="X10" s="56"/>
      <c r="Y10" s="56"/>
      <c r="Z10" s="56"/>
      <c r="AA10" s="56"/>
      <c r="AB10" s="56"/>
      <c r="AC10" s="56"/>
      <c r="AD10" s="56"/>
      <c r="AE10" s="56"/>
      <c r="AF10" s="56"/>
      <c r="AG10" s="56"/>
      <c r="AH10" s="56"/>
      <c r="AI10" s="56"/>
      <c r="AJ10" s="56"/>
      <c r="AK10" s="56"/>
    </row>
    <row r="11" spans="2:37" ht="15" x14ac:dyDescent="0.25">
      <c r="B11" s="16">
        <f>'1 Enterprises'!J5</f>
        <v>0</v>
      </c>
      <c r="C11" s="132"/>
      <c r="D11" s="54">
        <f t="shared" si="0"/>
        <v>0</v>
      </c>
      <c r="E11" s="133"/>
      <c r="F11" s="133"/>
      <c r="G11" s="133"/>
      <c r="H11" s="26">
        <f t="shared" si="1"/>
        <v>0</v>
      </c>
      <c r="I11" s="56"/>
      <c r="J11" s="56"/>
      <c r="K11" s="123"/>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row>
    <row r="12" spans="2:37" ht="15" x14ac:dyDescent="0.25">
      <c r="B12" s="16">
        <f>'1 Enterprises'!K5</f>
        <v>0</v>
      </c>
      <c r="C12" s="132"/>
      <c r="D12" s="54">
        <f t="shared" si="0"/>
        <v>0</v>
      </c>
      <c r="E12" s="133"/>
      <c r="F12" s="133"/>
      <c r="G12" s="133"/>
      <c r="H12" s="26">
        <f t="shared" si="1"/>
        <v>0</v>
      </c>
      <c r="I12" s="56"/>
      <c r="J12" s="56"/>
      <c r="K12" s="123"/>
      <c r="L12" s="56"/>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row>
    <row r="13" spans="2:37" ht="15" x14ac:dyDescent="0.25">
      <c r="B13" s="16">
        <f>'1 Enterprises'!L5</f>
        <v>0</v>
      </c>
      <c r="C13" s="132"/>
      <c r="D13" s="54">
        <f t="shared" si="0"/>
        <v>0</v>
      </c>
      <c r="E13" s="133"/>
      <c r="F13" s="133"/>
      <c r="G13" s="133"/>
      <c r="H13" s="26">
        <f t="shared" si="1"/>
        <v>0</v>
      </c>
      <c r="I13" s="56"/>
      <c r="J13" s="56"/>
      <c r="K13" s="123"/>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row>
    <row r="14" spans="2:37" ht="15" x14ac:dyDescent="0.25">
      <c r="B14" s="16">
        <f>'1 Enterprises'!M5</f>
        <v>0</v>
      </c>
      <c r="C14" s="132"/>
      <c r="D14" s="54">
        <f t="shared" si="0"/>
        <v>0</v>
      </c>
      <c r="E14" s="133"/>
      <c r="F14" s="133"/>
      <c r="G14" s="133"/>
      <c r="H14" s="26">
        <f t="shared" si="1"/>
        <v>0</v>
      </c>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row>
    <row r="15" spans="2:37" ht="15" x14ac:dyDescent="0.25">
      <c r="B15" s="16">
        <f>'1 Enterprises'!N5</f>
        <v>0</v>
      </c>
      <c r="C15" s="132"/>
      <c r="D15" s="54">
        <f t="shared" si="0"/>
        <v>0</v>
      </c>
      <c r="E15" s="133"/>
      <c r="F15" s="133"/>
      <c r="G15" s="133"/>
      <c r="H15" s="26">
        <f t="shared" si="1"/>
        <v>0</v>
      </c>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row>
    <row r="16" spans="2:37" ht="15" x14ac:dyDescent="0.25">
      <c r="B16" s="16">
        <f>'1 Enterprises'!O5</f>
        <v>0</v>
      </c>
      <c r="C16" s="132"/>
      <c r="D16" s="54">
        <f t="shared" si="0"/>
        <v>0</v>
      </c>
      <c r="E16" s="133"/>
      <c r="F16" s="133"/>
      <c r="G16" s="133"/>
      <c r="H16" s="26">
        <f t="shared" si="1"/>
        <v>0</v>
      </c>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row>
    <row r="17" spans="2:37" ht="15" x14ac:dyDescent="0.25">
      <c r="B17" s="163">
        <f>'1 Enterprises'!P5</f>
        <v>0</v>
      </c>
      <c r="C17" s="132"/>
      <c r="D17" s="54">
        <f>IF(AND(E17&gt;0,C17&gt;0),(E17/C17),0)</f>
        <v>0</v>
      </c>
      <c r="E17" s="133"/>
      <c r="F17" s="133"/>
      <c r="G17" s="133"/>
      <c r="H17" s="26">
        <f>E17-F17+G17</f>
        <v>0</v>
      </c>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row>
    <row r="18" spans="2:37" ht="15" x14ac:dyDescent="0.25">
      <c r="B18" s="163">
        <f>'1 Enterprises'!Q5</f>
        <v>0</v>
      </c>
      <c r="C18" s="132"/>
      <c r="D18" s="54">
        <f t="shared" ref="D18:D80" si="2">IF(AND(E18&gt;0,C18&gt;0),(E18/C18),0)</f>
        <v>0</v>
      </c>
      <c r="E18" s="133"/>
      <c r="F18" s="133"/>
      <c r="G18" s="133"/>
      <c r="H18" s="26">
        <f t="shared" ref="H18:H80" si="3">E18-F18+G18</f>
        <v>0</v>
      </c>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row>
    <row r="19" spans="2:37" ht="15" x14ac:dyDescent="0.25">
      <c r="B19" s="163">
        <f>'1 Enterprises'!R5</f>
        <v>0</v>
      </c>
      <c r="C19" s="132"/>
      <c r="D19" s="54">
        <f t="shared" si="2"/>
        <v>0</v>
      </c>
      <c r="E19" s="133"/>
      <c r="F19" s="133"/>
      <c r="G19" s="133"/>
      <c r="H19" s="26">
        <f t="shared" si="3"/>
        <v>0</v>
      </c>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row>
    <row r="20" spans="2:37" ht="15" x14ac:dyDescent="0.25">
      <c r="B20" s="163">
        <f>'1 Enterprises'!S5</f>
        <v>0</v>
      </c>
      <c r="C20" s="132"/>
      <c r="D20" s="54">
        <f t="shared" si="2"/>
        <v>0</v>
      </c>
      <c r="E20" s="133"/>
      <c r="F20" s="133"/>
      <c r="G20" s="133"/>
      <c r="H20" s="26">
        <f t="shared" si="3"/>
        <v>0</v>
      </c>
      <c r="I20" s="56"/>
      <c r="J20" s="56"/>
      <c r="K20" s="123"/>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row>
    <row r="21" spans="2:37" ht="15" x14ac:dyDescent="0.25">
      <c r="B21" s="163">
        <f>'1 Enterprises'!T5</f>
        <v>0</v>
      </c>
      <c r="C21" s="132"/>
      <c r="D21" s="54">
        <f t="shared" si="2"/>
        <v>0</v>
      </c>
      <c r="E21" s="133"/>
      <c r="F21" s="133"/>
      <c r="G21" s="133"/>
      <c r="H21" s="26">
        <f t="shared" si="3"/>
        <v>0</v>
      </c>
      <c r="I21" s="56"/>
      <c r="J21" s="56"/>
      <c r="K21" s="123"/>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row>
    <row r="22" spans="2:37" ht="15" x14ac:dyDescent="0.25">
      <c r="B22" s="163">
        <f>'1 Enterprises'!U5</f>
        <v>0</v>
      </c>
      <c r="C22" s="132"/>
      <c r="D22" s="54">
        <f t="shared" si="2"/>
        <v>0</v>
      </c>
      <c r="E22" s="133"/>
      <c r="F22" s="133"/>
      <c r="G22" s="133"/>
      <c r="H22" s="26">
        <f t="shared" si="3"/>
        <v>0</v>
      </c>
      <c r="I22" s="56"/>
      <c r="J22" s="56"/>
      <c r="K22" s="123"/>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row>
    <row r="23" spans="2:37" ht="15" x14ac:dyDescent="0.25">
      <c r="B23" s="163">
        <f>'1 Enterprises'!V5</f>
        <v>0</v>
      </c>
      <c r="C23" s="132"/>
      <c r="D23" s="54">
        <f t="shared" si="2"/>
        <v>0</v>
      </c>
      <c r="E23" s="133"/>
      <c r="F23" s="133"/>
      <c r="G23" s="133"/>
      <c r="H23" s="26">
        <f t="shared" si="3"/>
        <v>0</v>
      </c>
      <c r="I23" s="56"/>
      <c r="J23" s="56"/>
      <c r="K23" s="123"/>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row>
    <row r="24" spans="2:37" ht="15" x14ac:dyDescent="0.25">
      <c r="B24" s="163">
        <f>'1 Enterprises'!W5</f>
        <v>0</v>
      </c>
      <c r="C24" s="132"/>
      <c r="D24" s="54">
        <f t="shared" si="2"/>
        <v>0</v>
      </c>
      <c r="E24" s="133"/>
      <c r="F24" s="133"/>
      <c r="G24" s="133"/>
      <c r="H24" s="26">
        <f t="shared" si="3"/>
        <v>0</v>
      </c>
      <c r="I24" s="56"/>
      <c r="J24" s="56"/>
      <c r="K24" s="123"/>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row>
    <row r="25" spans="2:37" ht="15" x14ac:dyDescent="0.25">
      <c r="B25" s="163">
        <f>'1 Enterprises'!X5</f>
        <v>0</v>
      </c>
      <c r="C25" s="132"/>
      <c r="D25" s="54">
        <f t="shared" si="2"/>
        <v>0</v>
      </c>
      <c r="E25" s="133"/>
      <c r="F25" s="133"/>
      <c r="G25" s="133"/>
      <c r="H25" s="26">
        <f t="shared" si="3"/>
        <v>0</v>
      </c>
      <c r="I25" s="56"/>
      <c r="J25" s="56"/>
      <c r="K25" s="123"/>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row>
    <row r="26" spans="2:37" ht="15" x14ac:dyDescent="0.25">
      <c r="B26" s="163">
        <f>'1 Enterprises'!Y5</f>
        <v>0</v>
      </c>
      <c r="C26" s="132"/>
      <c r="D26" s="54">
        <f t="shared" si="2"/>
        <v>0</v>
      </c>
      <c r="E26" s="133"/>
      <c r="F26" s="133"/>
      <c r="G26" s="133"/>
      <c r="H26" s="26">
        <f t="shared" si="3"/>
        <v>0</v>
      </c>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row>
    <row r="27" spans="2:37" ht="15" x14ac:dyDescent="0.25">
      <c r="B27" s="163">
        <f>'1 Enterprises'!Z5</f>
        <v>0</v>
      </c>
      <c r="C27" s="132"/>
      <c r="D27" s="54">
        <f t="shared" si="2"/>
        <v>0</v>
      </c>
      <c r="E27" s="133"/>
      <c r="F27" s="133"/>
      <c r="G27" s="133"/>
      <c r="H27" s="26">
        <f t="shared" si="3"/>
        <v>0</v>
      </c>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row>
    <row r="28" spans="2:37" ht="15" x14ac:dyDescent="0.25">
      <c r="B28" s="163">
        <f>'1 Enterprises'!AA5</f>
        <v>0</v>
      </c>
      <c r="C28" s="132"/>
      <c r="D28" s="54">
        <f t="shared" si="2"/>
        <v>0</v>
      </c>
      <c r="E28" s="133"/>
      <c r="F28" s="133"/>
      <c r="G28" s="133"/>
      <c r="H28" s="26">
        <f t="shared" si="3"/>
        <v>0</v>
      </c>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row>
    <row r="29" spans="2:37" ht="15" x14ac:dyDescent="0.25">
      <c r="B29" s="163">
        <f>'1 Enterprises'!AB5</f>
        <v>0</v>
      </c>
      <c r="C29" s="132"/>
      <c r="D29" s="54">
        <f t="shared" si="2"/>
        <v>0</v>
      </c>
      <c r="E29" s="133"/>
      <c r="F29" s="133"/>
      <c r="G29" s="133"/>
      <c r="H29" s="26">
        <f t="shared" si="3"/>
        <v>0</v>
      </c>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row>
    <row r="30" spans="2:37" ht="15" x14ac:dyDescent="0.25">
      <c r="B30" s="163">
        <f>'1 Enterprises'!AC5</f>
        <v>0</v>
      </c>
      <c r="C30" s="132"/>
      <c r="D30" s="54">
        <f t="shared" si="2"/>
        <v>0</v>
      </c>
      <c r="E30" s="133"/>
      <c r="F30" s="133"/>
      <c r="G30" s="133"/>
      <c r="H30" s="26">
        <f t="shared" si="3"/>
        <v>0</v>
      </c>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row>
    <row r="31" spans="2:37" ht="15" x14ac:dyDescent="0.25">
      <c r="B31" s="163">
        <f>'1 Enterprises'!AD5</f>
        <v>0</v>
      </c>
      <c r="C31" s="132"/>
      <c r="D31" s="54">
        <f t="shared" si="2"/>
        <v>0</v>
      </c>
      <c r="E31" s="133"/>
      <c r="F31" s="133"/>
      <c r="G31" s="133"/>
      <c r="H31" s="26">
        <f t="shared" si="3"/>
        <v>0</v>
      </c>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row>
    <row r="32" spans="2:37" ht="15" x14ac:dyDescent="0.25">
      <c r="B32" s="163">
        <f>'1 Enterprises'!AE5</f>
        <v>0</v>
      </c>
      <c r="C32" s="132"/>
      <c r="D32" s="54">
        <f t="shared" si="2"/>
        <v>0</v>
      </c>
      <c r="E32" s="133"/>
      <c r="F32" s="133"/>
      <c r="G32" s="133"/>
      <c r="H32" s="26">
        <f t="shared" si="3"/>
        <v>0</v>
      </c>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row>
    <row r="33" spans="2:37" ht="15" x14ac:dyDescent="0.25">
      <c r="B33" s="163">
        <f>'1 Enterprises'!AF5</f>
        <v>0</v>
      </c>
      <c r="C33" s="132"/>
      <c r="D33" s="54">
        <f t="shared" si="2"/>
        <v>0</v>
      </c>
      <c r="E33" s="133"/>
      <c r="F33" s="133"/>
      <c r="G33" s="133"/>
      <c r="H33" s="26">
        <f t="shared" si="3"/>
        <v>0</v>
      </c>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row>
    <row r="34" spans="2:37" ht="15" x14ac:dyDescent="0.25">
      <c r="B34" s="163">
        <f>'1 Enterprises'!AG5</f>
        <v>0</v>
      </c>
      <c r="C34" s="132"/>
      <c r="D34" s="54">
        <f t="shared" si="2"/>
        <v>0</v>
      </c>
      <c r="E34" s="133"/>
      <c r="F34" s="133"/>
      <c r="G34" s="133"/>
      <c r="H34" s="26">
        <f t="shared" si="3"/>
        <v>0</v>
      </c>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row>
    <row r="35" spans="2:37" ht="15" x14ac:dyDescent="0.25">
      <c r="B35" s="163">
        <f>'1 Enterprises'!AH5</f>
        <v>0</v>
      </c>
      <c r="C35" s="132"/>
      <c r="D35" s="54">
        <f t="shared" si="2"/>
        <v>0</v>
      </c>
      <c r="E35" s="133"/>
      <c r="F35" s="133"/>
      <c r="G35" s="133"/>
      <c r="H35" s="26">
        <f t="shared" si="3"/>
        <v>0</v>
      </c>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row>
    <row r="36" spans="2:37" ht="15" x14ac:dyDescent="0.25">
      <c r="B36" s="163">
        <f>'1 Enterprises'!AI5</f>
        <v>0</v>
      </c>
      <c r="C36" s="132"/>
      <c r="D36" s="54">
        <f t="shared" si="2"/>
        <v>0</v>
      </c>
      <c r="E36" s="133"/>
      <c r="F36" s="133"/>
      <c r="G36" s="133"/>
      <c r="H36" s="26">
        <f t="shared" si="3"/>
        <v>0</v>
      </c>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row>
    <row r="37" spans="2:37" ht="15" x14ac:dyDescent="0.25">
      <c r="B37" s="163">
        <f>'1 Enterprises'!AJ5</f>
        <v>0</v>
      </c>
      <c r="C37" s="132"/>
      <c r="D37" s="54">
        <f t="shared" si="2"/>
        <v>0</v>
      </c>
      <c r="E37" s="133"/>
      <c r="F37" s="133"/>
      <c r="G37" s="133"/>
      <c r="H37" s="26">
        <f t="shared" si="3"/>
        <v>0</v>
      </c>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row>
    <row r="38" spans="2:37" ht="15" x14ac:dyDescent="0.25">
      <c r="B38" s="163">
        <f>'1 Enterprises'!AK5</f>
        <v>0</v>
      </c>
      <c r="C38" s="132"/>
      <c r="D38" s="54">
        <f t="shared" si="2"/>
        <v>0</v>
      </c>
      <c r="E38" s="133"/>
      <c r="F38" s="133"/>
      <c r="G38" s="133"/>
      <c r="H38" s="26">
        <f t="shared" si="3"/>
        <v>0</v>
      </c>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row>
    <row r="39" spans="2:37" ht="15" x14ac:dyDescent="0.25">
      <c r="B39" s="163">
        <f>'1 Enterprises'!AL5</f>
        <v>0</v>
      </c>
      <c r="C39" s="132"/>
      <c r="D39" s="54">
        <f t="shared" si="2"/>
        <v>0</v>
      </c>
      <c r="E39" s="133"/>
      <c r="F39" s="133"/>
      <c r="G39" s="133"/>
      <c r="H39" s="26">
        <f t="shared" si="3"/>
        <v>0</v>
      </c>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row>
    <row r="40" spans="2:37" ht="15" x14ac:dyDescent="0.25">
      <c r="B40" s="163">
        <f>'1 Enterprises'!AM5</f>
        <v>0</v>
      </c>
      <c r="C40" s="132"/>
      <c r="D40" s="54">
        <f t="shared" si="2"/>
        <v>0</v>
      </c>
      <c r="E40" s="133"/>
      <c r="F40" s="133"/>
      <c r="G40" s="133"/>
      <c r="H40" s="26">
        <f t="shared" si="3"/>
        <v>0</v>
      </c>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row>
    <row r="41" spans="2:37" ht="15" x14ac:dyDescent="0.25">
      <c r="B41" s="163">
        <f>'1 Enterprises'!AN5</f>
        <v>0</v>
      </c>
      <c r="C41" s="132"/>
      <c r="D41" s="54">
        <f t="shared" si="2"/>
        <v>0</v>
      </c>
      <c r="E41" s="133"/>
      <c r="F41" s="133"/>
      <c r="G41" s="133"/>
      <c r="H41" s="26">
        <f t="shared" si="3"/>
        <v>0</v>
      </c>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row>
    <row r="42" spans="2:37" ht="15" x14ac:dyDescent="0.25">
      <c r="B42" s="163">
        <f>'1 Enterprises'!AO5</f>
        <v>0</v>
      </c>
      <c r="C42" s="132"/>
      <c r="D42" s="54">
        <f t="shared" si="2"/>
        <v>0</v>
      </c>
      <c r="E42" s="133"/>
      <c r="F42" s="133"/>
      <c r="G42" s="133"/>
      <c r="H42" s="26">
        <f t="shared" si="3"/>
        <v>0</v>
      </c>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row>
    <row r="43" spans="2:37" ht="15" x14ac:dyDescent="0.25">
      <c r="B43" s="163">
        <f>'1 Enterprises'!AP5</f>
        <v>0</v>
      </c>
      <c r="C43" s="132"/>
      <c r="D43" s="54">
        <f t="shared" si="2"/>
        <v>0</v>
      </c>
      <c r="E43" s="133"/>
      <c r="F43" s="133"/>
      <c r="G43" s="133"/>
      <c r="H43" s="26">
        <f t="shared" si="3"/>
        <v>0</v>
      </c>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row>
    <row r="44" spans="2:37" ht="15" x14ac:dyDescent="0.25">
      <c r="B44" s="163">
        <f>'1 Enterprises'!AQ5</f>
        <v>0</v>
      </c>
      <c r="C44" s="132"/>
      <c r="D44" s="54">
        <f t="shared" si="2"/>
        <v>0</v>
      </c>
      <c r="E44" s="133"/>
      <c r="F44" s="133"/>
      <c r="G44" s="133"/>
      <c r="H44" s="26">
        <f t="shared" si="3"/>
        <v>0</v>
      </c>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row>
    <row r="45" spans="2:37" ht="15" x14ac:dyDescent="0.25">
      <c r="B45" s="163">
        <f>'1 Enterprises'!AR5</f>
        <v>0</v>
      </c>
      <c r="C45" s="132"/>
      <c r="D45" s="54">
        <f t="shared" si="2"/>
        <v>0</v>
      </c>
      <c r="E45" s="133"/>
      <c r="F45" s="133"/>
      <c r="G45" s="133"/>
      <c r="H45" s="26">
        <f t="shared" si="3"/>
        <v>0</v>
      </c>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row>
    <row r="46" spans="2:37" ht="15" x14ac:dyDescent="0.25">
      <c r="B46" s="163">
        <f>'1 Enterprises'!AS5</f>
        <v>0</v>
      </c>
      <c r="C46" s="132"/>
      <c r="D46" s="54">
        <f t="shared" si="2"/>
        <v>0</v>
      </c>
      <c r="E46" s="133"/>
      <c r="F46" s="133"/>
      <c r="G46" s="133"/>
      <c r="H46" s="26">
        <f t="shared" si="3"/>
        <v>0</v>
      </c>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row>
    <row r="47" spans="2:37" ht="15" x14ac:dyDescent="0.25">
      <c r="B47" s="163">
        <f>'1 Enterprises'!AT5</f>
        <v>0</v>
      </c>
      <c r="C47" s="132"/>
      <c r="D47" s="54">
        <f t="shared" si="2"/>
        <v>0</v>
      </c>
      <c r="E47" s="133"/>
      <c r="F47" s="133"/>
      <c r="G47" s="133"/>
      <c r="H47" s="26">
        <f t="shared" si="3"/>
        <v>0</v>
      </c>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row>
    <row r="48" spans="2:37" ht="15" x14ac:dyDescent="0.25">
      <c r="B48" s="163">
        <f>'1 Enterprises'!AU5</f>
        <v>0</v>
      </c>
      <c r="C48" s="132"/>
      <c r="D48" s="54">
        <f t="shared" si="2"/>
        <v>0</v>
      </c>
      <c r="E48" s="133"/>
      <c r="F48" s="133"/>
      <c r="G48" s="133"/>
      <c r="H48" s="26">
        <f t="shared" si="3"/>
        <v>0</v>
      </c>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row>
    <row r="49" spans="2:37" ht="15" x14ac:dyDescent="0.25">
      <c r="B49" s="163">
        <f>'1 Enterprises'!AV5</f>
        <v>0</v>
      </c>
      <c r="C49" s="132"/>
      <c r="D49" s="54">
        <f t="shared" si="2"/>
        <v>0</v>
      </c>
      <c r="E49" s="133"/>
      <c r="F49" s="133"/>
      <c r="G49" s="133"/>
      <c r="H49" s="26">
        <f t="shared" si="3"/>
        <v>0</v>
      </c>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row>
    <row r="50" spans="2:37" ht="15" x14ac:dyDescent="0.25">
      <c r="B50" s="163">
        <f>'1 Enterprises'!AW5</f>
        <v>0</v>
      </c>
      <c r="C50" s="132"/>
      <c r="D50" s="54">
        <f t="shared" si="2"/>
        <v>0</v>
      </c>
      <c r="E50" s="133"/>
      <c r="F50" s="133"/>
      <c r="G50" s="133"/>
      <c r="H50" s="26">
        <f t="shared" si="3"/>
        <v>0</v>
      </c>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row>
    <row r="51" spans="2:37" ht="15" x14ac:dyDescent="0.25">
      <c r="B51" s="163">
        <f>'1 Enterprises'!AX5</f>
        <v>0</v>
      </c>
      <c r="C51" s="132"/>
      <c r="D51" s="54">
        <f t="shared" si="2"/>
        <v>0</v>
      </c>
      <c r="E51" s="133"/>
      <c r="F51" s="133"/>
      <c r="G51" s="133"/>
      <c r="H51" s="26">
        <f t="shared" si="3"/>
        <v>0</v>
      </c>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row>
    <row r="52" spans="2:37" ht="15" x14ac:dyDescent="0.25">
      <c r="B52" s="163">
        <f>'1 Enterprises'!AY5</f>
        <v>0</v>
      </c>
      <c r="C52" s="132"/>
      <c r="D52" s="54">
        <f t="shared" si="2"/>
        <v>0</v>
      </c>
      <c r="E52" s="133"/>
      <c r="F52" s="133"/>
      <c r="G52" s="133"/>
      <c r="H52" s="26">
        <f t="shared" si="3"/>
        <v>0</v>
      </c>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row>
    <row r="53" spans="2:37" ht="15" x14ac:dyDescent="0.25">
      <c r="B53" s="163">
        <f>'1 Enterprises'!AZ5</f>
        <v>0</v>
      </c>
      <c r="C53" s="132"/>
      <c r="D53" s="54">
        <f t="shared" si="2"/>
        <v>0</v>
      </c>
      <c r="E53" s="133"/>
      <c r="F53" s="133"/>
      <c r="G53" s="133"/>
      <c r="H53" s="26">
        <f t="shared" si="3"/>
        <v>0</v>
      </c>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row>
    <row r="54" spans="2:37" ht="15" x14ac:dyDescent="0.25">
      <c r="B54" s="163">
        <f>'1 Enterprises'!BA5</f>
        <v>0</v>
      </c>
      <c r="C54" s="132"/>
      <c r="D54" s="54">
        <f t="shared" si="2"/>
        <v>0</v>
      </c>
      <c r="E54" s="133"/>
      <c r="F54" s="133"/>
      <c r="G54" s="133"/>
      <c r="H54" s="26">
        <f t="shared" si="3"/>
        <v>0</v>
      </c>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row>
    <row r="55" spans="2:37" ht="15" x14ac:dyDescent="0.25">
      <c r="B55" s="163">
        <f>'1 Enterprises'!BB5</f>
        <v>0</v>
      </c>
      <c r="C55" s="132"/>
      <c r="D55" s="54">
        <f t="shared" si="2"/>
        <v>0</v>
      </c>
      <c r="E55" s="133"/>
      <c r="F55" s="133"/>
      <c r="G55" s="133"/>
      <c r="H55" s="26">
        <f t="shared" si="3"/>
        <v>0</v>
      </c>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row>
    <row r="56" spans="2:37" ht="15" x14ac:dyDescent="0.25">
      <c r="B56" s="163">
        <f>'1 Enterprises'!BC5</f>
        <v>0</v>
      </c>
      <c r="C56" s="132"/>
      <c r="D56" s="54">
        <f t="shared" si="2"/>
        <v>0</v>
      </c>
      <c r="E56" s="133"/>
      <c r="F56" s="133"/>
      <c r="G56" s="133"/>
      <c r="H56" s="26">
        <f t="shared" si="3"/>
        <v>0</v>
      </c>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row>
    <row r="57" spans="2:37" ht="15" x14ac:dyDescent="0.25">
      <c r="B57" s="163">
        <f>'1 Enterprises'!BD5</f>
        <v>0</v>
      </c>
      <c r="C57" s="132"/>
      <c r="D57" s="54">
        <f t="shared" si="2"/>
        <v>0</v>
      </c>
      <c r="E57" s="133"/>
      <c r="F57" s="133"/>
      <c r="G57" s="133"/>
      <c r="H57" s="26">
        <f t="shared" si="3"/>
        <v>0</v>
      </c>
      <c r="I57" s="56"/>
      <c r="J57" s="56"/>
      <c r="K57" s="56"/>
      <c r="L57" s="56"/>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6"/>
    </row>
    <row r="58" spans="2:37" ht="15" x14ac:dyDescent="0.25">
      <c r="B58" s="163">
        <f>'1 Enterprises'!BE5</f>
        <v>0</v>
      </c>
      <c r="C58" s="132"/>
      <c r="D58" s="54">
        <f t="shared" si="2"/>
        <v>0</v>
      </c>
      <c r="E58" s="133"/>
      <c r="F58" s="133"/>
      <c r="G58" s="133"/>
      <c r="H58" s="26">
        <f t="shared" si="3"/>
        <v>0</v>
      </c>
      <c r="I58" s="56"/>
      <c r="J58" s="56"/>
      <c r="K58" s="56"/>
      <c r="L58" s="56"/>
      <c r="M58" s="56"/>
      <c r="N58" s="56"/>
      <c r="O58" s="56"/>
      <c r="P58" s="56"/>
      <c r="Q58" s="56"/>
      <c r="R58" s="56"/>
      <c r="S58" s="56"/>
      <c r="T58" s="56"/>
      <c r="U58" s="56"/>
      <c r="V58" s="56"/>
      <c r="W58" s="56"/>
      <c r="X58" s="56"/>
      <c r="Y58" s="56"/>
      <c r="Z58" s="56"/>
      <c r="AA58" s="56"/>
      <c r="AB58" s="56"/>
      <c r="AC58" s="56"/>
      <c r="AD58" s="56"/>
      <c r="AE58" s="56"/>
      <c r="AF58" s="56"/>
      <c r="AG58" s="56"/>
      <c r="AH58" s="56"/>
      <c r="AI58" s="56"/>
      <c r="AJ58" s="56"/>
      <c r="AK58" s="56"/>
    </row>
    <row r="59" spans="2:37" ht="15" x14ac:dyDescent="0.25">
      <c r="B59" s="163">
        <f>'1 Enterprises'!BF5</f>
        <v>0</v>
      </c>
      <c r="C59" s="132"/>
      <c r="D59" s="54">
        <f t="shared" si="2"/>
        <v>0</v>
      </c>
      <c r="E59" s="133"/>
      <c r="F59" s="133"/>
      <c r="G59" s="133"/>
      <c r="H59" s="26">
        <f t="shared" si="3"/>
        <v>0</v>
      </c>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row>
    <row r="60" spans="2:37" ht="15" x14ac:dyDescent="0.25">
      <c r="B60" s="163">
        <f>'1 Enterprises'!BG5</f>
        <v>0</v>
      </c>
      <c r="C60" s="132"/>
      <c r="D60" s="54">
        <f t="shared" si="2"/>
        <v>0</v>
      </c>
      <c r="E60" s="133"/>
      <c r="F60" s="133"/>
      <c r="G60" s="133"/>
      <c r="H60" s="26">
        <f t="shared" si="3"/>
        <v>0</v>
      </c>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row>
    <row r="61" spans="2:37" ht="15" x14ac:dyDescent="0.25">
      <c r="B61" s="163">
        <f>'1 Enterprises'!BH5</f>
        <v>0</v>
      </c>
      <c r="C61" s="132"/>
      <c r="D61" s="54">
        <f t="shared" si="2"/>
        <v>0</v>
      </c>
      <c r="E61" s="133"/>
      <c r="F61" s="133"/>
      <c r="G61" s="133"/>
      <c r="H61" s="26">
        <f t="shared" si="3"/>
        <v>0</v>
      </c>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row>
    <row r="62" spans="2:37" ht="15" x14ac:dyDescent="0.25">
      <c r="B62" s="163">
        <f>'1 Enterprises'!BI5</f>
        <v>0</v>
      </c>
      <c r="C62" s="132"/>
      <c r="D62" s="54">
        <f t="shared" si="2"/>
        <v>0</v>
      </c>
      <c r="E62" s="133"/>
      <c r="F62" s="133"/>
      <c r="G62" s="133"/>
      <c r="H62" s="26">
        <f t="shared" si="3"/>
        <v>0</v>
      </c>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row>
    <row r="63" spans="2:37" ht="15" x14ac:dyDescent="0.25">
      <c r="B63" s="163">
        <f>'1 Enterprises'!BJ5</f>
        <v>0</v>
      </c>
      <c r="C63" s="132"/>
      <c r="D63" s="54">
        <f t="shared" si="2"/>
        <v>0</v>
      </c>
      <c r="E63" s="133"/>
      <c r="F63" s="133"/>
      <c r="G63" s="133"/>
      <c r="H63" s="26">
        <f t="shared" si="3"/>
        <v>0</v>
      </c>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row>
    <row r="64" spans="2:37" ht="15" x14ac:dyDescent="0.25">
      <c r="B64" s="163">
        <f>'1 Enterprises'!BK5</f>
        <v>0</v>
      </c>
      <c r="C64" s="132"/>
      <c r="D64" s="54">
        <f t="shared" si="2"/>
        <v>0</v>
      </c>
      <c r="E64" s="133"/>
      <c r="F64" s="133"/>
      <c r="G64" s="133"/>
      <c r="H64" s="26">
        <f t="shared" si="3"/>
        <v>0</v>
      </c>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row>
    <row r="65" spans="2:37" ht="15" x14ac:dyDescent="0.25">
      <c r="B65" s="163">
        <f>'1 Enterprises'!BL5</f>
        <v>0</v>
      </c>
      <c r="C65" s="132"/>
      <c r="D65" s="54">
        <f t="shared" si="2"/>
        <v>0</v>
      </c>
      <c r="E65" s="133"/>
      <c r="F65" s="133"/>
      <c r="G65" s="133"/>
      <c r="H65" s="26">
        <f t="shared" si="3"/>
        <v>0</v>
      </c>
      <c r="I65" s="56"/>
      <c r="J65" s="56"/>
      <c r="K65" s="56"/>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6"/>
    </row>
    <row r="66" spans="2:37" ht="15" x14ac:dyDescent="0.25">
      <c r="B66" s="163">
        <f>'1 Enterprises'!BM5</f>
        <v>0</v>
      </c>
      <c r="C66" s="132"/>
      <c r="D66" s="54">
        <f t="shared" si="2"/>
        <v>0</v>
      </c>
      <c r="E66" s="133"/>
      <c r="F66" s="133"/>
      <c r="G66" s="133"/>
      <c r="H66" s="26">
        <f t="shared" si="3"/>
        <v>0</v>
      </c>
      <c r="I66" s="56"/>
      <c r="J66" s="56"/>
      <c r="K66" s="56"/>
      <c r="L66" s="56"/>
      <c r="M66" s="56"/>
      <c r="N66" s="56"/>
      <c r="O66" s="56"/>
      <c r="P66" s="56"/>
      <c r="Q66" s="56"/>
      <c r="R66" s="56"/>
      <c r="S66" s="56"/>
      <c r="T66" s="56"/>
      <c r="U66" s="56"/>
      <c r="V66" s="56"/>
      <c r="W66" s="56"/>
      <c r="X66" s="56"/>
      <c r="Y66" s="56"/>
      <c r="Z66" s="56"/>
      <c r="AA66" s="56"/>
      <c r="AB66" s="56"/>
      <c r="AC66" s="56"/>
      <c r="AD66" s="56"/>
      <c r="AE66" s="56"/>
      <c r="AF66" s="56"/>
      <c r="AG66" s="56"/>
      <c r="AH66" s="56"/>
      <c r="AI66" s="56"/>
      <c r="AJ66" s="56"/>
      <c r="AK66" s="56"/>
    </row>
    <row r="67" spans="2:37" ht="15" x14ac:dyDescent="0.25">
      <c r="B67" s="163">
        <f>'1 Enterprises'!BN5</f>
        <v>0</v>
      </c>
      <c r="C67" s="132"/>
      <c r="D67" s="54">
        <f t="shared" si="2"/>
        <v>0</v>
      </c>
      <c r="E67" s="133"/>
      <c r="F67" s="133"/>
      <c r="G67" s="133"/>
      <c r="H67" s="26">
        <f t="shared" si="3"/>
        <v>0</v>
      </c>
      <c r="I67" s="56"/>
      <c r="J67" s="56"/>
      <c r="K67" s="56"/>
      <c r="L67" s="56"/>
      <c r="M67" s="56"/>
      <c r="N67" s="56"/>
      <c r="O67" s="56"/>
      <c r="P67" s="56"/>
      <c r="Q67" s="56"/>
      <c r="R67" s="56"/>
      <c r="S67" s="56"/>
      <c r="T67" s="56"/>
      <c r="U67" s="56"/>
      <c r="V67" s="56"/>
      <c r="W67" s="56"/>
      <c r="X67" s="56"/>
      <c r="Y67" s="56"/>
      <c r="Z67" s="56"/>
      <c r="AA67" s="56"/>
      <c r="AB67" s="56"/>
      <c r="AC67" s="56"/>
      <c r="AD67" s="56"/>
      <c r="AE67" s="56"/>
      <c r="AF67" s="56"/>
      <c r="AG67" s="56"/>
      <c r="AH67" s="56"/>
      <c r="AI67" s="56"/>
      <c r="AJ67" s="56"/>
      <c r="AK67" s="56"/>
    </row>
    <row r="68" spans="2:37" ht="15" x14ac:dyDescent="0.25">
      <c r="B68" s="163">
        <f>'1 Enterprises'!BO5</f>
        <v>0</v>
      </c>
      <c r="C68" s="132"/>
      <c r="D68" s="54">
        <f t="shared" si="2"/>
        <v>0</v>
      </c>
      <c r="E68" s="133"/>
      <c r="F68" s="133"/>
      <c r="G68" s="133"/>
      <c r="H68" s="26">
        <f t="shared" si="3"/>
        <v>0</v>
      </c>
      <c r="I68" s="56"/>
      <c r="J68" s="56"/>
      <c r="K68" s="56"/>
      <c r="L68" s="56"/>
      <c r="M68" s="56"/>
      <c r="N68" s="56"/>
      <c r="O68" s="56"/>
      <c r="P68" s="56"/>
      <c r="Q68" s="56"/>
      <c r="R68" s="56"/>
      <c r="S68" s="56"/>
      <c r="T68" s="56"/>
      <c r="U68" s="56"/>
      <c r="V68" s="56"/>
      <c r="W68" s="56"/>
      <c r="X68" s="56"/>
      <c r="Y68" s="56"/>
      <c r="Z68" s="56"/>
      <c r="AA68" s="56"/>
      <c r="AB68" s="56"/>
      <c r="AC68" s="56"/>
      <c r="AD68" s="56"/>
      <c r="AE68" s="56"/>
      <c r="AF68" s="56"/>
      <c r="AG68" s="56"/>
      <c r="AH68" s="56"/>
      <c r="AI68" s="56"/>
      <c r="AJ68" s="56"/>
      <c r="AK68" s="56"/>
    </row>
    <row r="69" spans="2:37" ht="15" x14ac:dyDescent="0.25">
      <c r="B69" s="163">
        <f>'1 Enterprises'!BP5</f>
        <v>0</v>
      </c>
      <c r="C69" s="132"/>
      <c r="D69" s="54">
        <f t="shared" si="2"/>
        <v>0</v>
      </c>
      <c r="E69" s="133"/>
      <c r="F69" s="133"/>
      <c r="G69" s="133"/>
      <c r="H69" s="26">
        <f t="shared" si="3"/>
        <v>0</v>
      </c>
      <c r="I69" s="56"/>
      <c r="J69" s="56"/>
      <c r="K69" s="56"/>
      <c r="L69" s="56"/>
      <c r="M69" s="56"/>
      <c r="N69" s="56"/>
      <c r="O69" s="56"/>
      <c r="P69" s="56"/>
      <c r="Q69" s="56"/>
      <c r="R69" s="56"/>
      <c r="S69" s="56"/>
      <c r="T69" s="56"/>
      <c r="U69" s="56"/>
      <c r="V69" s="56"/>
      <c r="W69" s="56"/>
      <c r="X69" s="56"/>
      <c r="Y69" s="56"/>
      <c r="Z69" s="56"/>
      <c r="AA69" s="56"/>
      <c r="AB69" s="56"/>
      <c r="AC69" s="56"/>
      <c r="AD69" s="56"/>
      <c r="AE69" s="56"/>
      <c r="AF69" s="56"/>
      <c r="AG69" s="56"/>
      <c r="AH69" s="56"/>
      <c r="AI69" s="56"/>
      <c r="AJ69" s="56"/>
      <c r="AK69" s="56"/>
    </row>
    <row r="70" spans="2:37" ht="15" x14ac:dyDescent="0.25">
      <c r="B70" s="163">
        <f>'1 Enterprises'!BQ5</f>
        <v>0</v>
      </c>
      <c r="C70" s="132"/>
      <c r="D70" s="54">
        <f t="shared" si="2"/>
        <v>0</v>
      </c>
      <c r="E70" s="133"/>
      <c r="F70" s="133"/>
      <c r="G70" s="133"/>
      <c r="H70" s="26">
        <f t="shared" si="3"/>
        <v>0</v>
      </c>
      <c r="I70" s="56"/>
      <c r="J70" s="56"/>
      <c r="K70" s="56"/>
      <c r="L70" s="56"/>
      <c r="M70" s="56"/>
      <c r="N70" s="56"/>
      <c r="O70" s="56"/>
      <c r="P70" s="56"/>
      <c r="Q70" s="56"/>
      <c r="R70" s="56"/>
      <c r="S70" s="56"/>
      <c r="T70" s="56"/>
      <c r="U70" s="56"/>
      <c r="V70" s="56"/>
      <c r="W70" s="56"/>
      <c r="X70" s="56"/>
      <c r="Y70" s="56"/>
      <c r="Z70" s="56"/>
      <c r="AA70" s="56"/>
      <c r="AB70" s="56"/>
      <c r="AC70" s="56"/>
      <c r="AD70" s="56"/>
      <c r="AE70" s="56"/>
      <c r="AF70" s="56"/>
      <c r="AG70" s="56"/>
      <c r="AH70" s="56"/>
      <c r="AI70" s="56"/>
      <c r="AJ70" s="56"/>
      <c r="AK70" s="56"/>
    </row>
    <row r="71" spans="2:37" ht="15" x14ac:dyDescent="0.25">
      <c r="B71" s="163">
        <f>'1 Enterprises'!BR5</f>
        <v>0</v>
      </c>
      <c r="C71" s="132"/>
      <c r="D71" s="54">
        <f t="shared" si="2"/>
        <v>0</v>
      </c>
      <c r="E71" s="133"/>
      <c r="F71" s="133"/>
      <c r="G71" s="133"/>
      <c r="H71" s="26">
        <f t="shared" si="3"/>
        <v>0</v>
      </c>
      <c r="I71" s="56"/>
      <c r="J71" s="56"/>
      <c r="K71" s="56"/>
      <c r="L71" s="56"/>
      <c r="M71" s="56"/>
      <c r="N71" s="56"/>
      <c r="O71" s="56"/>
      <c r="P71" s="56"/>
      <c r="Q71" s="56"/>
      <c r="R71" s="56"/>
      <c r="S71" s="56"/>
      <c r="T71" s="56"/>
      <c r="U71" s="56"/>
      <c r="V71" s="56"/>
      <c r="W71" s="56"/>
      <c r="X71" s="56"/>
      <c r="Y71" s="56"/>
      <c r="Z71" s="56"/>
      <c r="AA71" s="56"/>
      <c r="AB71" s="56"/>
      <c r="AC71" s="56"/>
      <c r="AD71" s="56"/>
      <c r="AE71" s="56"/>
      <c r="AF71" s="56"/>
      <c r="AG71" s="56"/>
      <c r="AH71" s="56"/>
      <c r="AI71" s="56"/>
      <c r="AJ71" s="56"/>
      <c r="AK71" s="56"/>
    </row>
    <row r="72" spans="2:37" ht="15" x14ac:dyDescent="0.25">
      <c r="B72" s="163">
        <f>'1 Enterprises'!BS5</f>
        <v>0</v>
      </c>
      <c r="C72" s="132"/>
      <c r="D72" s="54">
        <f t="shared" si="2"/>
        <v>0</v>
      </c>
      <c r="E72" s="133"/>
      <c r="F72" s="133"/>
      <c r="G72" s="133"/>
      <c r="H72" s="26">
        <f t="shared" si="3"/>
        <v>0</v>
      </c>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6"/>
      <c r="AH72" s="56"/>
      <c r="AI72" s="56"/>
      <c r="AJ72" s="56"/>
      <c r="AK72" s="56"/>
    </row>
    <row r="73" spans="2:37" ht="15" x14ac:dyDescent="0.25">
      <c r="B73" s="163">
        <f>'1 Enterprises'!BT5</f>
        <v>0</v>
      </c>
      <c r="C73" s="132"/>
      <c r="D73" s="54">
        <f t="shared" si="2"/>
        <v>0</v>
      </c>
      <c r="E73" s="133"/>
      <c r="F73" s="133"/>
      <c r="G73" s="133"/>
      <c r="H73" s="26">
        <f t="shared" si="3"/>
        <v>0</v>
      </c>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row>
    <row r="74" spans="2:37" ht="15" x14ac:dyDescent="0.25">
      <c r="B74" s="163">
        <f>'1 Enterprises'!BU5</f>
        <v>0</v>
      </c>
      <c r="C74" s="132"/>
      <c r="D74" s="54">
        <f t="shared" si="2"/>
        <v>0</v>
      </c>
      <c r="E74" s="133"/>
      <c r="F74" s="133"/>
      <c r="G74" s="133"/>
      <c r="H74" s="26">
        <f t="shared" si="3"/>
        <v>0</v>
      </c>
      <c r="I74" s="56"/>
      <c r="J74" s="56"/>
      <c r="K74" s="56"/>
      <c r="L74" s="56"/>
      <c r="M74" s="56"/>
      <c r="N74" s="56"/>
      <c r="O74" s="56"/>
      <c r="P74" s="56"/>
      <c r="Q74" s="56"/>
      <c r="R74" s="56"/>
      <c r="S74" s="56"/>
      <c r="T74" s="56"/>
      <c r="U74" s="56"/>
      <c r="V74" s="56"/>
      <c r="W74" s="56"/>
      <c r="X74" s="56"/>
      <c r="Y74" s="56"/>
      <c r="Z74" s="56"/>
      <c r="AA74" s="56"/>
      <c r="AB74" s="56"/>
      <c r="AC74" s="56"/>
      <c r="AD74" s="56"/>
      <c r="AE74" s="56"/>
      <c r="AF74" s="56"/>
      <c r="AG74" s="56"/>
      <c r="AH74" s="56"/>
      <c r="AI74" s="56"/>
      <c r="AJ74" s="56"/>
      <c r="AK74" s="56"/>
    </row>
    <row r="75" spans="2:37" ht="15" x14ac:dyDescent="0.25">
      <c r="B75" s="163">
        <f>'1 Enterprises'!BV5</f>
        <v>0</v>
      </c>
      <c r="C75" s="132"/>
      <c r="D75" s="54">
        <f t="shared" si="2"/>
        <v>0</v>
      </c>
      <c r="E75" s="133"/>
      <c r="F75" s="133"/>
      <c r="G75" s="133"/>
      <c r="H75" s="26">
        <f t="shared" si="3"/>
        <v>0</v>
      </c>
      <c r="I75" s="56"/>
      <c r="J75" s="56"/>
      <c r="K75" s="56"/>
      <c r="L75" s="56"/>
      <c r="M75" s="56"/>
      <c r="N75" s="56"/>
      <c r="O75" s="56"/>
      <c r="P75" s="56"/>
      <c r="Q75" s="56"/>
      <c r="R75" s="56"/>
      <c r="S75" s="56"/>
      <c r="T75" s="56"/>
      <c r="U75" s="56"/>
      <c r="V75" s="56"/>
      <c r="W75" s="56"/>
      <c r="X75" s="56"/>
      <c r="Y75" s="56"/>
      <c r="Z75" s="56"/>
      <c r="AA75" s="56"/>
      <c r="AB75" s="56"/>
      <c r="AC75" s="56"/>
      <c r="AD75" s="56"/>
      <c r="AE75" s="56"/>
      <c r="AF75" s="56"/>
      <c r="AG75" s="56"/>
      <c r="AH75" s="56"/>
      <c r="AI75" s="56"/>
      <c r="AJ75" s="56"/>
      <c r="AK75" s="56"/>
    </row>
    <row r="76" spans="2:37" ht="15" x14ac:dyDescent="0.25">
      <c r="B76" s="163">
        <f>'1 Enterprises'!BW5</f>
        <v>0</v>
      </c>
      <c r="C76" s="132"/>
      <c r="D76" s="54">
        <f t="shared" si="2"/>
        <v>0</v>
      </c>
      <c r="E76" s="133"/>
      <c r="F76" s="133"/>
      <c r="G76" s="133"/>
      <c r="H76" s="26">
        <f t="shared" si="3"/>
        <v>0</v>
      </c>
      <c r="I76" s="56"/>
      <c r="J76" s="56"/>
      <c r="K76" s="56"/>
      <c r="L76" s="56"/>
      <c r="M76" s="56"/>
      <c r="N76" s="56"/>
      <c r="O76" s="56"/>
      <c r="P76" s="56"/>
      <c r="Q76" s="56"/>
      <c r="R76" s="56"/>
      <c r="S76" s="56"/>
      <c r="T76" s="56"/>
      <c r="U76" s="56"/>
      <c r="V76" s="56"/>
      <c r="W76" s="56"/>
      <c r="X76" s="56"/>
      <c r="Y76" s="56"/>
      <c r="Z76" s="56"/>
      <c r="AA76" s="56"/>
      <c r="AB76" s="56"/>
      <c r="AC76" s="56"/>
      <c r="AD76" s="56"/>
      <c r="AE76" s="56"/>
      <c r="AF76" s="56"/>
      <c r="AG76" s="56"/>
      <c r="AH76" s="56"/>
      <c r="AI76" s="56"/>
      <c r="AJ76" s="56"/>
      <c r="AK76" s="56"/>
    </row>
    <row r="77" spans="2:37" ht="15" x14ac:dyDescent="0.25">
      <c r="B77" s="163">
        <f>'1 Enterprises'!BX5</f>
        <v>0</v>
      </c>
      <c r="C77" s="132"/>
      <c r="D77" s="54">
        <f t="shared" si="2"/>
        <v>0</v>
      </c>
      <c r="E77" s="133"/>
      <c r="F77" s="133"/>
      <c r="G77" s="133"/>
      <c r="H77" s="26">
        <f t="shared" si="3"/>
        <v>0</v>
      </c>
      <c r="I77" s="56"/>
      <c r="J77" s="56"/>
      <c r="K77" s="56"/>
      <c r="L77" s="56"/>
      <c r="M77" s="56"/>
      <c r="N77" s="56"/>
      <c r="O77" s="56"/>
      <c r="P77" s="56"/>
      <c r="Q77" s="56"/>
      <c r="R77" s="56"/>
      <c r="S77" s="56"/>
      <c r="T77" s="56"/>
      <c r="U77" s="56"/>
      <c r="V77" s="56"/>
      <c r="W77" s="56"/>
      <c r="X77" s="56"/>
      <c r="Y77" s="56"/>
      <c r="Z77" s="56"/>
      <c r="AA77" s="56"/>
      <c r="AB77" s="56"/>
      <c r="AC77" s="56"/>
      <c r="AD77" s="56"/>
      <c r="AE77" s="56"/>
      <c r="AF77" s="56"/>
      <c r="AG77" s="56"/>
      <c r="AH77" s="56"/>
      <c r="AI77" s="56"/>
      <c r="AJ77" s="56"/>
      <c r="AK77" s="56"/>
    </row>
    <row r="78" spans="2:37" ht="15" x14ac:dyDescent="0.25">
      <c r="B78" s="163">
        <f>'1 Enterprises'!BY5</f>
        <v>0</v>
      </c>
      <c r="C78" s="132"/>
      <c r="D78" s="54">
        <f t="shared" si="2"/>
        <v>0</v>
      </c>
      <c r="E78" s="133"/>
      <c r="F78" s="133"/>
      <c r="G78" s="133"/>
      <c r="H78" s="26">
        <f t="shared" si="3"/>
        <v>0</v>
      </c>
      <c r="I78" s="56"/>
      <c r="J78" s="56"/>
      <c r="K78" s="56"/>
      <c r="L78" s="56"/>
      <c r="M78" s="56"/>
      <c r="N78" s="56"/>
      <c r="O78" s="56"/>
      <c r="P78" s="56"/>
      <c r="Q78" s="56"/>
      <c r="R78" s="56"/>
      <c r="S78" s="56"/>
      <c r="T78" s="56"/>
      <c r="U78" s="56"/>
      <c r="V78" s="56"/>
      <c r="W78" s="56"/>
      <c r="X78" s="56"/>
      <c r="Y78" s="56"/>
      <c r="Z78" s="56"/>
      <c r="AA78" s="56"/>
      <c r="AB78" s="56"/>
      <c r="AC78" s="56"/>
      <c r="AD78" s="56"/>
      <c r="AE78" s="56"/>
      <c r="AF78" s="56"/>
      <c r="AG78" s="56"/>
      <c r="AH78" s="56"/>
      <c r="AI78" s="56"/>
      <c r="AJ78" s="56"/>
      <c r="AK78" s="56"/>
    </row>
    <row r="79" spans="2:37" ht="15" x14ac:dyDescent="0.25">
      <c r="B79" s="163">
        <f>'1 Enterprises'!BZ5</f>
        <v>0</v>
      </c>
      <c r="C79" s="132"/>
      <c r="D79" s="54">
        <f t="shared" si="2"/>
        <v>0</v>
      </c>
      <c r="E79" s="133"/>
      <c r="F79" s="133"/>
      <c r="G79" s="133"/>
      <c r="H79" s="26">
        <f t="shared" si="3"/>
        <v>0</v>
      </c>
      <c r="I79" s="56"/>
      <c r="J79" s="56"/>
      <c r="K79" s="56"/>
      <c r="L79" s="56"/>
      <c r="M79" s="56"/>
      <c r="N79" s="56"/>
      <c r="O79" s="56"/>
      <c r="P79" s="56"/>
      <c r="Q79" s="56"/>
      <c r="R79" s="56"/>
      <c r="S79" s="56"/>
      <c r="T79" s="56"/>
      <c r="U79" s="56"/>
      <c r="V79" s="56"/>
      <c r="W79" s="56"/>
      <c r="X79" s="56"/>
      <c r="Y79" s="56"/>
      <c r="Z79" s="56"/>
      <c r="AA79" s="56"/>
      <c r="AB79" s="56"/>
      <c r="AC79" s="56"/>
      <c r="AD79" s="56"/>
      <c r="AE79" s="56"/>
      <c r="AF79" s="56"/>
      <c r="AG79" s="56"/>
      <c r="AH79" s="56"/>
      <c r="AI79" s="56"/>
      <c r="AJ79" s="56"/>
      <c r="AK79" s="56"/>
    </row>
    <row r="80" spans="2:37" ht="15" x14ac:dyDescent="0.25">
      <c r="B80" s="163">
        <f>'1 Enterprises'!CA5</f>
        <v>0</v>
      </c>
      <c r="C80" s="132"/>
      <c r="D80" s="54">
        <f t="shared" si="2"/>
        <v>0</v>
      </c>
      <c r="E80" s="133"/>
      <c r="F80" s="133"/>
      <c r="G80" s="133"/>
      <c r="H80" s="26">
        <f t="shared" si="3"/>
        <v>0</v>
      </c>
      <c r="I80" s="56"/>
      <c r="J80" s="56"/>
      <c r="K80" s="56"/>
      <c r="L80" s="56"/>
      <c r="M80" s="56"/>
      <c r="N80" s="56"/>
      <c r="O80" s="56"/>
      <c r="P80" s="56"/>
      <c r="Q80" s="56"/>
      <c r="R80" s="56"/>
      <c r="S80" s="56"/>
      <c r="T80" s="56"/>
      <c r="U80" s="56"/>
      <c r="V80" s="56"/>
      <c r="W80" s="56"/>
      <c r="X80" s="56"/>
      <c r="Y80" s="56"/>
      <c r="Z80" s="56"/>
      <c r="AA80" s="56"/>
      <c r="AB80" s="56"/>
      <c r="AC80" s="56"/>
      <c r="AD80" s="56"/>
      <c r="AE80" s="56"/>
      <c r="AF80" s="56"/>
      <c r="AG80" s="56"/>
      <c r="AH80" s="56"/>
      <c r="AI80" s="56"/>
      <c r="AJ80" s="56"/>
      <c r="AK80" s="56"/>
    </row>
    <row r="81" spans="2:37" ht="15" x14ac:dyDescent="0.25">
      <c r="B81" s="163">
        <f>'1 Enterprises'!CB5</f>
        <v>0</v>
      </c>
      <c r="C81" s="132"/>
      <c r="D81" s="54">
        <f t="shared" ref="D81:D104" si="4">IF(AND(E81&gt;0,C81&gt;0),(E81/C81),0)</f>
        <v>0</v>
      </c>
      <c r="E81" s="133"/>
      <c r="F81" s="133"/>
      <c r="G81" s="133"/>
      <c r="H81" s="26">
        <f t="shared" ref="H81:H104" si="5">E81-F81+G81</f>
        <v>0</v>
      </c>
      <c r="I81" s="56"/>
      <c r="J81" s="56"/>
      <c r="K81" s="56"/>
      <c r="L81" s="56"/>
      <c r="M81" s="56"/>
      <c r="N81" s="56"/>
      <c r="O81" s="56"/>
      <c r="P81" s="56"/>
      <c r="Q81" s="56"/>
      <c r="R81" s="56"/>
      <c r="S81" s="56"/>
      <c r="T81" s="56"/>
      <c r="U81" s="56"/>
      <c r="V81" s="56"/>
      <c r="W81" s="56"/>
      <c r="X81" s="56"/>
      <c r="Y81" s="56"/>
      <c r="Z81" s="56"/>
      <c r="AA81" s="56"/>
      <c r="AB81" s="56"/>
      <c r="AC81" s="56"/>
      <c r="AD81" s="56"/>
      <c r="AE81" s="56"/>
      <c r="AF81" s="56"/>
      <c r="AG81" s="56"/>
      <c r="AH81" s="56"/>
      <c r="AI81" s="56"/>
      <c r="AJ81" s="56"/>
      <c r="AK81" s="56"/>
    </row>
    <row r="82" spans="2:37" ht="15" x14ac:dyDescent="0.25">
      <c r="B82" s="163">
        <f>'1 Enterprises'!CC5</f>
        <v>0</v>
      </c>
      <c r="C82" s="132"/>
      <c r="D82" s="54">
        <f t="shared" si="4"/>
        <v>0</v>
      </c>
      <c r="E82" s="133"/>
      <c r="F82" s="133"/>
      <c r="G82" s="133"/>
      <c r="H82" s="26">
        <f t="shared" si="5"/>
        <v>0</v>
      </c>
      <c r="I82" s="56"/>
      <c r="J82" s="56"/>
      <c r="K82" s="56"/>
      <c r="L82" s="56"/>
      <c r="M82" s="56"/>
      <c r="N82" s="56"/>
      <c r="O82" s="56"/>
      <c r="P82" s="56"/>
      <c r="Q82" s="56"/>
      <c r="R82" s="56"/>
      <c r="S82" s="56"/>
      <c r="T82" s="56"/>
      <c r="U82" s="56"/>
      <c r="V82" s="56"/>
      <c r="W82" s="56"/>
      <c r="X82" s="56"/>
      <c r="Y82" s="56"/>
      <c r="Z82" s="56"/>
      <c r="AA82" s="56"/>
      <c r="AB82" s="56"/>
      <c r="AC82" s="56"/>
      <c r="AD82" s="56"/>
      <c r="AE82" s="56"/>
      <c r="AF82" s="56"/>
      <c r="AG82" s="56"/>
      <c r="AH82" s="56"/>
      <c r="AI82" s="56"/>
      <c r="AJ82" s="56"/>
      <c r="AK82" s="56"/>
    </row>
    <row r="83" spans="2:37" ht="15" x14ac:dyDescent="0.25">
      <c r="B83" s="163">
        <f>'1 Enterprises'!CD5</f>
        <v>0</v>
      </c>
      <c r="C83" s="132"/>
      <c r="D83" s="54">
        <f t="shared" si="4"/>
        <v>0</v>
      </c>
      <c r="E83" s="133"/>
      <c r="F83" s="133"/>
      <c r="G83" s="133"/>
      <c r="H83" s="26">
        <f t="shared" si="5"/>
        <v>0</v>
      </c>
      <c r="I83" s="56"/>
      <c r="J83" s="56"/>
      <c r="K83" s="56"/>
      <c r="L83" s="56"/>
      <c r="M83" s="56"/>
      <c r="N83" s="56"/>
      <c r="O83" s="56"/>
      <c r="P83" s="56"/>
      <c r="Q83" s="56"/>
      <c r="R83" s="56"/>
      <c r="S83" s="56"/>
      <c r="T83" s="56"/>
      <c r="U83" s="56"/>
      <c r="V83" s="56"/>
      <c r="W83" s="56"/>
      <c r="X83" s="56"/>
      <c r="Y83" s="56"/>
      <c r="Z83" s="56"/>
      <c r="AA83" s="56"/>
      <c r="AB83" s="56"/>
      <c r="AC83" s="56"/>
      <c r="AD83" s="56"/>
      <c r="AE83" s="56"/>
      <c r="AF83" s="56"/>
      <c r="AG83" s="56"/>
      <c r="AH83" s="56"/>
      <c r="AI83" s="56"/>
      <c r="AJ83" s="56"/>
      <c r="AK83" s="56"/>
    </row>
    <row r="84" spans="2:37" ht="15" x14ac:dyDescent="0.25">
      <c r="B84" s="163">
        <f>'1 Enterprises'!CE5</f>
        <v>0</v>
      </c>
      <c r="C84" s="132"/>
      <c r="D84" s="54">
        <f t="shared" si="4"/>
        <v>0</v>
      </c>
      <c r="E84" s="133"/>
      <c r="F84" s="133"/>
      <c r="G84" s="133"/>
      <c r="H84" s="26">
        <f t="shared" si="5"/>
        <v>0</v>
      </c>
      <c r="I84" s="56"/>
      <c r="J84" s="56"/>
      <c r="K84" s="56"/>
      <c r="L84" s="56"/>
      <c r="M84" s="56"/>
      <c r="N84" s="56"/>
      <c r="O84" s="56"/>
      <c r="P84" s="56"/>
      <c r="Q84" s="56"/>
      <c r="R84" s="56"/>
      <c r="S84" s="56"/>
      <c r="T84" s="56"/>
      <c r="U84" s="56"/>
      <c r="V84" s="56"/>
      <c r="W84" s="56"/>
      <c r="X84" s="56"/>
      <c r="Y84" s="56"/>
      <c r="Z84" s="56"/>
      <c r="AA84" s="56"/>
      <c r="AB84" s="56"/>
      <c r="AC84" s="56"/>
      <c r="AD84" s="56"/>
      <c r="AE84" s="56"/>
      <c r="AF84" s="56"/>
      <c r="AG84" s="56"/>
      <c r="AH84" s="56"/>
      <c r="AI84" s="56"/>
      <c r="AJ84" s="56"/>
      <c r="AK84" s="56"/>
    </row>
    <row r="85" spans="2:37" ht="15" x14ac:dyDescent="0.25">
      <c r="B85" s="163">
        <f>'1 Enterprises'!CF5</f>
        <v>0</v>
      </c>
      <c r="C85" s="132"/>
      <c r="D85" s="54">
        <f t="shared" si="4"/>
        <v>0</v>
      </c>
      <c r="E85" s="133"/>
      <c r="F85" s="133"/>
      <c r="G85" s="133"/>
      <c r="H85" s="26">
        <f t="shared" si="5"/>
        <v>0</v>
      </c>
      <c r="I85" s="56"/>
      <c r="J85" s="56"/>
      <c r="K85" s="56"/>
      <c r="L85" s="56"/>
      <c r="M85" s="56"/>
      <c r="N85" s="56"/>
      <c r="O85" s="56"/>
      <c r="P85" s="56"/>
      <c r="Q85" s="56"/>
      <c r="R85" s="56"/>
      <c r="S85" s="56"/>
      <c r="T85" s="56"/>
      <c r="U85" s="56"/>
      <c r="V85" s="56"/>
      <c r="W85" s="56"/>
      <c r="X85" s="56"/>
      <c r="Y85" s="56"/>
      <c r="Z85" s="56"/>
      <c r="AA85" s="56"/>
      <c r="AB85" s="56"/>
      <c r="AC85" s="56"/>
      <c r="AD85" s="56"/>
      <c r="AE85" s="56"/>
      <c r="AF85" s="56"/>
      <c r="AG85" s="56"/>
      <c r="AH85" s="56"/>
      <c r="AI85" s="56"/>
      <c r="AJ85" s="56"/>
      <c r="AK85" s="56"/>
    </row>
    <row r="86" spans="2:37" ht="15" x14ac:dyDescent="0.25">
      <c r="B86" s="163">
        <f>'1 Enterprises'!CG5</f>
        <v>0</v>
      </c>
      <c r="C86" s="132"/>
      <c r="D86" s="54">
        <f t="shared" si="4"/>
        <v>0</v>
      </c>
      <c r="E86" s="133"/>
      <c r="F86" s="133"/>
      <c r="G86" s="133"/>
      <c r="H86" s="26">
        <f t="shared" si="5"/>
        <v>0</v>
      </c>
      <c r="I86" s="56"/>
      <c r="J86" s="56"/>
      <c r="K86" s="56"/>
      <c r="L86" s="56"/>
      <c r="M86" s="56"/>
      <c r="N86" s="56"/>
      <c r="O86" s="56"/>
      <c r="P86" s="56"/>
      <c r="Q86" s="56"/>
      <c r="R86" s="56"/>
      <c r="S86" s="56"/>
      <c r="T86" s="56"/>
      <c r="U86" s="56"/>
      <c r="V86" s="56"/>
      <c r="W86" s="56"/>
      <c r="X86" s="56"/>
      <c r="Y86" s="56"/>
      <c r="Z86" s="56"/>
      <c r="AA86" s="56"/>
      <c r="AB86" s="56"/>
      <c r="AC86" s="56"/>
      <c r="AD86" s="56"/>
      <c r="AE86" s="56"/>
      <c r="AF86" s="56"/>
      <c r="AG86" s="56"/>
      <c r="AH86" s="56"/>
      <c r="AI86" s="56"/>
      <c r="AJ86" s="56"/>
      <c r="AK86" s="56"/>
    </row>
    <row r="87" spans="2:37" ht="15" x14ac:dyDescent="0.25">
      <c r="B87" s="163">
        <f>'1 Enterprises'!CH5</f>
        <v>0</v>
      </c>
      <c r="C87" s="132"/>
      <c r="D87" s="54">
        <f t="shared" si="4"/>
        <v>0</v>
      </c>
      <c r="E87" s="133"/>
      <c r="F87" s="133"/>
      <c r="G87" s="133"/>
      <c r="H87" s="26">
        <f t="shared" si="5"/>
        <v>0</v>
      </c>
      <c r="I87" s="56"/>
      <c r="J87" s="56"/>
      <c r="K87" s="56"/>
      <c r="L87" s="56"/>
      <c r="M87" s="56"/>
      <c r="N87" s="56"/>
      <c r="O87" s="56"/>
      <c r="P87" s="56"/>
      <c r="Q87" s="56"/>
      <c r="R87" s="56"/>
      <c r="S87" s="56"/>
      <c r="T87" s="56"/>
      <c r="U87" s="56"/>
      <c r="V87" s="56"/>
      <c r="W87" s="56"/>
      <c r="X87" s="56"/>
      <c r="Y87" s="56"/>
      <c r="Z87" s="56"/>
      <c r="AA87" s="56"/>
      <c r="AB87" s="56"/>
      <c r="AC87" s="56"/>
      <c r="AD87" s="56"/>
      <c r="AE87" s="56"/>
      <c r="AF87" s="56"/>
      <c r="AG87" s="56"/>
      <c r="AH87" s="56"/>
      <c r="AI87" s="56"/>
      <c r="AJ87" s="56"/>
      <c r="AK87" s="56"/>
    </row>
    <row r="88" spans="2:37" ht="15" x14ac:dyDescent="0.25">
      <c r="B88" s="163">
        <f>'1 Enterprises'!CI5</f>
        <v>0</v>
      </c>
      <c r="C88" s="132"/>
      <c r="D88" s="54">
        <f t="shared" si="4"/>
        <v>0</v>
      </c>
      <c r="E88" s="133"/>
      <c r="F88" s="133"/>
      <c r="G88" s="133"/>
      <c r="H88" s="26">
        <f t="shared" si="5"/>
        <v>0</v>
      </c>
      <c r="I88" s="56"/>
      <c r="J88" s="56"/>
      <c r="K88" s="56"/>
      <c r="L88" s="56"/>
      <c r="M88" s="56"/>
      <c r="N88" s="56"/>
      <c r="O88" s="56"/>
      <c r="P88" s="56"/>
      <c r="Q88" s="56"/>
      <c r="R88" s="56"/>
      <c r="S88" s="56"/>
      <c r="T88" s="56"/>
      <c r="U88" s="56"/>
      <c r="V88" s="56"/>
      <c r="W88" s="56"/>
      <c r="X88" s="56"/>
      <c r="Y88" s="56"/>
      <c r="Z88" s="56"/>
      <c r="AA88" s="56"/>
      <c r="AB88" s="56"/>
      <c r="AC88" s="56"/>
      <c r="AD88" s="56"/>
      <c r="AE88" s="56"/>
      <c r="AF88" s="56"/>
      <c r="AG88" s="56"/>
      <c r="AH88" s="56"/>
      <c r="AI88" s="56"/>
      <c r="AJ88" s="56"/>
      <c r="AK88" s="56"/>
    </row>
    <row r="89" spans="2:37" ht="15" x14ac:dyDescent="0.25">
      <c r="B89" s="163">
        <f>'1 Enterprises'!CJ5</f>
        <v>0</v>
      </c>
      <c r="C89" s="132"/>
      <c r="D89" s="54">
        <f t="shared" si="4"/>
        <v>0</v>
      </c>
      <c r="E89" s="133"/>
      <c r="F89" s="133"/>
      <c r="G89" s="133"/>
      <c r="H89" s="26">
        <f t="shared" si="5"/>
        <v>0</v>
      </c>
      <c r="I89" s="56"/>
      <c r="J89" s="56"/>
      <c r="K89" s="56"/>
      <c r="L89" s="56"/>
      <c r="M89" s="56"/>
      <c r="N89" s="56"/>
      <c r="O89" s="56"/>
      <c r="P89" s="56"/>
      <c r="Q89" s="56"/>
      <c r="R89" s="56"/>
      <c r="S89" s="56"/>
      <c r="T89" s="56"/>
      <c r="U89" s="56"/>
      <c r="V89" s="56"/>
      <c r="W89" s="56"/>
      <c r="X89" s="56"/>
      <c r="Y89" s="56"/>
      <c r="Z89" s="56"/>
      <c r="AA89" s="56"/>
      <c r="AB89" s="56"/>
      <c r="AC89" s="56"/>
      <c r="AD89" s="56"/>
      <c r="AE89" s="56"/>
      <c r="AF89" s="56"/>
      <c r="AG89" s="56"/>
      <c r="AH89" s="56"/>
      <c r="AI89" s="56"/>
      <c r="AJ89" s="56"/>
      <c r="AK89" s="56"/>
    </row>
    <row r="90" spans="2:37" ht="15" x14ac:dyDescent="0.25">
      <c r="B90" s="163">
        <f>'1 Enterprises'!CK5</f>
        <v>0</v>
      </c>
      <c r="C90" s="132"/>
      <c r="D90" s="54">
        <f t="shared" si="4"/>
        <v>0</v>
      </c>
      <c r="E90" s="133"/>
      <c r="F90" s="133"/>
      <c r="G90" s="133"/>
      <c r="H90" s="26">
        <f t="shared" si="5"/>
        <v>0</v>
      </c>
      <c r="I90" s="56"/>
      <c r="J90" s="56"/>
      <c r="K90" s="56"/>
      <c r="L90" s="56"/>
      <c r="M90" s="56"/>
      <c r="N90" s="56"/>
      <c r="O90" s="56"/>
      <c r="P90" s="56"/>
      <c r="Q90" s="56"/>
      <c r="R90" s="56"/>
      <c r="S90" s="56"/>
      <c r="T90" s="56"/>
      <c r="U90" s="56"/>
      <c r="V90" s="56"/>
      <c r="W90" s="56"/>
      <c r="X90" s="56"/>
      <c r="Y90" s="56"/>
      <c r="Z90" s="56"/>
      <c r="AA90" s="56"/>
      <c r="AB90" s="56"/>
      <c r="AC90" s="56"/>
      <c r="AD90" s="56"/>
      <c r="AE90" s="56"/>
      <c r="AF90" s="56"/>
      <c r="AG90" s="56"/>
      <c r="AH90" s="56"/>
      <c r="AI90" s="56"/>
      <c r="AJ90" s="56"/>
      <c r="AK90" s="56"/>
    </row>
    <row r="91" spans="2:37" ht="15" x14ac:dyDescent="0.25">
      <c r="B91" s="163">
        <f>'1 Enterprises'!CL5</f>
        <v>0</v>
      </c>
      <c r="C91" s="132"/>
      <c r="D91" s="54">
        <f t="shared" si="4"/>
        <v>0</v>
      </c>
      <c r="E91" s="133"/>
      <c r="F91" s="133"/>
      <c r="G91" s="133"/>
      <c r="H91" s="26">
        <f t="shared" si="5"/>
        <v>0</v>
      </c>
      <c r="I91" s="56"/>
      <c r="J91" s="56"/>
      <c r="K91" s="56"/>
      <c r="L91" s="56"/>
      <c r="M91" s="56"/>
      <c r="N91" s="56"/>
      <c r="O91" s="56"/>
      <c r="P91" s="56"/>
      <c r="Q91" s="56"/>
      <c r="R91" s="56"/>
      <c r="S91" s="56"/>
      <c r="T91" s="56"/>
      <c r="U91" s="56"/>
      <c r="V91" s="56"/>
      <c r="W91" s="56"/>
      <c r="X91" s="56"/>
      <c r="Y91" s="56"/>
      <c r="Z91" s="56"/>
      <c r="AA91" s="56"/>
      <c r="AB91" s="56"/>
      <c r="AC91" s="56"/>
      <c r="AD91" s="56"/>
      <c r="AE91" s="56"/>
      <c r="AF91" s="56"/>
      <c r="AG91" s="56"/>
      <c r="AH91" s="56"/>
      <c r="AI91" s="56"/>
      <c r="AJ91" s="56"/>
      <c r="AK91" s="56"/>
    </row>
    <row r="92" spans="2:37" ht="15" x14ac:dyDescent="0.25">
      <c r="B92" s="163">
        <f>'1 Enterprises'!CM5</f>
        <v>0</v>
      </c>
      <c r="C92" s="132"/>
      <c r="D92" s="54">
        <f t="shared" si="4"/>
        <v>0</v>
      </c>
      <c r="E92" s="133"/>
      <c r="F92" s="133"/>
      <c r="G92" s="133"/>
      <c r="H92" s="26">
        <f t="shared" si="5"/>
        <v>0</v>
      </c>
      <c r="I92" s="56"/>
      <c r="J92" s="56"/>
      <c r="K92" s="56"/>
      <c r="L92" s="56"/>
      <c r="M92" s="56"/>
      <c r="N92" s="56"/>
      <c r="O92" s="56"/>
      <c r="P92" s="56"/>
      <c r="Q92" s="56"/>
      <c r="R92" s="56"/>
      <c r="S92" s="56"/>
      <c r="T92" s="56"/>
      <c r="U92" s="56"/>
      <c r="V92" s="56"/>
      <c r="W92" s="56"/>
      <c r="X92" s="56"/>
      <c r="Y92" s="56"/>
      <c r="Z92" s="56"/>
      <c r="AA92" s="56"/>
      <c r="AB92" s="56"/>
      <c r="AC92" s="56"/>
      <c r="AD92" s="56"/>
      <c r="AE92" s="56"/>
      <c r="AF92" s="56"/>
      <c r="AG92" s="56"/>
      <c r="AH92" s="56"/>
      <c r="AI92" s="56"/>
      <c r="AJ92" s="56"/>
      <c r="AK92" s="56"/>
    </row>
    <row r="93" spans="2:37" ht="15" x14ac:dyDescent="0.25">
      <c r="B93" s="163">
        <f>'1 Enterprises'!CN5</f>
        <v>0</v>
      </c>
      <c r="C93" s="132"/>
      <c r="D93" s="54">
        <f t="shared" si="4"/>
        <v>0</v>
      </c>
      <c r="E93" s="133"/>
      <c r="F93" s="133"/>
      <c r="G93" s="133"/>
      <c r="H93" s="26">
        <f t="shared" si="5"/>
        <v>0</v>
      </c>
      <c r="I93" s="56"/>
      <c r="J93" s="56"/>
      <c r="K93" s="56"/>
      <c r="L93" s="56"/>
      <c r="M93" s="56"/>
      <c r="N93" s="56"/>
      <c r="O93" s="56"/>
      <c r="P93" s="56"/>
      <c r="Q93" s="56"/>
      <c r="R93" s="56"/>
      <c r="S93" s="56"/>
      <c r="T93" s="56"/>
      <c r="U93" s="56"/>
      <c r="V93" s="56"/>
      <c r="W93" s="56"/>
      <c r="X93" s="56"/>
      <c r="Y93" s="56"/>
      <c r="Z93" s="56"/>
      <c r="AA93" s="56"/>
      <c r="AB93" s="56"/>
      <c r="AC93" s="56"/>
      <c r="AD93" s="56"/>
      <c r="AE93" s="56"/>
      <c r="AF93" s="56"/>
      <c r="AG93" s="56"/>
      <c r="AH93" s="56"/>
      <c r="AI93" s="56"/>
      <c r="AJ93" s="56"/>
      <c r="AK93" s="56"/>
    </row>
    <row r="94" spans="2:37" ht="15" x14ac:dyDescent="0.25">
      <c r="B94" s="163">
        <f>'1 Enterprises'!CO5</f>
        <v>0</v>
      </c>
      <c r="C94" s="132"/>
      <c r="D94" s="54">
        <f t="shared" si="4"/>
        <v>0</v>
      </c>
      <c r="E94" s="133"/>
      <c r="F94" s="133"/>
      <c r="G94" s="133"/>
      <c r="H94" s="26">
        <f t="shared" si="5"/>
        <v>0</v>
      </c>
      <c r="I94" s="56"/>
      <c r="J94" s="56"/>
      <c r="K94" s="56"/>
      <c r="L94" s="56"/>
      <c r="M94" s="56"/>
      <c r="N94" s="56"/>
      <c r="O94" s="56"/>
      <c r="P94" s="56"/>
      <c r="Q94" s="56"/>
      <c r="R94" s="56"/>
      <c r="S94" s="56"/>
      <c r="T94" s="56"/>
      <c r="U94" s="56"/>
      <c r="V94" s="56"/>
      <c r="W94" s="56"/>
      <c r="X94" s="56"/>
      <c r="Y94" s="56"/>
      <c r="Z94" s="56"/>
      <c r="AA94" s="56"/>
      <c r="AB94" s="56"/>
      <c r="AC94" s="56"/>
      <c r="AD94" s="56"/>
      <c r="AE94" s="56"/>
      <c r="AF94" s="56"/>
      <c r="AG94" s="56"/>
      <c r="AH94" s="56"/>
      <c r="AI94" s="56"/>
      <c r="AJ94" s="56"/>
      <c r="AK94" s="56"/>
    </row>
    <row r="95" spans="2:37" ht="15" x14ac:dyDescent="0.25">
      <c r="B95" s="163">
        <f>'1 Enterprises'!CP5</f>
        <v>0</v>
      </c>
      <c r="C95" s="132"/>
      <c r="D95" s="54">
        <f t="shared" si="4"/>
        <v>0</v>
      </c>
      <c r="E95" s="133"/>
      <c r="F95" s="133"/>
      <c r="G95" s="133"/>
      <c r="H95" s="26">
        <f t="shared" si="5"/>
        <v>0</v>
      </c>
      <c r="I95" s="56"/>
      <c r="J95" s="56"/>
      <c r="K95" s="56"/>
      <c r="L95" s="56"/>
      <c r="M95" s="56"/>
      <c r="N95" s="56"/>
      <c r="O95" s="56"/>
      <c r="P95" s="56"/>
      <c r="Q95" s="56"/>
      <c r="R95" s="56"/>
      <c r="S95" s="56"/>
      <c r="T95" s="56"/>
      <c r="U95" s="56"/>
      <c r="V95" s="56"/>
      <c r="W95" s="56"/>
      <c r="X95" s="56"/>
      <c r="Y95" s="56"/>
      <c r="Z95" s="56"/>
      <c r="AA95" s="56"/>
      <c r="AB95" s="56"/>
      <c r="AC95" s="56"/>
      <c r="AD95" s="56"/>
      <c r="AE95" s="56"/>
      <c r="AF95" s="56"/>
      <c r="AG95" s="56"/>
      <c r="AH95" s="56"/>
      <c r="AI95" s="56"/>
      <c r="AJ95" s="56"/>
      <c r="AK95" s="56"/>
    </row>
    <row r="96" spans="2:37" ht="15" x14ac:dyDescent="0.25">
      <c r="B96" s="163">
        <f>'1 Enterprises'!CQ5</f>
        <v>0</v>
      </c>
      <c r="C96" s="132"/>
      <c r="D96" s="54">
        <f t="shared" si="4"/>
        <v>0</v>
      </c>
      <c r="E96" s="133"/>
      <c r="F96" s="133"/>
      <c r="G96" s="133"/>
      <c r="H96" s="26">
        <f t="shared" si="5"/>
        <v>0</v>
      </c>
      <c r="I96" s="56"/>
      <c r="J96" s="56"/>
      <c r="K96" s="56"/>
      <c r="L96" s="56"/>
      <c r="M96" s="56"/>
      <c r="N96" s="56"/>
      <c r="O96" s="56"/>
      <c r="P96" s="56"/>
      <c r="Q96" s="56"/>
      <c r="R96" s="56"/>
      <c r="S96" s="56"/>
      <c r="T96" s="56"/>
      <c r="U96" s="56"/>
      <c r="V96" s="56"/>
      <c r="W96" s="56"/>
      <c r="X96" s="56"/>
      <c r="Y96" s="56"/>
      <c r="Z96" s="56"/>
      <c r="AA96" s="56"/>
      <c r="AB96" s="56"/>
      <c r="AC96" s="56"/>
      <c r="AD96" s="56"/>
      <c r="AE96" s="56"/>
      <c r="AF96" s="56"/>
      <c r="AG96" s="56"/>
      <c r="AH96" s="56"/>
      <c r="AI96" s="56"/>
      <c r="AJ96" s="56"/>
      <c r="AK96" s="56"/>
    </row>
    <row r="97" spans="2:37" ht="15" x14ac:dyDescent="0.25">
      <c r="B97" s="163">
        <f>'1 Enterprises'!CR5</f>
        <v>0</v>
      </c>
      <c r="C97" s="132"/>
      <c r="D97" s="54">
        <f t="shared" si="4"/>
        <v>0</v>
      </c>
      <c r="E97" s="133"/>
      <c r="F97" s="133"/>
      <c r="G97" s="133"/>
      <c r="H97" s="26">
        <f t="shared" si="5"/>
        <v>0</v>
      </c>
      <c r="I97" s="56"/>
      <c r="J97" s="56"/>
      <c r="K97" s="56"/>
      <c r="L97" s="56"/>
      <c r="M97" s="56"/>
      <c r="N97" s="56"/>
      <c r="O97" s="56"/>
      <c r="P97" s="56"/>
      <c r="Q97" s="56"/>
      <c r="R97" s="56"/>
      <c r="S97" s="56"/>
      <c r="T97" s="56"/>
      <c r="U97" s="56"/>
      <c r="V97" s="56"/>
      <c r="W97" s="56"/>
      <c r="X97" s="56"/>
      <c r="Y97" s="56"/>
      <c r="Z97" s="56"/>
      <c r="AA97" s="56"/>
      <c r="AB97" s="56"/>
      <c r="AC97" s="56"/>
      <c r="AD97" s="56"/>
      <c r="AE97" s="56"/>
      <c r="AF97" s="56"/>
      <c r="AG97" s="56"/>
      <c r="AH97" s="56"/>
      <c r="AI97" s="56"/>
      <c r="AJ97" s="56"/>
      <c r="AK97" s="56"/>
    </row>
    <row r="98" spans="2:37" ht="15" x14ac:dyDescent="0.25">
      <c r="B98" s="163">
        <f>'1 Enterprises'!CS5</f>
        <v>0</v>
      </c>
      <c r="C98" s="132"/>
      <c r="D98" s="54">
        <f t="shared" si="4"/>
        <v>0</v>
      </c>
      <c r="E98" s="133"/>
      <c r="F98" s="133"/>
      <c r="G98" s="133"/>
      <c r="H98" s="26">
        <f t="shared" si="5"/>
        <v>0</v>
      </c>
      <c r="I98" s="56"/>
      <c r="J98" s="56"/>
      <c r="K98" s="56"/>
      <c r="L98" s="56"/>
      <c r="M98" s="56"/>
      <c r="N98" s="56"/>
      <c r="O98" s="56"/>
      <c r="P98" s="56"/>
      <c r="Q98" s="56"/>
      <c r="R98" s="56"/>
      <c r="S98" s="56"/>
      <c r="T98" s="56"/>
      <c r="U98" s="56"/>
      <c r="V98" s="56"/>
      <c r="W98" s="56"/>
      <c r="X98" s="56"/>
      <c r="Y98" s="56"/>
      <c r="Z98" s="56"/>
      <c r="AA98" s="56"/>
      <c r="AB98" s="56"/>
      <c r="AC98" s="56"/>
      <c r="AD98" s="56"/>
      <c r="AE98" s="56"/>
      <c r="AF98" s="56"/>
      <c r="AG98" s="56"/>
      <c r="AH98" s="56"/>
      <c r="AI98" s="56"/>
      <c r="AJ98" s="56"/>
      <c r="AK98" s="56"/>
    </row>
    <row r="99" spans="2:37" ht="15" x14ac:dyDescent="0.25">
      <c r="B99" s="163">
        <f>'1 Enterprises'!CT5</f>
        <v>0</v>
      </c>
      <c r="C99" s="132"/>
      <c r="D99" s="54">
        <f t="shared" si="4"/>
        <v>0</v>
      </c>
      <c r="E99" s="133"/>
      <c r="F99" s="133"/>
      <c r="G99" s="133"/>
      <c r="H99" s="26">
        <f t="shared" si="5"/>
        <v>0</v>
      </c>
      <c r="I99" s="56"/>
      <c r="J99" s="56"/>
      <c r="K99" s="56"/>
      <c r="L99" s="56"/>
      <c r="M99" s="56"/>
      <c r="N99" s="56"/>
      <c r="O99" s="56"/>
      <c r="P99" s="56"/>
      <c r="Q99" s="56"/>
      <c r="R99" s="56"/>
      <c r="S99" s="56"/>
      <c r="T99" s="56"/>
      <c r="U99" s="56"/>
      <c r="V99" s="56"/>
      <c r="W99" s="56"/>
      <c r="X99" s="56"/>
      <c r="Y99" s="56"/>
      <c r="Z99" s="56"/>
      <c r="AA99" s="56"/>
      <c r="AB99" s="56"/>
      <c r="AC99" s="56"/>
      <c r="AD99" s="56"/>
      <c r="AE99" s="56"/>
      <c r="AF99" s="56"/>
      <c r="AG99" s="56"/>
      <c r="AH99" s="56"/>
      <c r="AI99" s="56"/>
      <c r="AJ99" s="56"/>
      <c r="AK99" s="56"/>
    </row>
    <row r="100" spans="2:37" ht="15" x14ac:dyDescent="0.25">
      <c r="B100" s="163">
        <f>'1 Enterprises'!CU5</f>
        <v>0</v>
      </c>
      <c r="C100" s="132"/>
      <c r="D100" s="54">
        <f t="shared" si="4"/>
        <v>0</v>
      </c>
      <c r="E100" s="133"/>
      <c r="F100" s="133"/>
      <c r="G100" s="133"/>
      <c r="H100" s="26">
        <f t="shared" si="5"/>
        <v>0</v>
      </c>
      <c r="I100" s="56"/>
      <c r="J100" s="56"/>
      <c r="K100" s="56"/>
      <c r="L100" s="56"/>
      <c r="M100" s="56"/>
      <c r="N100" s="56"/>
      <c r="O100" s="56"/>
      <c r="P100" s="56"/>
      <c r="Q100" s="56"/>
      <c r="R100" s="56"/>
      <c r="S100" s="56"/>
      <c r="T100" s="56"/>
      <c r="U100" s="56"/>
      <c r="V100" s="56"/>
      <c r="W100" s="56"/>
      <c r="X100" s="56"/>
      <c r="Y100" s="56"/>
      <c r="Z100" s="56"/>
      <c r="AA100" s="56"/>
      <c r="AB100" s="56"/>
      <c r="AC100" s="56"/>
      <c r="AD100" s="56"/>
      <c r="AE100" s="56"/>
      <c r="AF100" s="56"/>
      <c r="AG100" s="56"/>
      <c r="AH100" s="56"/>
      <c r="AI100" s="56"/>
      <c r="AJ100" s="56"/>
      <c r="AK100" s="56"/>
    </row>
    <row r="101" spans="2:37" ht="15" x14ac:dyDescent="0.25">
      <c r="B101" s="163">
        <f>'1 Enterprises'!CV5</f>
        <v>0</v>
      </c>
      <c r="C101" s="132"/>
      <c r="D101" s="54">
        <f t="shared" si="4"/>
        <v>0</v>
      </c>
      <c r="E101" s="133"/>
      <c r="F101" s="133"/>
      <c r="G101" s="133"/>
      <c r="H101" s="26">
        <f t="shared" si="5"/>
        <v>0</v>
      </c>
      <c r="I101" s="56"/>
      <c r="J101" s="56"/>
      <c r="K101" s="56"/>
      <c r="L101" s="56"/>
      <c r="M101" s="56"/>
      <c r="N101" s="56"/>
      <c r="O101" s="56"/>
      <c r="P101" s="56"/>
      <c r="Q101" s="56"/>
      <c r="R101" s="56"/>
      <c r="S101" s="56"/>
      <c r="T101" s="56"/>
      <c r="U101" s="56"/>
      <c r="V101" s="56"/>
      <c r="W101" s="56"/>
      <c r="X101" s="56"/>
      <c r="Y101" s="56"/>
      <c r="Z101" s="56"/>
      <c r="AA101" s="56"/>
      <c r="AB101" s="56"/>
      <c r="AC101" s="56"/>
      <c r="AD101" s="56"/>
      <c r="AE101" s="56"/>
      <c r="AF101" s="56"/>
      <c r="AG101" s="56"/>
      <c r="AH101" s="56"/>
      <c r="AI101" s="56"/>
      <c r="AJ101" s="56"/>
      <c r="AK101" s="56"/>
    </row>
    <row r="102" spans="2:37" ht="15" x14ac:dyDescent="0.25">
      <c r="B102" s="163">
        <f>'1 Enterprises'!CW5</f>
        <v>0</v>
      </c>
      <c r="C102" s="132"/>
      <c r="D102" s="54">
        <f t="shared" si="4"/>
        <v>0</v>
      </c>
      <c r="E102" s="133"/>
      <c r="F102" s="133"/>
      <c r="G102" s="133"/>
      <c r="H102" s="26">
        <f t="shared" si="5"/>
        <v>0</v>
      </c>
      <c r="I102" s="56"/>
      <c r="J102" s="56"/>
      <c r="K102" s="56"/>
      <c r="L102" s="56"/>
      <c r="M102" s="56"/>
      <c r="N102" s="56"/>
      <c r="O102" s="56"/>
      <c r="P102" s="56"/>
      <c r="Q102" s="56"/>
      <c r="R102" s="56"/>
      <c r="S102" s="56"/>
      <c r="T102" s="56"/>
      <c r="U102" s="56"/>
      <c r="V102" s="56"/>
      <c r="W102" s="56"/>
      <c r="X102" s="56"/>
      <c r="Y102" s="56"/>
      <c r="Z102" s="56"/>
      <c r="AA102" s="56"/>
      <c r="AB102" s="56"/>
      <c r="AC102" s="56"/>
      <c r="AD102" s="56"/>
      <c r="AE102" s="56"/>
      <c r="AF102" s="56"/>
      <c r="AG102" s="56"/>
      <c r="AH102" s="56"/>
      <c r="AI102" s="56"/>
      <c r="AJ102" s="56"/>
      <c r="AK102" s="56"/>
    </row>
    <row r="103" spans="2:37" ht="15" x14ac:dyDescent="0.25">
      <c r="B103" s="163">
        <f>'1 Enterprises'!CX5</f>
        <v>0</v>
      </c>
      <c r="C103" s="132"/>
      <c r="D103" s="54">
        <f t="shared" si="4"/>
        <v>0</v>
      </c>
      <c r="E103" s="133"/>
      <c r="F103" s="133"/>
      <c r="G103" s="133"/>
      <c r="H103" s="26">
        <f t="shared" si="5"/>
        <v>0</v>
      </c>
      <c r="I103" s="56"/>
      <c r="J103" s="56"/>
      <c r="K103" s="56"/>
      <c r="L103" s="56"/>
      <c r="M103" s="56"/>
      <c r="N103" s="56"/>
      <c r="O103" s="56"/>
      <c r="P103" s="56"/>
      <c r="Q103" s="56"/>
      <c r="R103" s="56"/>
      <c r="S103" s="56"/>
      <c r="T103" s="56"/>
      <c r="U103" s="56"/>
      <c r="V103" s="56"/>
      <c r="W103" s="56"/>
      <c r="X103" s="56"/>
      <c r="Y103" s="56"/>
      <c r="Z103" s="56"/>
      <c r="AA103" s="56"/>
      <c r="AB103" s="56"/>
      <c r="AC103" s="56"/>
      <c r="AD103" s="56"/>
      <c r="AE103" s="56"/>
      <c r="AF103" s="56"/>
      <c r="AG103" s="56"/>
      <c r="AH103" s="56"/>
      <c r="AI103" s="56"/>
      <c r="AJ103" s="56"/>
      <c r="AK103" s="56"/>
    </row>
    <row r="104" spans="2:37" ht="15" x14ac:dyDescent="0.25">
      <c r="B104" s="163">
        <f>'1 Enterprises'!CY5</f>
        <v>0</v>
      </c>
      <c r="C104" s="132"/>
      <c r="D104" s="54">
        <f t="shared" si="4"/>
        <v>0</v>
      </c>
      <c r="E104" s="133"/>
      <c r="F104" s="133"/>
      <c r="G104" s="133"/>
      <c r="H104" s="26">
        <f t="shared" si="5"/>
        <v>0</v>
      </c>
      <c r="I104" s="56"/>
      <c r="J104" s="56"/>
      <c r="K104" s="56"/>
      <c r="L104" s="56"/>
      <c r="M104" s="56"/>
      <c r="N104" s="56"/>
      <c r="O104" s="56"/>
      <c r="P104" s="56"/>
      <c r="Q104" s="56"/>
      <c r="R104" s="56"/>
      <c r="S104" s="56"/>
      <c r="T104" s="56"/>
      <c r="U104" s="56"/>
      <c r="V104" s="56"/>
      <c r="W104" s="56"/>
      <c r="X104" s="56"/>
      <c r="Y104" s="56"/>
      <c r="Z104" s="56"/>
      <c r="AA104" s="56"/>
      <c r="AB104" s="56"/>
      <c r="AC104" s="56"/>
      <c r="AD104" s="56"/>
      <c r="AE104" s="56"/>
      <c r="AF104" s="56"/>
      <c r="AG104" s="56"/>
      <c r="AH104" s="56"/>
      <c r="AI104" s="56"/>
      <c r="AJ104" s="56"/>
      <c r="AK104" s="56"/>
    </row>
    <row r="105" spans="2:37" s="163" customFormat="1" ht="15" x14ac:dyDescent="0.25">
      <c r="B105" s="132" t="s">
        <v>453</v>
      </c>
      <c r="C105" s="16"/>
      <c r="D105" s="54"/>
      <c r="E105" s="133">
        <v>200000</v>
      </c>
      <c r="F105" s="133"/>
      <c r="G105" s="133"/>
      <c r="H105" s="26">
        <f>E105-F105+G105</f>
        <v>200000</v>
      </c>
    </row>
    <row r="106" spans="2:37" ht="15" x14ac:dyDescent="0.25">
      <c r="B106" s="132" t="s">
        <v>593</v>
      </c>
      <c r="C106" s="16"/>
      <c r="D106" s="54"/>
      <c r="E106" s="133">
        <v>12000</v>
      </c>
      <c r="F106" s="133"/>
      <c r="G106" s="133"/>
      <c r="H106" s="26">
        <f>E106-F106+G106</f>
        <v>12000</v>
      </c>
      <c r="I106" s="56"/>
      <c r="J106" s="56"/>
      <c r="K106" s="56"/>
      <c r="L106" s="56"/>
      <c r="M106" s="56"/>
      <c r="N106" s="56"/>
      <c r="O106" s="56"/>
      <c r="P106" s="56"/>
      <c r="Q106" s="56"/>
      <c r="R106" s="56"/>
      <c r="S106" s="56"/>
      <c r="T106" s="56"/>
      <c r="U106" s="56"/>
      <c r="V106" s="56"/>
      <c r="W106" s="56"/>
      <c r="X106" s="56"/>
      <c r="Y106" s="56"/>
      <c r="Z106" s="56"/>
      <c r="AA106" s="56"/>
      <c r="AB106" s="56"/>
      <c r="AC106" s="56"/>
      <c r="AD106" s="56"/>
      <c r="AE106" s="56"/>
      <c r="AF106" s="56"/>
      <c r="AG106" s="56"/>
      <c r="AH106" s="56"/>
      <c r="AI106" s="56"/>
      <c r="AJ106" s="56"/>
      <c r="AK106" s="56"/>
    </row>
    <row r="107" spans="2:37" ht="15.75" x14ac:dyDescent="0.25">
      <c r="B107" s="27" t="s">
        <v>253</v>
      </c>
      <c r="C107" s="16"/>
      <c r="D107" s="18"/>
      <c r="E107" s="179">
        <f>SUM(E5:E106)</f>
        <v>1890000</v>
      </c>
      <c r="F107" s="179">
        <f>SUM(F5:F106)</f>
        <v>0</v>
      </c>
      <c r="G107" s="179">
        <f>SUM(G5:G106)</f>
        <v>0</v>
      </c>
      <c r="H107" s="179">
        <f>SUM(H5:H106)</f>
        <v>1890000</v>
      </c>
      <c r="I107" s="184"/>
      <c r="J107" s="56"/>
      <c r="K107" s="56"/>
      <c r="L107" s="56"/>
      <c r="M107" s="56"/>
      <c r="N107" s="56"/>
      <c r="O107" s="56"/>
      <c r="P107" s="56"/>
      <c r="Q107" s="56"/>
      <c r="R107" s="56"/>
      <c r="S107" s="56"/>
      <c r="T107" s="56"/>
      <c r="U107" s="56"/>
      <c r="V107" s="56"/>
      <c r="W107" s="56"/>
      <c r="X107" s="56"/>
      <c r="Y107" s="56"/>
      <c r="Z107" s="56"/>
      <c r="AA107" s="56"/>
      <c r="AB107" s="56"/>
      <c r="AC107" s="56"/>
      <c r="AD107" s="56"/>
      <c r="AE107" s="56"/>
      <c r="AF107" s="56"/>
      <c r="AG107" s="56"/>
      <c r="AH107" s="56"/>
      <c r="AI107" s="56"/>
      <c r="AJ107" s="56"/>
      <c r="AK107" s="56"/>
    </row>
    <row r="108" spans="2:37" x14ac:dyDescent="0.2">
      <c r="B108" s="119"/>
      <c r="C108" s="57"/>
      <c r="D108" s="58"/>
      <c r="E108" s="58" t="s">
        <v>281</v>
      </c>
      <c r="F108" s="58" t="s">
        <v>274</v>
      </c>
      <c r="G108" s="55" t="s">
        <v>275</v>
      </c>
      <c r="H108" s="122" t="s">
        <v>276</v>
      </c>
      <c r="I108" s="56"/>
      <c r="J108" s="56"/>
      <c r="K108" s="56"/>
      <c r="L108" s="56"/>
      <c r="M108" s="56"/>
      <c r="N108" s="56"/>
      <c r="O108" s="56"/>
      <c r="P108" s="56"/>
      <c r="Q108" s="56"/>
      <c r="R108" s="56"/>
      <c r="S108" s="56"/>
      <c r="T108" s="56"/>
      <c r="U108" s="56"/>
      <c r="V108" s="56"/>
      <c r="W108" s="56"/>
      <c r="X108" s="56"/>
      <c r="Y108" s="56"/>
      <c r="Z108" s="56"/>
      <c r="AA108" s="56"/>
      <c r="AB108" s="56"/>
      <c r="AC108" s="56"/>
      <c r="AD108" s="56"/>
      <c r="AE108" s="56"/>
      <c r="AF108" s="56"/>
      <c r="AG108" s="56"/>
      <c r="AH108" s="56"/>
      <c r="AI108" s="56"/>
      <c r="AJ108" s="56"/>
      <c r="AK108" s="56"/>
    </row>
    <row r="109" spans="2:37" ht="13.5" x14ac:dyDescent="0.25">
      <c r="B109" s="13"/>
      <c r="G109" t="s">
        <v>254</v>
      </c>
      <c r="I109" s="56"/>
      <c r="J109" s="56"/>
      <c r="K109" s="56"/>
      <c r="L109" s="56"/>
      <c r="M109" s="56"/>
      <c r="N109" s="56"/>
      <c r="O109" s="56"/>
      <c r="P109" s="56"/>
      <c r="Q109" s="56"/>
      <c r="R109" s="56"/>
      <c r="S109" s="56"/>
      <c r="T109" s="56"/>
      <c r="U109" s="56"/>
      <c r="V109" s="56"/>
      <c r="W109" s="56"/>
      <c r="X109" s="56"/>
      <c r="Y109" s="56"/>
      <c r="Z109" s="56"/>
      <c r="AA109" s="56"/>
      <c r="AB109" s="56"/>
      <c r="AC109" s="56"/>
      <c r="AD109" s="56"/>
      <c r="AE109" s="56"/>
      <c r="AF109" s="56"/>
      <c r="AG109" s="56"/>
      <c r="AH109" s="56"/>
      <c r="AI109" s="56"/>
      <c r="AJ109" s="56"/>
      <c r="AK109" s="56"/>
    </row>
    <row r="110" spans="2:37" ht="15.75" x14ac:dyDescent="0.25">
      <c r="B110" s="14" t="s">
        <v>460</v>
      </c>
      <c r="D110" s="210">
        <f>E1</f>
        <v>2011</v>
      </c>
      <c r="I110" s="56"/>
      <c r="J110" s="56"/>
      <c r="K110" s="56"/>
      <c r="L110" s="56"/>
      <c r="M110" s="56"/>
      <c r="N110" s="56"/>
      <c r="O110" s="56"/>
      <c r="P110" s="56"/>
      <c r="Q110" s="56"/>
      <c r="R110" s="56"/>
      <c r="S110" s="56"/>
      <c r="T110" s="56"/>
      <c r="U110" s="56"/>
      <c r="V110" s="56"/>
      <c r="W110" s="56"/>
      <c r="X110" s="56"/>
      <c r="Y110" s="56"/>
      <c r="Z110" s="56"/>
      <c r="AA110" s="56"/>
      <c r="AB110" s="56"/>
      <c r="AC110" s="56"/>
      <c r="AD110" s="56"/>
      <c r="AE110" s="56"/>
      <c r="AF110" s="56"/>
      <c r="AG110" s="56"/>
      <c r="AH110" s="56"/>
      <c r="AI110" s="56"/>
      <c r="AJ110" s="56"/>
      <c r="AK110" s="56"/>
    </row>
    <row r="111" spans="2:37" ht="15.75" x14ac:dyDescent="0.25">
      <c r="B111" s="17" t="s">
        <v>334</v>
      </c>
      <c r="C111" s="18"/>
      <c r="D111" s="18"/>
      <c r="E111" s="155"/>
      <c r="I111" s="56"/>
      <c r="J111" s="56"/>
      <c r="K111" s="56"/>
      <c r="L111" s="56"/>
      <c r="M111" s="56"/>
      <c r="N111" s="56"/>
      <c r="O111" s="56"/>
      <c r="P111" s="56"/>
      <c r="Q111" s="56"/>
      <c r="R111" s="56"/>
      <c r="S111" s="56"/>
      <c r="T111" s="56"/>
      <c r="U111" s="56"/>
      <c r="V111" s="56"/>
      <c r="W111" s="56"/>
      <c r="X111" s="56"/>
      <c r="Y111" s="56"/>
      <c r="Z111" s="56"/>
      <c r="AA111" s="56"/>
      <c r="AB111" s="56"/>
      <c r="AC111" s="56"/>
      <c r="AD111" s="56"/>
      <c r="AE111" s="56"/>
      <c r="AF111" s="56"/>
      <c r="AG111" s="56"/>
      <c r="AH111" s="56"/>
      <c r="AI111" s="56"/>
      <c r="AJ111" s="56"/>
      <c r="AK111" s="56"/>
    </row>
    <row r="112" spans="2:37" ht="15" x14ac:dyDescent="0.25">
      <c r="B112" s="21" t="s">
        <v>359</v>
      </c>
      <c r="C112" s="187" t="s">
        <v>451</v>
      </c>
      <c r="D112" s="133">
        <v>350000</v>
      </c>
      <c r="E112" s="116"/>
      <c r="I112" s="56"/>
      <c r="J112" s="56"/>
      <c r="K112" s="56"/>
      <c r="L112" s="56"/>
      <c r="M112" s="56"/>
      <c r="N112" s="56"/>
      <c r="O112" s="56"/>
      <c r="P112" s="56"/>
      <c r="Q112" s="56"/>
      <c r="R112" s="56"/>
      <c r="S112" s="56"/>
      <c r="T112" s="56"/>
      <c r="U112" s="56"/>
      <c r="V112" s="56"/>
      <c r="W112" s="56"/>
      <c r="X112" s="56"/>
      <c r="Y112" s="56"/>
      <c r="Z112" s="56"/>
      <c r="AA112" s="56"/>
      <c r="AB112" s="56"/>
      <c r="AC112" s="56"/>
      <c r="AD112" s="56"/>
      <c r="AE112" s="56"/>
      <c r="AF112" s="56"/>
      <c r="AG112" s="56"/>
      <c r="AH112" s="56"/>
      <c r="AI112" s="56"/>
      <c r="AJ112" s="56"/>
      <c r="AK112" s="56"/>
    </row>
    <row r="113" spans="2:37" ht="15" x14ac:dyDescent="0.25">
      <c r="B113" s="21" t="s">
        <v>669</v>
      </c>
      <c r="C113" s="187" t="s">
        <v>451</v>
      </c>
      <c r="D113" s="133">
        <v>98000</v>
      </c>
      <c r="E113" s="116"/>
      <c r="I113" s="56"/>
      <c r="J113" s="56"/>
      <c r="K113" s="56"/>
      <c r="L113" s="56"/>
      <c r="M113" s="56"/>
      <c r="N113" s="56"/>
      <c r="O113" s="56"/>
      <c r="P113" s="56"/>
      <c r="Q113" s="56"/>
      <c r="R113" s="56"/>
      <c r="S113" s="56"/>
      <c r="T113" s="56"/>
      <c r="U113" s="56"/>
      <c r="V113" s="56"/>
      <c r="W113" s="56"/>
      <c r="X113" s="56"/>
      <c r="Y113" s="56"/>
      <c r="Z113" s="56"/>
      <c r="AA113" s="56"/>
      <c r="AB113" s="56"/>
      <c r="AC113" s="56"/>
      <c r="AD113" s="56"/>
      <c r="AE113" s="56"/>
      <c r="AF113" s="56"/>
      <c r="AG113" s="56"/>
      <c r="AH113" s="56"/>
      <c r="AI113" s="56"/>
      <c r="AJ113" s="56"/>
      <c r="AK113" s="56"/>
    </row>
    <row r="114" spans="2:37" ht="15" x14ac:dyDescent="0.25">
      <c r="B114" s="21" t="s">
        <v>667</v>
      </c>
      <c r="C114" s="187" t="s">
        <v>451</v>
      </c>
      <c r="D114" s="133">
        <v>450000</v>
      </c>
      <c r="E114" s="116"/>
      <c r="I114" s="56"/>
      <c r="J114" s="56"/>
      <c r="K114" s="56"/>
      <c r="L114" s="56"/>
      <c r="M114" s="56"/>
      <c r="N114" s="56"/>
      <c r="O114" s="56"/>
      <c r="P114" s="56"/>
      <c r="Q114" s="56"/>
      <c r="R114" s="56"/>
      <c r="S114" s="56"/>
      <c r="T114" s="56"/>
      <c r="U114" s="56"/>
      <c r="V114" s="56"/>
      <c r="W114" s="56"/>
      <c r="X114" s="56"/>
      <c r="Y114" s="56"/>
      <c r="Z114" s="56"/>
      <c r="AA114" s="56"/>
      <c r="AB114" s="56"/>
      <c r="AC114" s="56"/>
      <c r="AD114" s="56"/>
      <c r="AE114" s="56"/>
      <c r="AF114" s="56"/>
      <c r="AG114" s="56"/>
      <c r="AH114" s="56"/>
      <c r="AI114" s="56"/>
      <c r="AJ114" s="56"/>
      <c r="AK114" s="56"/>
    </row>
    <row r="115" spans="2:37" ht="15" x14ac:dyDescent="0.25">
      <c r="B115" s="154" t="s">
        <v>668</v>
      </c>
      <c r="C115" s="187" t="s">
        <v>451</v>
      </c>
      <c r="D115" s="133">
        <v>17000</v>
      </c>
      <c r="E115" s="116"/>
      <c r="I115" s="56"/>
      <c r="J115" s="56"/>
      <c r="K115" s="56"/>
      <c r="L115" s="56"/>
      <c r="M115" s="56"/>
      <c r="N115" s="56"/>
      <c r="O115" s="56"/>
      <c r="P115" s="56"/>
      <c r="Q115" s="56"/>
      <c r="R115" s="56"/>
      <c r="S115" s="56"/>
      <c r="T115" s="56"/>
      <c r="U115" s="56"/>
      <c r="V115" s="56"/>
      <c r="W115" s="56"/>
      <c r="X115" s="56"/>
      <c r="Y115" s="56"/>
      <c r="Z115" s="56"/>
      <c r="AA115" s="56"/>
      <c r="AB115" s="56"/>
      <c r="AC115" s="56"/>
      <c r="AD115" s="56"/>
      <c r="AE115" s="56"/>
      <c r="AF115" s="56"/>
      <c r="AG115" s="56"/>
      <c r="AH115" s="56"/>
      <c r="AI115" s="56"/>
      <c r="AJ115" s="56"/>
      <c r="AK115" s="56"/>
    </row>
    <row r="116" spans="2:37" ht="15" x14ac:dyDescent="0.25">
      <c r="B116" s="21" t="s">
        <v>586</v>
      </c>
      <c r="C116" s="187" t="s">
        <v>451</v>
      </c>
      <c r="D116" s="133">
        <v>15000</v>
      </c>
      <c r="E116" s="116"/>
    </row>
    <row r="117" spans="2:37" ht="15" x14ac:dyDescent="0.25">
      <c r="B117" s="21" t="s">
        <v>566</v>
      </c>
      <c r="C117" s="187" t="s">
        <v>451</v>
      </c>
      <c r="D117" s="133">
        <v>25000</v>
      </c>
      <c r="E117" s="116"/>
    </row>
    <row r="118" spans="2:37" ht="15" x14ac:dyDescent="0.25">
      <c r="B118" s="21" t="s">
        <v>587</v>
      </c>
      <c r="C118" s="187" t="s">
        <v>451</v>
      </c>
      <c r="D118" s="133">
        <v>50000</v>
      </c>
      <c r="E118" s="116"/>
    </row>
    <row r="119" spans="2:37" ht="15" x14ac:dyDescent="0.25">
      <c r="B119" s="46" t="s">
        <v>590</v>
      </c>
      <c r="C119" s="187" t="s">
        <v>514</v>
      </c>
      <c r="D119" s="133">
        <v>50000</v>
      </c>
      <c r="E119" s="116"/>
    </row>
    <row r="120" spans="2:37" ht="15" x14ac:dyDescent="0.25">
      <c r="B120" s="21" t="s">
        <v>588</v>
      </c>
      <c r="C120" s="187" t="s">
        <v>515</v>
      </c>
      <c r="D120" s="133">
        <v>50000</v>
      </c>
      <c r="E120" s="116"/>
    </row>
    <row r="121" spans="2:37" ht="15" x14ac:dyDescent="0.25">
      <c r="B121" s="21" t="s">
        <v>600</v>
      </c>
      <c r="C121" s="18" t="s">
        <v>472</v>
      </c>
      <c r="D121" s="133">
        <v>110000</v>
      </c>
      <c r="E121" s="116"/>
    </row>
    <row r="122" spans="2:37" ht="15" x14ac:dyDescent="0.25">
      <c r="B122" s="132" t="s">
        <v>655</v>
      </c>
      <c r="C122" s="187" t="s">
        <v>515</v>
      </c>
      <c r="D122" s="133">
        <v>1</v>
      </c>
      <c r="E122" s="116"/>
    </row>
    <row r="123" spans="2:37" ht="15" x14ac:dyDescent="0.25">
      <c r="B123" s="46" t="s">
        <v>653</v>
      </c>
      <c r="C123" s="187" t="s">
        <v>515</v>
      </c>
      <c r="D123" s="133">
        <v>1</v>
      </c>
      <c r="E123" s="116"/>
    </row>
    <row r="124" spans="2:37" ht="15" x14ac:dyDescent="0.25">
      <c r="B124" s="132" t="s">
        <v>604</v>
      </c>
      <c r="C124" s="187" t="s">
        <v>451</v>
      </c>
      <c r="D124" s="133">
        <v>1</v>
      </c>
      <c r="E124" s="116"/>
    </row>
    <row r="125" spans="2:37" ht="15" x14ac:dyDescent="0.25">
      <c r="B125" s="132" t="s">
        <v>605</v>
      </c>
      <c r="C125" s="187" t="s">
        <v>514</v>
      </c>
      <c r="D125" s="133">
        <v>1</v>
      </c>
      <c r="E125" s="116" t="s">
        <v>471</v>
      </c>
      <c r="F125" s="183"/>
    </row>
    <row r="126" spans="2:37" ht="15" x14ac:dyDescent="0.25">
      <c r="B126" s="132" t="s">
        <v>656</v>
      </c>
      <c r="C126" s="187" t="s">
        <v>514</v>
      </c>
      <c r="D126" s="133">
        <v>1</v>
      </c>
      <c r="E126" s="116">
        <f>SUM(D112:D127)</f>
        <v>1215006</v>
      </c>
      <c r="F126" s="180"/>
      <c r="G126" s="24"/>
    </row>
    <row r="127" spans="2:37" ht="15" x14ac:dyDescent="0.25">
      <c r="B127" s="132" t="s">
        <v>657</v>
      </c>
      <c r="C127" s="187" t="s">
        <v>515</v>
      </c>
      <c r="D127" s="133">
        <v>1</v>
      </c>
      <c r="E127" s="116"/>
      <c r="F127" s="180"/>
      <c r="G127" s="24"/>
    </row>
    <row r="128" spans="2:37" x14ac:dyDescent="0.2">
      <c r="B128" s="116"/>
      <c r="C128" s="116"/>
      <c r="D128" s="116"/>
      <c r="E128" s="116"/>
      <c r="F128" s="180"/>
      <c r="G128" s="24"/>
      <c r="J128">
        <v>23102</v>
      </c>
    </row>
    <row r="129" spans="2:7" ht="15.75" x14ac:dyDescent="0.25">
      <c r="B129" s="17" t="s">
        <v>444</v>
      </c>
      <c r="C129" s="18" t="s">
        <v>472</v>
      </c>
      <c r="D129" s="28"/>
      <c r="F129" s="23"/>
      <c r="G129" s="23"/>
    </row>
    <row r="130" spans="2:7" ht="15" x14ac:dyDescent="0.25">
      <c r="B130" s="21" t="s">
        <v>353</v>
      </c>
      <c r="C130" s="18"/>
      <c r="D130" s="133">
        <v>90000</v>
      </c>
      <c r="F130" s="183" t="s">
        <v>442</v>
      </c>
    </row>
    <row r="131" spans="2:7" ht="15" x14ac:dyDescent="0.25">
      <c r="B131" s="21" t="s">
        <v>441</v>
      </c>
      <c r="C131" s="18" t="s">
        <v>472</v>
      </c>
      <c r="D131" s="133">
        <v>250000</v>
      </c>
      <c r="F131" s="180">
        <f>D118+D119+D120+D131</f>
        <v>400000</v>
      </c>
    </row>
    <row r="132" spans="2:7" ht="15" x14ac:dyDescent="0.25">
      <c r="B132" s="132" t="s">
        <v>658</v>
      </c>
      <c r="C132" s="18"/>
      <c r="D132" s="133">
        <v>3000</v>
      </c>
    </row>
    <row r="133" spans="2:7" ht="15" x14ac:dyDescent="0.25">
      <c r="B133" s="132" t="s">
        <v>654</v>
      </c>
      <c r="C133" s="18"/>
      <c r="D133" s="133">
        <v>10000</v>
      </c>
    </row>
    <row r="134" spans="2:7" ht="15" x14ac:dyDescent="0.25">
      <c r="B134" s="132" t="s">
        <v>461</v>
      </c>
      <c r="C134" s="18"/>
      <c r="D134" s="133">
        <v>6000</v>
      </c>
    </row>
    <row r="135" spans="2:7" ht="15" x14ac:dyDescent="0.25">
      <c r="B135" s="132" t="s">
        <v>525</v>
      </c>
      <c r="C135" s="18"/>
      <c r="D135" s="133">
        <v>12000</v>
      </c>
    </row>
    <row r="136" spans="2:7" ht="15" x14ac:dyDescent="0.25">
      <c r="B136" s="132" t="s">
        <v>462</v>
      </c>
      <c r="C136" s="18"/>
      <c r="D136" s="133">
        <v>8000</v>
      </c>
    </row>
    <row r="137" spans="2:7" ht="15" x14ac:dyDescent="0.25">
      <c r="B137" s="151" t="s">
        <v>355</v>
      </c>
      <c r="C137" s="18" t="s">
        <v>472</v>
      </c>
      <c r="D137" s="133">
        <v>100000</v>
      </c>
    </row>
    <row r="138" spans="2:7" ht="15" x14ac:dyDescent="0.25">
      <c r="B138" s="132" t="s">
        <v>589</v>
      </c>
      <c r="C138" s="18"/>
      <c r="D138" s="133">
        <v>75000</v>
      </c>
    </row>
    <row r="139" spans="2:7" ht="15" x14ac:dyDescent="0.25">
      <c r="B139" s="132" t="s">
        <v>601</v>
      </c>
      <c r="C139" s="18"/>
      <c r="D139" s="133">
        <v>45000</v>
      </c>
    </row>
    <row r="140" spans="2:7" ht="15" x14ac:dyDescent="0.25">
      <c r="B140" s="132" t="s">
        <v>678</v>
      </c>
      <c r="C140" s="18"/>
      <c r="D140" s="133">
        <v>1</v>
      </c>
    </row>
    <row r="141" spans="2:7" ht="15" x14ac:dyDescent="0.25">
      <c r="B141" s="132" t="s">
        <v>679</v>
      </c>
      <c r="C141" s="18"/>
      <c r="D141" s="133">
        <v>1</v>
      </c>
      <c r="E141" t="s">
        <v>264</v>
      </c>
    </row>
    <row r="142" spans="2:7" x14ac:dyDescent="0.2">
      <c r="E142" s="180">
        <f>SUM(D130:D141)</f>
        <v>599002</v>
      </c>
    </row>
    <row r="143" spans="2:7" ht="16.5" x14ac:dyDescent="0.3">
      <c r="B143" s="19" t="s">
        <v>255</v>
      </c>
      <c r="C143" s="18" t="s">
        <v>256</v>
      </c>
      <c r="D143" s="214">
        <f>SUM(D112:D141)</f>
        <v>1814008</v>
      </c>
    </row>
    <row r="144" spans="2:7" ht="15.75" x14ac:dyDescent="0.25">
      <c r="B144" s="20" t="s">
        <v>361</v>
      </c>
      <c r="C144" s="18"/>
      <c r="D144" s="181">
        <f>H107-D143</f>
        <v>75992</v>
      </c>
    </row>
    <row r="145" spans="2:6" ht="13.5" x14ac:dyDescent="0.25">
      <c r="B145" s="15"/>
    </row>
    <row r="146" spans="2:6" ht="14.25" x14ac:dyDescent="0.2">
      <c r="B146" s="182" t="s">
        <v>354</v>
      </c>
      <c r="F146" s="156"/>
    </row>
    <row r="147" spans="2:6" ht="15" x14ac:dyDescent="0.25">
      <c r="B147" s="16"/>
    </row>
    <row r="152" spans="2:6" ht="13.5" x14ac:dyDescent="0.25">
      <c r="C152" s="15"/>
    </row>
  </sheetData>
  <sheetProtection sheet="1"/>
  <mergeCells count="1">
    <mergeCell ref="B3:B4"/>
  </mergeCells>
  <phoneticPr fontId="0" type="noConversion"/>
  <pageMargins left="0.75" right="0.75" top="1" bottom="1" header="0.5" footer="0.5"/>
  <pageSetup scale="30"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N103"/>
  <sheetViews>
    <sheetView workbookViewId="0">
      <pane xSplit="3" ySplit="3" topLeftCell="D4" activePane="bottomRight" state="frozen"/>
      <selection pane="topRight" activeCell="D1" sqref="D1"/>
      <selection pane="bottomLeft" activeCell="A4" sqref="A4"/>
      <selection pane="bottomRight" activeCell="D4" sqref="D4"/>
    </sheetView>
  </sheetViews>
  <sheetFormatPr defaultRowHeight="12.75" x14ac:dyDescent="0.2"/>
  <cols>
    <col min="1" max="1" width="1.85546875" style="22" customWidth="1"/>
    <col min="2" max="2" width="9.140625" style="22"/>
    <col min="3" max="3" width="14.28515625" style="76" bestFit="1" customWidth="1"/>
    <col min="4" max="4" width="17.42578125" style="22" customWidth="1"/>
    <col min="5" max="5" width="8" style="22" customWidth="1"/>
    <col min="6" max="6" width="10.140625" style="22" customWidth="1"/>
    <col min="7" max="7" width="10.7109375" style="22" customWidth="1"/>
    <col min="8" max="8" width="8" style="22" customWidth="1"/>
    <col min="9" max="9" width="11.7109375" style="22" customWidth="1"/>
    <col min="10" max="10" width="13.5703125" style="22" customWidth="1"/>
    <col min="11" max="11" width="12.42578125" style="22" customWidth="1"/>
    <col min="12" max="12" width="13" style="22" customWidth="1"/>
    <col min="13" max="13" width="17" style="22" hidden="1" customWidth="1"/>
    <col min="14" max="14" width="9.85546875" style="22" customWidth="1"/>
    <col min="15" max="15" width="11.42578125" style="22" customWidth="1"/>
    <col min="16" max="16384" width="9.140625" style="22"/>
  </cols>
  <sheetData>
    <row r="1" spans="2:14" ht="18" customHeight="1" x14ac:dyDescent="0.25">
      <c r="B1" s="158" t="s">
        <v>237</v>
      </c>
      <c r="C1" s="158"/>
      <c r="D1" s="158"/>
      <c r="E1" s="158"/>
      <c r="F1" s="158"/>
    </row>
    <row r="2" spans="2:14" ht="63.75" x14ac:dyDescent="0.2">
      <c r="C2" s="86" t="s">
        <v>269</v>
      </c>
      <c r="D2" s="86" t="s">
        <v>567</v>
      </c>
      <c r="E2" s="86" t="s">
        <v>594</v>
      </c>
      <c r="F2" s="86" t="s">
        <v>561</v>
      </c>
      <c r="G2" s="86" t="s">
        <v>595</v>
      </c>
      <c r="H2" s="86" t="s">
        <v>562</v>
      </c>
      <c r="I2" s="86" t="s">
        <v>330</v>
      </c>
      <c r="J2" s="47" t="s">
        <v>329</v>
      </c>
      <c r="K2" s="86" t="s">
        <v>558</v>
      </c>
      <c r="L2" s="86" t="s">
        <v>328</v>
      </c>
      <c r="M2" s="245" t="s">
        <v>413</v>
      </c>
      <c r="N2" s="86" t="s">
        <v>440</v>
      </c>
    </row>
    <row r="3" spans="2:14" x14ac:dyDescent="0.2">
      <c r="C3" s="86"/>
      <c r="D3" s="86"/>
      <c r="E3" s="86"/>
      <c r="F3" s="86"/>
      <c r="G3" s="86"/>
      <c r="H3" s="86"/>
      <c r="I3" s="86"/>
      <c r="J3" s="117"/>
      <c r="K3" s="86"/>
      <c r="L3" s="86"/>
      <c r="M3" s="86"/>
      <c r="N3" s="86"/>
    </row>
    <row r="4" spans="2:14" ht="15" x14ac:dyDescent="0.25">
      <c r="B4" s="22" t="s">
        <v>388</v>
      </c>
      <c r="C4" s="94" t="str">
        <f>'2 Income Statement'!B5</f>
        <v>10 Basic</v>
      </c>
      <c r="D4" s="132">
        <v>5</v>
      </c>
      <c r="E4" s="132" t="s">
        <v>619</v>
      </c>
      <c r="F4" s="134">
        <v>700</v>
      </c>
      <c r="G4" s="132">
        <v>1</v>
      </c>
      <c r="H4" s="132" t="s">
        <v>620</v>
      </c>
      <c r="I4" s="125">
        <v>907200</v>
      </c>
      <c r="J4" s="166">
        <f t="shared" ref="J4:J17" si="0">G4*I4</f>
        <v>907200</v>
      </c>
      <c r="K4" s="118" t="str">
        <f>E4</f>
        <v>g</v>
      </c>
      <c r="L4" s="142">
        <v>1</v>
      </c>
      <c r="M4" s="142">
        <v>1</v>
      </c>
      <c r="N4" s="92">
        <f>IF(J4&gt;0,((D4*(F4/J4)*L4)/M4),0)</f>
        <v>3.8580246913580245E-3</v>
      </c>
    </row>
    <row r="5" spans="2:14" ht="15" x14ac:dyDescent="0.25">
      <c r="B5" s="22" t="s">
        <v>389</v>
      </c>
      <c r="C5" s="94" t="str">
        <f>'2 Income Statement'!B6</f>
        <v>1204 Flt1</v>
      </c>
      <c r="D5" s="132">
        <v>10</v>
      </c>
      <c r="E5" s="132" t="s">
        <v>619</v>
      </c>
      <c r="F5" s="134">
        <v>700</v>
      </c>
      <c r="G5" s="132">
        <v>1</v>
      </c>
      <c r="H5" s="132" t="s">
        <v>620</v>
      </c>
      <c r="I5" s="125">
        <v>907200</v>
      </c>
      <c r="J5" s="166">
        <f t="shared" si="0"/>
        <v>907200</v>
      </c>
      <c r="K5" s="118" t="str">
        <f t="shared" ref="K5:K17" si="1">E5</f>
        <v>g</v>
      </c>
      <c r="L5" s="142">
        <v>1</v>
      </c>
      <c r="M5" s="142">
        <v>1</v>
      </c>
      <c r="N5" s="92">
        <f t="shared" ref="N5:N17" si="2">IF(J5&gt;0,((D5*(F5/J5)*L5)/M5),0)</f>
        <v>7.716049382716049E-3</v>
      </c>
    </row>
    <row r="6" spans="2:14" ht="15" x14ac:dyDescent="0.25">
      <c r="B6" s="22" t="s">
        <v>390</v>
      </c>
      <c r="C6" s="94" t="str">
        <f>'2 Income Statement'!B7</f>
        <v>1204 Flt2</v>
      </c>
      <c r="D6" s="132">
        <v>10</v>
      </c>
      <c r="E6" s="132" t="s">
        <v>619</v>
      </c>
      <c r="F6" s="134">
        <v>700</v>
      </c>
      <c r="G6" s="132">
        <v>1</v>
      </c>
      <c r="H6" s="132" t="s">
        <v>620</v>
      </c>
      <c r="I6" s="125">
        <v>907200</v>
      </c>
      <c r="J6" s="166">
        <f t="shared" si="0"/>
        <v>907200</v>
      </c>
      <c r="K6" s="118" t="str">
        <f t="shared" si="1"/>
        <v>g</v>
      </c>
      <c r="L6" s="142">
        <v>1</v>
      </c>
      <c r="M6" s="142">
        <v>1</v>
      </c>
      <c r="N6" s="92">
        <f t="shared" si="2"/>
        <v>7.716049382716049E-3</v>
      </c>
    </row>
    <row r="7" spans="2:14" ht="15" x14ac:dyDescent="0.25">
      <c r="B7" s="22" t="s">
        <v>391</v>
      </c>
      <c r="C7" s="89" t="str">
        <f>'2 Income Statement'!B8</f>
        <v>4 Accent</v>
      </c>
      <c r="D7" s="132"/>
      <c r="E7" s="132"/>
      <c r="F7" s="134"/>
      <c r="G7" s="132"/>
      <c r="H7" s="132"/>
      <c r="I7" s="125"/>
      <c r="J7" s="118">
        <f t="shared" si="0"/>
        <v>0</v>
      </c>
      <c r="K7" s="118">
        <f t="shared" si="1"/>
        <v>0</v>
      </c>
      <c r="L7" s="142"/>
      <c r="M7" s="142">
        <v>1</v>
      </c>
      <c r="N7" s="92">
        <f t="shared" si="2"/>
        <v>0</v>
      </c>
    </row>
    <row r="8" spans="2:14" ht="15" x14ac:dyDescent="0.25">
      <c r="B8" s="22" t="s">
        <v>392</v>
      </c>
      <c r="C8" s="94">
        <f>'2 Income Statement'!B9</f>
        <v>0</v>
      </c>
      <c r="D8" s="132"/>
      <c r="E8" s="132"/>
      <c r="F8" s="134"/>
      <c r="G8" s="132"/>
      <c r="H8" s="132"/>
      <c r="I8" s="125"/>
      <c r="J8" s="118">
        <f t="shared" si="0"/>
        <v>0</v>
      </c>
      <c r="K8" s="118">
        <f t="shared" si="1"/>
        <v>0</v>
      </c>
      <c r="L8" s="142"/>
      <c r="M8" s="142">
        <v>1</v>
      </c>
      <c r="N8" s="92">
        <f t="shared" si="2"/>
        <v>0</v>
      </c>
    </row>
    <row r="9" spans="2:14" ht="15" x14ac:dyDescent="0.25">
      <c r="B9" s="22" t="s">
        <v>393</v>
      </c>
      <c r="C9" s="94">
        <f>'2 Income Statement'!B10</f>
        <v>0</v>
      </c>
      <c r="D9" s="132"/>
      <c r="E9" s="132"/>
      <c r="F9" s="134"/>
      <c r="G9" s="132"/>
      <c r="H9" s="132"/>
      <c r="I9" s="125"/>
      <c r="J9" s="118">
        <f t="shared" si="0"/>
        <v>0</v>
      </c>
      <c r="K9" s="118">
        <f t="shared" si="1"/>
        <v>0</v>
      </c>
      <c r="L9" s="142"/>
      <c r="M9" s="142">
        <v>1</v>
      </c>
      <c r="N9" s="92">
        <f t="shared" si="2"/>
        <v>0</v>
      </c>
    </row>
    <row r="10" spans="2:14" ht="15" x14ac:dyDescent="0.25">
      <c r="B10" s="22" t="s">
        <v>394</v>
      </c>
      <c r="C10" s="89">
        <f>'2 Income Statement'!B11</f>
        <v>0</v>
      </c>
      <c r="D10" s="132"/>
      <c r="E10" s="132"/>
      <c r="F10" s="134"/>
      <c r="G10" s="132"/>
      <c r="H10" s="132"/>
      <c r="I10" s="125"/>
      <c r="J10" s="118">
        <f t="shared" si="0"/>
        <v>0</v>
      </c>
      <c r="K10" s="118">
        <f t="shared" si="1"/>
        <v>0</v>
      </c>
      <c r="L10" s="142"/>
      <c r="M10" s="142"/>
      <c r="N10" s="92">
        <f t="shared" si="2"/>
        <v>0</v>
      </c>
    </row>
    <row r="11" spans="2:14" ht="15" x14ac:dyDescent="0.25">
      <c r="B11" s="22" t="s">
        <v>395</v>
      </c>
      <c r="C11" s="94">
        <f>'2 Income Statement'!B12</f>
        <v>0</v>
      </c>
      <c r="D11" s="132"/>
      <c r="E11" s="132"/>
      <c r="F11" s="134"/>
      <c r="G11" s="132"/>
      <c r="H11" s="132"/>
      <c r="I11" s="125"/>
      <c r="J11" s="118">
        <f t="shared" si="0"/>
        <v>0</v>
      </c>
      <c r="K11" s="118">
        <f t="shared" si="1"/>
        <v>0</v>
      </c>
      <c r="L11" s="142"/>
      <c r="M11" s="142"/>
      <c r="N11" s="92">
        <f t="shared" si="2"/>
        <v>0</v>
      </c>
    </row>
    <row r="12" spans="2:14" ht="15" x14ac:dyDescent="0.25">
      <c r="B12" s="22" t="s">
        <v>396</v>
      </c>
      <c r="C12" s="94">
        <f>'2 Income Statement'!B13</f>
        <v>0</v>
      </c>
      <c r="D12" s="132"/>
      <c r="E12" s="132"/>
      <c r="F12" s="134"/>
      <c r="G12" s="132"/>
      <c r="H12" s="132"/>
      <c r="I12" s="125"/>
      <c r="J12" s="118">
        <f t="shared" si="0"/>
        <v>0</v>
      </c>
      <c r="K12" s="118">
        <f t="shared" si="1"/>
        <v>0</v>
      </c>
      <c r="L12" s="142"/>
      <c r="M12" s="142"/>
      <c r="N12" s="92">
        <f t="shared" si="2"/>
        <v>0</v>
      </c>
    </row>
    <row r="13" spans="2:14" ht="15" x14ac:dyDescent="0.25">
      <c r="B13" s="22" t="s">
        <v>397</v>
      </c>
      <c r="C13" s="89">
        <f>'2 Income Statement'!B14</f>
        <v>0</v>
      </c>
      <c r="D13" s="132"/>
      <c r="E13" s="132"/>
      <c r="F13" s="134"/>
      <c r="G13" s="132"/>
      <c r="H13" s="132"/>
      <c r="I13" s="125"/>
      <c r="J13" s="118">
        <f t="shared" si="0"/>
        <v>0</v>
      </c>
      <c r="K13" s="118">
        <f t="shared" si="1"/>
        <v>0</v>
      </c>
      <c r="L13" s="142"/>
      <c r="M13" s="142"/>
      <c r="N13" s="92">
        <f t="shared" si="2"/>
        <v>0</v>
      </c>
    </row>
    <row r="14" spans="2:14" ht="15" x14ac:dyDescent="0.25">
      <c r="B14" s="22" t="s">
        <v>398</v>
      </c>
      <c r="C14" s="94">
        <f>'2 Income Statement'!B15</f>
        <v>0</v>
      </c>
      <c r="D14" s="132"/>
      <c r="E14" s="132"/>
      <c r="F14" s="134"/>
      <c r="G14" s="132"/>
      <c r="H14" s="132"/>
      <c r="I14" s="125"/>
      <c r="J14" s="118">
        <f t="shared" si="0"/>
        <v>0</v>
      </c>
      <c r="K14" s="118">
        <f t="shared" si="1"/>
        <v>0</v>
      </c>
      <c r="L14" s="142"/>
      <c r="M14" s="142"/>
      <c r="N14" s="92">
        <f t="shared" si="2"/>
        <v>0</v>
      </c>
    </row>
    <row r="15" spans="2:14" ht="15" x14ac:dyDescent="0.25">
      <c r="B15" s="22" t="s">
        <v>399</v>
      </c>
      <c r="C15" s="89">
        <f>'2 Income Statement'!B16</f>
        <v>0</v>
      </c>
      <c r="D15" s="132"/>
      <c r="E15" s="132"/>
      <c r="F15" s="134"/>
      <c r="G15" s="132"/>
      <c r="H15" s="132"/>
      <c r="I15" s="125"/>
      <c r="J15" s="118">
        <f t="shared" si="0"/>
        <v>0</v>
      </c>
      <c r="K15" s="118">
        <f t="shared" si="1"/>
        <v>0</v>
      </c>
      <c r="L15" s="142"/>
      <c r="M15" s="142"/>
      <c r="N15" s="92">
        <f t="shared" si="2"/>
        <v>0</v>
      </c>
    </row>
    <row r="16" spans="2:14" ht="15" x14ac:dyDescent="0.25">
      <c r="B16" s="22" t="s">
        <v>400</v>
      </c>
      <c r="C16" s="94">
        <f>'2 Income Statement'!B17</f>
        <v>0</v>
      </c>
      <c r="D16" s="132"/>
      <c r="E16" s="132"/>
      <c r="F16" s="134"/>
      <c r="G16" s="132"/>
      <c r="H16" s="132"/>
      <c r="I16" s="125"/>
      <c r="J16" s="118">
        <f t="shared" si="0"/>
        <v>0</v>
      </c>
      <c r="K16" s="118">
        <f t="shared" si="1"/>
        <v>0</v>
      </c>
      <c r="L16" s="142"/>
      <c r="M16" s="142"/>
      <c r="N16" s="92">
        <f t="shared" si="2"/>
        <v>0</v>
      </c>
    </row>
    <row r="17" spans="2:14" ht="15" x14ac:dyDescent="0.25">
      <c r="B17" s="22" t="s">
        <v>401</v>
      </c>
      <c r="C17" s="152">
        <f>'2 Income Statement'!B18</f>
        <v>0</v>
      </c>
      <c r="D17" s="132"/>
      <c r="E17" s="132"/>
      <c r="F17" s="134"/>
      <c r="G17" s="132"/>
      <c r="H17" s="132"/>
      <c r="I17" s="125"/>
      <c r="J17" s="118">
        <f t="shared" si="0"/>
        <v>0</v>
      </c>
      <c r="K17" s="118">
        <f t="shared" si="1"/>
        <v>0</v>
      </c>
      <c r="L17" s="142"/>
      <c r="M17" s="142"/>
      <c r="N17" s="92">
        <f t="shared" si="2"/>
        <v>0</v>
      </c>
    </row>
    <row r="18" spans="2:14" ht="15" x14ac:dyDescent="0.25">
      <c r="B18" s="22" t="s">
        <v>402</v>
      </c>
      <c r="C18" s="152">
        <f>'2 Income Statement'!B19</f>
        <v>0</v>
      </c>
      <c r="D18" s="132"/>
      <c r="E18" s="132"/>
      <c r="F18" s="134"/>
      <c r="G18" s="132"/>
      <c r="H18" s="132"/>
      <c r="I18" s="125"/>
      <c r="J18" s="118">
        <f t="shared" ref="J18:J28" si="3">G18*I18</f>
        <v>0</v>
      </c>
      <c r="K18" s="118">
        <f t="shared" ref="K18:K28" si="4">E18</f>
        <v>0</v>
      </c>
      <c r="L18" s="142"/>
      <c r="M18" s="142"/>
      <c r="N18" s="92">
        <f t="shared" ref="N18:N28" si="5">IF(J18&gt;0,((D18*(F18/J18)*L18)/M18),0)</f>
        <v>0</v>
      </c>
    </row>
    <row r="19" spans="2:14" ht="15" x14ac:dyDescent="0.25">
      <c r="B19" s="22" t="s">
        <v>403</v>
      </c>
      <c r="C19" s="152">
        <f>'2 Income Statement'!B20</f>
        <v>0</v>
      </c>
      <c r="D19" s="132"/>
      <c r="E19" s="132"/>
      <c r="F19" s="134"/>
      <c r="G19" s="132"/>
      <c r="H19" s="132"/>
      <c r="I19" s="125"/>
      <c r="J19" s="118">
        <f t="shared" si="3"/>
        <v>0</v>
      </c>
      <c r="K19" s="118">
        <f t="shared" si="4"/>
        <v>0</v>
      </c>
      <c r="L19" s="142"/>
      <c r="M19" s="142"/>
      <c r="N19" s="92">
        <f t="shared" si="5"/>
        <v>0</v>
      </c>
    </row>
    <row r="20" spans="2:14" ht="15" x14ac:dyDescent="0.25">
      <c r="B20" s="22" t="s">
        <v>404</v>
      </c>
      <c r="C20" s="152">
        <f>'2 Income Statement'!B21</f>
        <v>0</v>
      </c>
      <c r="D20" s="132"/>
      <c r="E20" s="132"/>
      <c r="F20" s="134"/>
      <c r="G20" s="132"/>
      <c r="H20" s="132"/>
      <c r="I20" s="125"/>
      <c r="J20" s="118">
        <f t="shared" si="3"/>
        <v>0</v>
      </c>
      <c r="K20" s="118">
        <f t="shared" si="4"/>
        <v>0</v>
      </c>
      <c r="L20" s="142"/>
      <c r="M20" s="142"/>
      <c r="N20" s="92">
        <f t="shared" si="5"/>
        <v>0</v>
      </c>
    </row>
    <row r="21" spans="2:14" ht="15" x14ac:dyDescent="0.25">
      <c r="B21" s="22" t="s">
        <v>405</v>
      </c>
      <c r="C21" s="152">
        <f>'2 Income Statement'!B22</f>
        <v>0</v>
      </c>
      <c r="D21" s="132"/>
      <c r="E21" s="132"/>
      <c r="F21" s="134"/>
      <c r="G21" s="132"/>
      <c r="H21" s="132"/>
      <c r="I21" s="125"/>
      <c r="J21" s="118">
        <f t="shared" si="3"/>
        <v>0</v>
      </c>
      <c r="K21" s="118">
        <f t="shared" si="4"/>
        <v>0</v>
      </c>
      <c r="L21" s="142"/>
      <c r="M21" s="142"/>
      <c r="N21" s="92">
        <f t="shared" si="5"/>
        <v>0</v>
      </c>
    </row>
    <row r="22" spans="2:14" ht="15" x14ac:dyDescent="0.25">
      <c r="B22" s="22" t="s">
        <v>406</v>
      </c>
      <c r="C22" s="152">
        <f>'2 Income Statement'!B23</f>
        <v>0</v>
      </c>
      <c r="D22" s="132"/>
      <c r="E22" s="132"/>
      <c r="F22" s="134"/>
      <c r="G22" s="132"/>
      <c r="H22" s="132"/>
      <c r="I22" s="125"/>
      <c r="J22" s="118">
        <f t="shared" si="3"/>
        <v>0</v>
      </c>
      <c r="K22" s="118">
        <f t="shared" si="4"/>
        <v>0</v>
      </c>
      <c r="L22" s="142"/>
      <c r="M22" s="142"/>
      <c r="N22" s="92">
        <f t="shared" si="5"/>
        <v>0</v>
      </c>
    </row>
    <row r="23" spans="2:14" ht="15" x14ac:dyDescent="0.25">
      <c r="B23" s="22" t="s">
        <v>407</v>
      </c>
      <c r="C23" s="152">
        <f>'2 Income Statement'!B24</f>
        <v>0</v>
      </c>
      <c r="D23" s="132"/>
      <c r="E23" s="132"/>
      <c r="F23" s="134"/>
      <c r="G23" s="132"/>
      <c r="H23" s="132"/>
      <c r="I23" s="125"/>
      <c r="J23" s="118">
        <f t="shared" si="3"/>
        <v>0</v>
      </c>
      <c r="K23" s="118">
        <f t="shared" si="4"/>
        <v>0</v>
      </c>
      <c r="L23" s="142"/>
      <c r="M23" s="142"/>
      <c r="N23" s="92">
        <f t="shared" si="5"/>
        <v>0</v>
      </c>
    </row>
    <row r="24" spans="2:14" ht="15" x14ac:dyDescent="0.25">
      <c r="B24" s="22" t="s">
        <v>408</v>
      </c>
      <c r="C24" s="152">
        <f>'2 Income Statement'!B25</f>
        <v>0</v>
      </c>
      <c r="D24" s="132"/>
      <c r="E24" s="132"/>
      <c r="F24" s="134"/>
      <c r="G24" s="132"/>
      <c r="H24" s="132"/>
      <c r="I24" s="125"/>
      <c r="J24" s="118">
        <f t="shared" si="3"/>
        <v>0</v>
      </c>
      <c r="K24" s="118">
        <f t="shared" si="4"/>
        <v>0</v>
      </c>
      <c r="L24" s="142"/>
      <c r="M24" s="142"/>
      <c r="N24" s="92">
        <f t="shared" si="5"/>
        <v>0</v>
      </c>
    </row>
    <row r="25" spans="2:14" ht="15" x14ac:dyDescent="0.25">
      <c r="B25" s="22" t="s">
        <v>409</v>
      </c>
      <c r="C25" s="152">
        <f>'2 Income Statement'!B26</f>
        <v>0</v>
      </c>
      <c r="D25" s="132"/>
      <c r="E25" s="132"/>
      <c r="F25" s="134"/>
      <c r="G25" s="132"/>
      <c r="H25" s="132"/>
      <c r="I25" s="125"/>
      <c r="J25" s="118">
        <f t="shared" si="3"/>
        <v>0</v>
      </c>
      <c r="K25" s="118">
        <f t="shared" si="4"/>
        <v>0</v>
      </c>
      <c r="L25" s="142"/>
      <c r="M25" s="142"/>
      <c r="N25" s="92">
        <f t="shared" si="5"/>
        <v>0</v>
      </c>
    </row>
    <row r="26" spans="2:14" ht="15" x14ac:dyDescent="0.25">
      <c r="B26" s="22" t="s">
        <v>410</v>
      </c>
      <c r="C26" s="152">
        <f>'2 Income Statement'!B27</f>
        <v>0</v>
      </c>
      <c r="D26" s="132"/>
      <c r="E26" s="132"/>
      <c r="F26" s="134"/>
      <c r="G26" s="132"/>
      <c r="H26" s="132"/>
      <c r="I26" s="125"/>
      <c r="J26" s="118">
        <f t="shared" si="3"/>
        <v>0</v>
      </c>
      <c r="K26" s="118">
        <f t="shared" si="4"/>
        <v>0</v>
      </c>
      <c r="L26" s="142"/>
      <c r="M26" s="142"/>
      <c r="N26" s="92">
        <f t="shared" si="5"/>
        <v>0</v>
      </c>
    </row>
    <row r="27" spans="2:14" ht="15" x14ac:dyDescent="0.25">
      <c r="B27" s="22" t="s">
        <v>411</v>
      </c>
      <c r="C27" s="152">
        <f>'2 Income Statement'!B28</f>
        <v>0</v>
      </c>
      <c r="D27" s="132"/>
      <c r="E27" s="132"/>
      <c r="F27" s="134"/>
      <c r="G27" s="132"/>
      <c r="H27" s="132"/>
      <c r="I27" s="125"/>
      <c r="J27" s="118">
        <f t="shared" si="3"/>
        <v>0</v>
      </c>
      <c r="K27" s="118">
        <f t="shared" si="4"/>
        <v>0</v>
      </c>
      <c r="L27" s="142"/>
      <c r="M27" s="142"/>
      <c r="N27" s="92">
        <f t="shared" si="5"/>
        <v>0</v>
      </c>
    </row>
    <row r="28" spans="2:14" ht="15" x14ac:dyDescent="0.25">
      <c r="B28" s="22" t="s">
        <v>412</v>
      </c>
      <c r="C28" s="152">
        <f>'2 Income Statement'!B29</f>
        <v>0</v>
      </c>
      <c r="D28" s="132"/>
      <c r="E28" s="132"/>
      <c r="F28" s="134"/>
      <c r="G28" s="132"/>
      <c r="H28" s="132"/>
      <c r="I28" s="125"/>
      <c r="J28" s="118">
        <f t="shared" si="3"/>
        <v>0</v>
      </c>
      <c r="K28" s="118">
        <f t="shared" si="4"/>
        <v>0</v>
      </c>
      <c r="L28" s="142"/>
      <c r="M28" s="142"/>
      <c r="N28" s="92">
        <f t="shared" si="5"/>
        <v>0</v>
      </c>
    </row>
    <row r="29" spans="2:14" ht="15" x14ac:dyDescent="0.25">
      <c r="B29" s="22" t="s">
        <v>104</v>
      </c>
      <c r="C29" s="152">
        <f>'2 Income Statement'!B30</f>
        <v>0</v>
      </c>
      <c r="D29" s="132"/>
      <c r="E29" s="132"/>
      <c r="F29" s="134"/>
      <c r="G29" s="132"/>
      <c r="H29" s="132"/>
      <c r="I29" s="125"/>
      <c r="J29" s="118">
        <f t="shared" ref="J29:J92" si="6">G29*I29</f>
        <v>0</v>
      </c>
      <c r="K29" s="118">
        <f t="shared" ref="K29:K92" si="7">E29</f>
        <v>0</v>
      </c>
      <c r="L29" s="142"/>
      <c r="M29" s="142"/>
      <c r="N29" s="92">
        <f t="shared" ref="N29:N92" si="8">IF(J29&gt;0,((D29*(F29/J29)*L29)/M29),0)</f>
        <v>0</v>
      </c>
    </row>
    <row r="30" spans="2:14" ht="15" x14ac:dyDescent="0.25">
      <c r="B30" s="22" t="s">
        <v>105</v>
      </c>
      <c r="C30" s="152">
        <f>'2 Income Statement'!B31</f>
        <v>0</v>
      </c>
      <c r="D30" s="132"/>
      <c r="E30" s="132"/>
      <c r="F30" s="134"/>
      <c r="G30" s="132"/>
      <c r="H30" s="132"/>
      <c r="I30" s="125"/>
      <c r="J30" s="118">
        <f t="shared" si="6"/>
        <v>0</v>
      </c>
      <c r="K30" s="118">
        <f t="shared" si="7"/>
        <v>0</v>
      </c>
      <c r="L30" s="142"/>
      <c r="M30" s="142"/>
      <c r="N30" s="92">
        <f t="shared" si="8"/>
        <v>0</v>
      </c>
    </row>
    <row r="31" spans="2:14" ht="15" x14ac:dyDescent="0.25">
      <c r="B31" s="22" t="s">
        <v>106</v>
      </c>
      <c r="C31" s="152">
        <f>'2 Income Statement'!B32</f>
        <v>0</v>
      </c>
      <c r="D31" s="132"/>
      <c r="E31" s="132"/>
      <c r="F31" s="134"/>
      <c r="G31" s="132"/>
      <c r="H31" s="132"/>
      <c r="I31" s="125"/>
      <c r="J31" s="118">
        <f t="shared" si="6"/>
        <v>0</v>
      </c>
      <c r="K31" s="118">
        <f t="shared" si="7"/>
        <v>0</v>
      </c>
      <c r="L31" s="142"/>
      <c r="M31" s="142"/>
      <c r="N31" s="92">
        <f t="shared" si="8"/>
        <v>0</v>
      </c>
    </row>
    <row r="32" spans="2:14" ht="15" x14ac:dyDescent="0.25">
      <c r="B32" s="22" t="s">
        <v>107</v>
      </c>
      <c r="C32" s="152">
        <f>'2 Income Statement'!B33</f>
        <v>0</v>
      </c>
      <c r="D32" s="132"/>
      <c r="E32" s="132"/>
      <c r="F32" s="134"/>
      <c r="G32" s="132"/>
      <c r="H32" s="132"/>
      <c r="I32" s="125"/>
      <c r="J32" s="118">
        <f t="shared" si="6"/>
        <v>0</v>
      </c>
      <c r="K32" s="118">
        <f t="shared" si="7"/>
        <v>0</v>
      </c>
      <c r="L32" s="142"/>
      <c r="M32" s="142"/>
      <c r="N32" s="92">
        <f t="shared" si="8"/>
        <v>0</v>
      </c>
    </row>
    <row r="33" spans="2:14" ht="15" x14ac:dyDescent="0.25">
      <c r="B33" s="22" t="s">
        <v>108</v>
      </c>
      <c r="C33" s="152">
        <f>'2 Income Statement'!B34</f>
        <v>0</v>
      </c>
      <c r="D33" s="132"/>
      <c r="E33" s="132"/>
      <c r="F33" s="134"/>
      <c r="G33" s="132"/>
      <c r="H33" s="132"/>
      <c r="I33" s="125"/>
      <c r="J33" s="118">
        <f t="shared" si="6"/>
        <v>0</v>
      </c>
      <c r="K33" s="118">
        <f t="shared" si="7"/>
        <v>0</v>
      </c>
      <c r="L33" s="142"/>
      <c r="M33" s="142"/>
      <c r="N33" s="92">
        <f t="shared" si="8"/>
        <v>0</v>
      </c>
    </row>
    <row r="34" spans="2:14" ht="15" x14ac:dyDescent="0.25">
      <c r="B34" s="22" t="s">
        <v>109</v>
      </c>
      <c r="C34" s="152">
        <f>'2 Income Statement'!B35</f>
        <v>0</v>
      </c>
      <c r="D34" s="132"/>
      <c r="E34" s="132"/>
      <c r="F34" s="134"/>
      <c r="G34" s="132"/>
      <c r="H34" s="132"/>
      <c r="I34" s="125"/>
      <c r="J34" s="118">
        <f t="shared" si="6"/>
        <v>0</v>
      </c>
      <c r="K34" s="118">
        <f t="shared" si="7"/>
        <v>0</v>
      </c>
      <c r="L34" s="142"/>
      <c r="M34" s="142"/>
      <c r="N34" s="92">
        <f t="shared" si="8"/>
        <v>0</v>
      </c>
    </row>
    <row r="35" spans="2:14" ht="15" x14ac:dyDescent="0.25">
      <c r="B35" s="22" t="s">
        <v>110</v>
      </c>
      <c r="C35" s="152">
        <f>'2 Income Statement'!B36</f>
        <v>0</v>
      </c>
      <c r="D35" s="132"/>
      <c r="E35" s="132"/>
      <c r="F35" s="134"/>
      <c r="G35" s="132"/>
      <c r="H35" s="132"/>
      <c r="I35" s="125"/>
      <c r="J35" s="118">
        <f t="shared" si="6"/>
        <v>0</v>
      </c>
      <c r="K35" s="118">
        <f t="shared" si="7"/>
        <v>0</v>
      </c>
      <c r="L35" s="142"/>
      <c r="M35" s="142"/>
      <c r="N35" s="92">
        <f t="shared" si="8"/>
        <v>0</v>
      </c>
    </row>
    <row r="36" spans="2:14" ht="15" x14ac:dyDescent="0.25">
      <c r="B36" s="22" t="s">
        <v>111</v>
      </c>
      <c r="C36" s="152">
        <f>'2 Income Statement'!B37</f>
        <v>0</v>
      </c>
      <c r="D36" s="132"/>
      <c r="E36" s="132"/>
      <c r="F36" s="134"/>
      <c r="G36" s="132"/>
      <c r="H36" s="132"/>
      <c r="I36" s="125"/>
      <c r="J36" s="118">
        <f t="shared" si="6"/>
        <v>0</v>
      </c>
      <c r="K36" s="118">
        <f t="shared" si="7"/>
        <v>0</v>
      </c>
      <c r="L36" s="142"/>
      <c r="M36" s="142"/>
      <c r="N36" s="92">
        <f t="shared" si="8"/>
        <v>0</v>
      </c>
    </row>
    <row r="37" spans="2:14" ht="15" x14ac:dyDescent="0.25">
      <c r="B37" s="22" t="s">
        <v>112</v>
      </c>
      <c r="C37" s="152">
        <f>'2 Income Statement'!B38</f>
        <v>0</v>
      </c>
      <c r="D37" s="132"/>
      <c r="E37" s="132"/>
      <c r="F37" s="134"/>
      <c r="G37" s="132"/>
      <c r="H37" s="132"/>
      <c r="I37" s="125"/>
      <c r="J37" s="118">
        <f t="shared" si="6"/>
        <v>0</v>
      </c>
      <c r="K37" s="118">
        <f t="shared" si="7"/>
        <v>0</v>
      </c>
      <c r="L37" s="142"/>
      <c r="M37" s="142"/>
      <c r="N37" s="92">
        <f t="shared" si="8"/>
        <v>0</v>
      </c>
    </row>
    <row r="38" spans="2:14" ht="15" x14ac:dyDescent="0.25">
      <c r="B38" s="22" t="s">
        <v>113</v>
      </c>
      <c r="C38" s="152">
        <f>'2 Income Statement'!B39</f>
        <v>0</v>
      </c>
      <c r="D38" s="132"/>
      <c r="E38" s="132"/>
      <c r="F38" s="134"/>
      <c r="G38" s="132"/>
      <c r="H38" s="132"/>
      <c r="I38" s="125"/>
      <c r="J38" s="118">
        <f t="shared" si="6"/>
        <v>0</v>
      </c>
      <c r="K38" s="118">
        <f t="shared" si="7"/>
        <v>0</v>
      </c>
      <c r="L38" s="142"/>
      <c r="M38" s="142"/>
      <c r="N38" s="92">
        <f t="shared" si="8"/>
        <v>0</v>
      </c>
    </row>
    <row r="39" spans="2:14" ht="15" x14ac:dyDescent="0.25">
      <c r="B39" s="22" t="s">
        <v>114</v>
      </c>
      <c r="C39" s="152">
        <f>'2 Income Statement'!B40</f>
        <v>0</v>
      </c>
      <c r="D39" s="132"/>
      <c r="E39" s="132"/>
      <c r="F39" s="134"/>
      <c r="G39" s="132"/>
      <c r="H39" s="132"/>
      <c r="I39" s="125"/>
      <c r="J39" s="118">
        <f t="shared" si="6"/>
        <v>0</v>
      </c>
      <c r="K39" s="118">
        <f t="shared" si="7"/>
        <v>0</v>
      </c>
      <c r="L39" s="142"/>
      <c r="M39" s="142"/>
      <c r="N39" s="92">
        <f t="shared" si="8"/>
        <v>0</v>
      </c>
    </row>
    <row r="40" spans="2:14" ht="15" x14ac:dyDescent="0.25">
      <c r="B40" s="22" t="s">
        <v>115</v>
      </c>
      <c r="C40" s="152">
        <f>'2 Income Statement'!B41</f>
        <v>0</v>
      </c>
      <c r="D40" s="132"/>
      <c r="E40" s="132"/>
      <c r="F40" s="134"/>
      <c r="G40" s="132"/>
      <c r="H40" s="132"/>
      <c r="I40" s="125"/>
      <c r="J40" s="118">
        <f t="shared" si="6"/>
        <v>0</v>
      </c>
      <c r="K40" s="118">
        <f t="shared" si="7"/>
        <v>0</v>
      </c>
      <c r="L40" s="142"/>
      <c r="M40" s="142"/>
      <c r="N40" s="92">
        <f t="shared" si="8"/>
        <v>0</v>
      </c>
    </row>
    <row r="41" spans="2:14" ht="15" x14ac:dyDescent="0.25">
      <c r="B41" s="22" t="s">
        <v>116</v>
      </c>
      <c r="C41" s="152">
        <f>'2 Income Statement'!B42</f>
        <v>0</v>
      </c>
      <c r="D41" s="132"/>
      <c r="E41" s="132"/>
      <c r="F41" s="134"/>
      <c r="G41" s="132"/>
      <c r="H41" s="132"/>
      <c r="I41" s="125"/>
      <c r="J41" s="118">
        <f t="shared" si="6"/>
        <v>0</v>
      </c>
      <c r="K41" s="118">
        <f t="shared" si="7"/>
        <v>0</v>
      </c>
      <c r="L41" s="142"/>
      <c r="M41" s="142"/>
      <c r="N41" s="92">
        <f t="shared" si="8"/>
        <v>0</v>
      </c>
    </row>
    <row r="42" spans="2:14" ht="15" x14ac:dyDescent="0.25">
      <c r="B42" s="22" t="s">
        <v>117</v>
      </c>
      <c r="C42" s="152">
        <f>'2 Income Statement'!B43</f>
        <v>0</v>
      </c>
      <c r="D42" s="132"/>
      <c r="E42" s="132"/>
      <c r="F42" s="134"/>
      <c r="G42" s="132"/>
      <c r="H42" s="132"/>
      <c r="I42" s="125"/>
      <c r="J42" s="118">
        <f t="shared" si="6"/>
        <v>0</v>
      </c>
      <c r="K42" s="118">
        <f t="shared" si="7"/>
        <v>0</v>
      </c>
      <c r="L42" s="142"/>
      <c r="M42" s="142"/>
      <c r="N42" s="92">
        <f t="shared" si="8"/>
        <v>0</v>
      </c>
    </row>
    <row r="43" spans="2:14" ht="15" x14ac:dyDescent="0.25">
      <c r="B43" s="22" t="s">
        <v>118</v>
      </c>
      <c r="C43" s="152">
        <f>'2 Income Statement'!B44</f>
        <v>0</v>
      </c>
      <c r="D43" s="132"/>
      <c r="E43" s="132"/>
      <c r="F43" s="134"/>
      <c r="G43" s="132"/>
      <c r="H43" s="132"/>
      <c r="I43" s="125"/>
      <c r="J43" s="118">
        <f t="shared" si="6"/>
        <v>0</v>
      </c>
      <c r="K43" s="118">
        <f t="shared" si="7"/>
        <v>0</v>
      </c>
      <c r="L43" s="142"/>
      <c r="M43" s="142"/>
      <c r="N43" s="92">
        <f t="shared" si="8"/>
        <v>0</v>
      </c>
    </row>
    <row r="44" spans="2:14" ht="15" x14ac:dyDescent="0.25">
      <c r="B44" s="22" t="s">
        <v>119</v>
      </c>
      <c r="C44" s="152">
        <f>'2 Income Statement'!B45</f>
        <v>0</v>
      </c>
      <c r="D44" s="132"/>
      <c r="E44" s="132"/>
      <c r="F44" s="134"/>
      <c r="G44" s="132"/>
      <c r="H44" s="132"/>
      <c r="I44" s="125"/>
      <c r="J44" s="118">
        <f t="shared" si="6"/>
        <v>0</v>
      </c>
      <c r="K44" s="118">
        <f t="shared" si="7"/>
        <v>0</v>
      </c>
      <c r="L44" s="142"/>
      <c r="M44" s="142"/>
      <c r="N44" s="92">
        <f t="shared" si="8"/>
        <v>0</v>
      </c>
    </row>
    <row r="45" spans="2:14" ht="15" x14ac:dyDescent="0.25">
      <c r="B45" s="22" t="s">
        <v>120</v>
      </c>
      <c r="C45" s="152">
        <f>'2 Income Statement'!B46</f>
        <v>0</v>
      </c>
      <c r="D45" s="132"/>
      <c r="E45" s="132"/>
      <c r="F45" s="134"/>
      <c r="G45" s="132"/>
      <c r="H45" s="132"/>
      <c r="I45" s="125"/>
      <c r="J45" s="118">
        <f t="shared" si="6"/>
        <v>0</v>
      </c>
      <c r="K45" s="118">
        <f t="shared" si="7"/>
        <v>0</v>
      </c>
      <c r="L45" s="142"/>
      <c r="M45" s="142"/>
      <c r="N45" s="92">
        <f t="shared" si="8"/>
        <v>0</v>
      </c>
    </row>
    <row r="46" spans="2:14" ht="15" x14ac:dyDescent="0.25">
      <c r="B46" s="22" t="s">
        <v>121</v>
      </c>
      <c r="C46" s="152">
        <f>'2 Income Statement'!B47</f>
        <v>0</v>
      </c>
      <c r="D46" s="132"/>
      <c r="E46" s="132"/>
      <c r="F46" s="134"/>
      <c r="G46" s="132"/>
      <c r="H46" s="132"/>
      <c r="I46" s="125"/>
      <c r="J46" s="118">
        <f t="shared" si="6"/>
        <v>0</v>
      </c>
      <c r="K46" s="118">
        <f t="shared" si="7"/>
        <v>0</v>
      </c>
      <c r="L46" s="142"/>
      <c r="M46" s="142"/>
      <c r="N46" s="92">
        <f t="shared" si="8"/>
        <v>0</v>
      </c>
    </row>
    <row r="47" spans="2:14" ht="15" x14ac:dyDescent="0.25">
      <c r="B47" s="22" t="s">
        <v>122</v>
      </c>
      <c r="C47" s="152">
        <f>'2 Income Statement'!B48</f>
        <v>0</v>
      </c>
      <c r="D47" s="132"/>
      <c r="E47" s="132"/>
      <c r="F47" s="134"/>
      <c r="G47" s="132"/>
      <c r="H47" s="132"/>
      <c r="I47" s="125"/>
      <c r="J47" s="118">
        <f t="shared" si="6"/>
        <v>0</v>
      </c>
      <c r="K47" s="118">
        <f t="shared" si="7"/>
        <v>0</v>
      </c>
      <c r="L47" s="142"/>
      <c r="M47" s="142"/>
      <c r="N47" s="92">
        <f t="shared" si="8"/>
        <v>0</v>
      </c>
    </row>
    <row r="48" spans="2:14" ht="15" x14ac:dyDescent="0.25">
      <c r="B48" s="22" t="s">
        <v>123</v>
      </c>
      <c r="C48" s="152">
        <f>'2 Income Statement'!B49</f>
        <v>0</v>
      </c>
      <c r="D48" s="132"/>
      <c r="E48" s="132"/>
      <c r="F48" s="134"/>
      <c r="G48" s="132"/>
      <c r="H48" s="132"/>
      <c r="I48" s="125"/>
      <c r="J48" s="118">
        <f t="shared" si="6"/>
        <v>0</v>
      </c>
      <c r="K48" s="118">
        <f t="shared" si="7"/>
        <v>0</v>
      </c>
      <c r="L48" s="142"/>
      <c r="M48" s="142"/>
      <c r="N48" s="92">
        <f t="shared" si="8"/>
        <v>0</v>
      </c>
    </row>
    <row r="49" spans="2:14" ht="15" x14ac:dyDescent="0.25">
      <c r="B49" s="22" t="s">
        <v>124</v>
      </c>
      <c r="C49" s="152">
        <f>'2 Income Statement'!B50</f>
        <v>0</v>
      </c>
      <c r="D49" s="132"/>
      <c r="E49" s="132"/>
      <c r="F49" s="134"/>
      <c r="G49" s="132"/>
      <c r="H49" s="132"/>
      <c r="I49" s="125"/>
      <c r="J49" s="118">
        <f t="shared" si="6"/>
        <v>0</v>
      </c>
      <c r="K49" s="118">
        <f t="shared" si="7"/>
        <v>0</v>
      </c>
      <c r="L49" s="142"/>
      <c r="M49" s="142"/>
      <c r="N49" s="92">
        <f t="shared" si="8"/>
        <v>0</v>
      </c>
    </row>
    <row r="50" spans="2:14" ht="15" x14ac:dyDescent="0.25">
      <c r="B50" s="22" t="s">
        <v>125</v>
      </c>
      <c r="C50" s="152">
        <f>'2 Income Statement'!B51</f>
        <v>0</v>
      </c>
      <c r="D50" s="132"/>
      <c r="E50" s="132"/>
      <c r="F50" s="134"/>
      <c r="G50" s="132"/>
      <c r="H50" s="132"/>
      <c r="I50" s="125"/>
      <c r="J50" s="118">
        <f t="shared" si="6"/>
        <v>0</v>
      </c>
      <c r="K50" s="118">
        <f t="shared" si="7"/>
        <v>0</v>
      </c>
      <c r="L50" s="142"/>
      <c r="M50" s="142"/>
      <c r="N50" s="92">
        <f t="shared" si="8"/>
        <v>0</v>
      </c>
    </row>
    <row r="51" spans="2:14" ht="15" x14ac:dyDescent="0.25">
      <c r="B51" s="22" t="s">
        <v>126</v>
      </c>
      <c r="C51" s="152">
        <f>'2 Income Statement'!B52</f>
        <v>0</v>
      </c>
      <c r="D51" s="132"/>
      <c r="E51" s="132"/>
      <c r="F51" s="134"/>
      <c r="G51" s="132"/>
      <c r="H51" s="132"/>
      <c r="I51" s="125"/>
      <c r="J51" s="118">
        <f t="shared" si="6"/>
        <v>0</v>
      </c>
      <c r="K51" s="118">
        <f t="shared" si="7"/>
        <v>0</v>
      </c>
      <c r="L51" s="142"/>
      <c r="M51" s="142"/>
      <c r="N51" s="92">
        <f t="shared" si="8"/>
        <v>0</v>
      </c>
    </row>
    <row r="52" spans="2:14" ht="15" x14ac:dyDescent="0.25">
      <c r="B52" s="22" t="s">
        <v>127</v>
      </c>
      <c r="C52" s="152">
        <f>'2 Income Statement'!B53</f>
        <v>0</v>
      </c>
      <c r="D52" s="132"/>
      <c r="E52" s="132"/>
      <c r="F52" s="134"/>
      <c r="G52" s="132"/>
      <c r="H52" s="132"/>
      <c r="I52" s="125"/>
      <c r="J52" s="118">
        <f t="shared" si="6"/>
        <v>0</v>
      </c>
      <c r="K52" s="118">
        <f t="shared" si="7"/>
        <v>0</v>
      </c>
      <c r="L52" s="142"/>
      <c r="M52" s="142"/>
      <c r="N52" s="92">
        <f t="shared" si="8"/>
        <v>0</v>
      </c>
    </row>
    <row r="53" spans="2:14" ht="15" x14ac:dyDescent="0.25">
      <c r="B53" s="22" t="s">
        <v>128</v>
      </c>
      <c r="C53" s="152">
        <f>'2 Income Statement'!B54</f>
        <v>0</v>
      </c>
      <c r="D53" s="132"/>
      <c r="E53" s="132"/>
      <c r="F53" s="134"/>
      <c r="G53" s="132"/>
      <c r="H53" s="132"/>
      <c r="I53" s="125"/>
      <c r="J53" s="118">
        <f t="shared" si="6"/>
        <v>0</v>
      </c>
      <c r="K53" s="118">
        <f t="shared" si="7"/>
        <v>0</v>
      </c>
      <c r="L53" s="142"/>
      <c r="M53" s="142"/>
      <c r="N53" s="92">
        <f t="shared" si="8"/>
        <v>0</v>
      </c>
    </row>
    <row r="54" spans="2:14" ht="15" x14ac:dyDescent="0.25">
      <c r="B54" s="22" t="s">
        <v>129</v>
      </c>
      <c r="C54" s="152">
        <f>'2 Income Statement'!B55</f>
        <v>0</v>
      </c>
      <c r="D54" s="132"/>
      <c r="E54" s="132"/>
      <c r="F54" s="134"/>
      <c r="G54" s="132"/>
      <c r="H54" s="132"/>
      <c r="I54" s="125"/>
      <c r="J54" s="118">
        <f t="shared" si="6"/>
        <v>0</v>
      </c>
      <c r="K54" s="118">
        <f t="shared" si="7"/>
        <v>0</v>
      </c>
      <c r="L54" s="142"/>
      <c r="M54" s="142"/>
      <c r="N54" s="92">
        <f t="shared" si="8"/>
        <v>0</v>
      </c>
    </row>
    <row r="55" spans="2:14" ht="15" x14ac:dyDescent="0.25">
      <c r="B55" s="22" t="s">
        <v>130</v>
      </c>
      <c r="C55" s="152">
        <f>'2 Income Statement'!B56</f>
        <v>0</v>
      </c>
      <c r="D55" s="132"/>
      <c r="E55" s="132"/>
      <c r="F55" s="134"/>
      <c r="G55" s="132"/>
      <c r="H55" s="132"/>
      <c r="I55" s="125"/>
      <c r="J55" s="118">
        <f t="shared" si="6"/>
        <v>0</v>
      </c>
      <c r="K55" s="118">
        <f t="shared" si="7"/>
        <v>0</v>
      </c>
      <c r="L55" s="142"/>
      <c r="M55" s="142"/>
      <c r="N55" s="92">
        <f t="shared" si="8"/>
        <v>0</v>
      </c>
    </row>
    <row r="56" spans="2:14" ht="15" x14ac:dyDescent="0.25">
      <c r="B56" s="22" t="s">
        <v>131</v>
      </c>
      <c r="C56" s="152">
        <f>'2 Income Statement'!B57</f>
        <v>0</v>
      </c>
      <c r="D56" s="132"/>
      <c r="E56" s="132"/>
      <c r="F56" s="134"/>
      <c r="G56" s="132"/>
      <c r="H56" s="132"/>
      <c r="I56" s="125"/>
      <c r="J56" s="118">
        <f t="shared" si="6"/>
        <v>0</v>
      </c>
      <c r="K56" s="118">
        <f t="shared" si="7"/>
        <v>0</v>
      </c>
      <c r="L56" s="142"/>
      <c r="M56" s="142"/>
      <c r="N56" s="92">
        <f t="shared" si="8"/>
        <v>0</v>
      </c>
    </row>
    <row r="57" spans="2:14" ht="15" x14ac:dyDescent="0.25">
      <c r="B57" s="22" t="s">
        <v>132</v>
      </c>
      <c r="C57" s="152">
        <f>'2 Income Statement'!B58</f>
        <v>0</v>
      </c>
      <c r="D57" s="132"/>
      <c r="E57" s="132"/>
      <c r="F57" s="134"/>
      <c r="G57" s="132"/>
      <c r="H57" s="132"/>
      <c r="I57" s="125"/>
      <c r="J57" s="118">
        <f t="shared" si="6"/>
        <v>0</v>
      </c>
      <c r="K57" s="118">
        <f t="shared" si="7"/>
        <v>0</v>
      </c>
      <c r="L57" s="142"/>
      <c r="M57" s="142"/>
      <c r="N57" s="92">
        <f t="shared" si="8"/>
        <v>0</v>
      </c>
    </row>
    <row r="58" spans="2:14" ht="15" x14ac:dyDescent="0.25">
      <c r="B58" s="22" t="s">
        <v>133</v>
      </c>
      <c r="C58" s="152">
        <f>'2 Income Statement'!B59</f>
        <v>0</v>
      </c>
      <c r="D58" s="132"/>
      <c r="E58" s="132"/>
      <c r="F58" s="134"/>
      <c r="G58" s="132"/>
      <c r="H58" s="132"/>
      <c r="I58" s="125"/>
      <c r="J58" s="118">
        <f t="shared" si="6"/>
        <v>0</v>
      </c>
      <c r="K58" s="118">
        <f t="shared" si="7"/>
        <v>0</v>
      </c>
      <c r="L58" s="142"/>
      <c r="M58" s="142"/>
      <c r="N58" s="92">
        <f t="shared" si="8"/>
        <v>0</v>
      </c>
    </row>
    <row r="59" spans="2:14" ht="15" x14ac:dyDescent="0.25">
      <c r="B59" s="22" t="s">
        <v>134</v>
      </c>
      <c r="C59" s="152">
        <f>'2 Income Statement'!B60</f>
        <v>0</v>
      </c>
      <c r="D59" s="132"/>
      <c r="E59" s="132"/>
      <c r="F59" s="134"/>
      <c r="G59" s="132"/>
      <c r="H59" s="132"/>
      <c r="I59" s="125"/>
      <c r="J59" s="118">
        <f t="shared" si="6"/>
        <v>0</v>
      </c>
      <c r="K59" s="118">
        <f t="shared" si="7"/>
        <v>0</v>
      </c>
      <c r="L59" s="142"/>
      <c r="M59" s="142"/>
      <c r="N59" s="92">
        <f t="shared" si="8"/>
        <v>0</v>
      </c>
    </row>
    <row r="60" spans="2:14" ht="15" x14ac:dyDescent="0.25">
      <c r="B60" s="22" t="s">
        <v>135</v>
      </c>
      <c r="C60" s="152">
        <f>'2 Income Statement'!B61</f>
        <v>0</v>
      </c>
      <c r="D60" s="132"/>
      <c r="E60" s="132"/>
      <c r="F60" s="134"/>
      <c r="G60" s="132"/>
      <c r="H60" s="132"/>
      <c r="I60" s="125"/>
      <c r="J60" s="118">
        <f t="shared" si="6"/>
        <v>0</v>
      </c>
      <c r="K60" s="118">
        <f t="shared" si="7"/>
        <v>0</v>
      </c>
      <c r="L60" s="142"/>
      <c r="M60" s="142"/>
      <c r="N60" s="92">
        <f t="shared" si="8"/>
        <v>0</v>
      </c>
    </row>
    <row r="61" spans="2:14" ht="15" x14ac:dyDescent="0.25">
      <c r="B61" s="22" t="s">
        <v>136</v>
      </c>
      <c r="C61" s="152">
        <f>'2 Income Statement'!B62</f>
        <v>0</v>
      </c>
      <c r="D61" s="132"/>
      <c r="E61" s="132"/>
      <c r="F61" s="134"/>
      <c r="G61" s="132"/>
      <c r="H61" s="132"/>
      <c r="I61" s="125"/>
      <c r="J61" s="118">
        <f t="shared" si="6"/>
        <v>0</v>
      </c>
      <c r="K61" s="118">
        <f t="shared" si="7"/>
        <v>0</v>
      </c>
      <c r="L61" s="142"/>
      <c r="M61" s="142"/>
      <c r="N61" s="92">
        <f t="shared" si="8"/>
        <v>0</v>
      </c>
    </row>
    <row r="62" spans="2:14" ht="15" x14ac:dyDescent="0.25">
      <c r="B62" s="22" t="s">
        <v>137</v>
      </c>
      <c r="C62" s="152">
        <f>'2 Income Statement'!B63</f>
        <v>0</v>
      </c>
      <c r="D62" s="132"/>
      <c r="E62" s="132"/>
      <c r="F62" s="134"/>
      <c r="G62" s="132"/>
      <c r="H62" s="132"/>
      <c r="I62" s="125"/>
      <c r="J62" s="118">
        <f t="shared" si="6"/>
        <v>0</v>
      </c>
      <c r="K62" s="118">
        <f t="shared" si="7"/>
        <v>0</v>
      </c>
      <c r="L62" s="142"/>
      <c r="M62" s="142"/>
      <c r="N62" s="92">
        <f t="shared" si="8"/>
        <v>0</v>
      </c>
    </row>
    <row r="63" spans="2:14" ht="15" x14ac:dyDescent="0.25">
      <c r="B63" s="22" t="s">
        <v>138</v>
      </c>
      <c r="C63" s="152">
        <f>'2 Income Statement'!B64</f>
        <v>0</v>
      </c>
      <c r="D63" s="132"/>
      <c r="E63" s="132"/>
      <c r="F63" s="134"/>
      <c r="G63" s="132"/>
      <c r="H63" s="132"/>
      <c r="I63" s="125"/>
      <c r="J63" s="118">
        <f t="shared" si="6"/>
        <v>0</v>
      </c>
      <c r="K63" s="118">
        <f t="shared" si="7"/>
        <v>0</v>
      </c>
      <c r="L63" s="142"/>
      <c r="M63" s="142"/>
      <c r="N63" s="92">
        <f t="shared" si="8"/>
        <v>0</v>
      </c>
    </row>
    <row r="64" spans="2:14" ht="15" x14ac:dyDescent="0.25">
      <c r="B64" s="22" t="s">
        <v>139</v>
      </c>
      <c r="C64" s="152">
        <f>'2 Income Statement'!B65</f>
        <v>0</v>
      </c>
      <c r="D64" s="132"/>
      <c r="E64" s="132"/>
      <c r="F64" s="134"/>
      <c r="G64" s="132"/>
      <c r="H64" s="132"/>
      <c r="I64" s="125"/>
      <c r="J64" s="118">
        <f t="shared" si="6"/>
        <v>0</v>
      </c>
      <c r="K64" s="118">
        <f t="shared" si="7"/>
        <v>0</v>
      </c>
      <c r="L64" s="142"/>
      <c r="M64" s="142"/>
      <c r="N64" s="92">
        <f t="shared" si="8"/>
        <v>0</v>
      </c>
    </row>
    <row r="65" spans="2:14" ht="15" x14ac:dyDescent="0.25">
      <c r="B65" s="22" t="s">
        <v>140</v>
      </c>
      <c r="C65" s="152">
        <f>'2 Income Statement'!B66</f>
        <v>0</v>
      </c>
      <c r="D65" s="132"/>
      <c r="E65" s="132"/>
      <c r="F65" s="134"/>
      <c r="G65" s="132"/>
      <c r="H65" s="132"/>
      <c r="I65" s="125"/>
      <c r="J65" s="118">
        <f t="shared" si="6"/>
        <v>0</v>
      </c>
      <c r="K65" s="118">
        <f t="shared" si="7"/>
        <v>0</v>
      </c>
      <c r="L65" s="142"/>
      <c r="M65" s="142"/>
      <c r="N65" s="92">
        <f t="shared" si="8"/>
        <v>0</v>
      </c>
    </row>
    <row r="66" spans="2:14" ht="15" x14ac:dyDescent="0.25">
      <c r="B66" s="22" t="s">
        <v>141</v>
      </c>
      <c r="C66" s="152">
        <f>'2 Income Statement'!B67</f>
        <v>0</v>
      </c>
      <c r="D66" s="132"/>
      <c r="E66" s="132"/>
      <c r="F66" s="134"/>
      <c r="G66" s="132"/>
      <c r="H66" s="132"/>
      <c r="I66" s="125"/>
      <c r="J66" s="118">
        <f t="shared" si="6"/>
        <v>0</v>
      </c>
      <c r="K66" s="118">
        <f t="shared" si="7"/>
        <v>0</v>
      </c>
      <c r="L66" s="142"/>
      <c r="M66" s="142"/>
      <c r="N66" s="92">
        <f t="shared" si="8"/>
        <v>0</v>
      </c>
    </row>
    <row r="67" spans="2:14" ht="15" x14ac:dyDescent="0.25">
      <c r="B67" s="22" t="s">
        <v>142</v>
      </c>
      <c r="C67" s="152">
        <f>'2 Income Statement'!B68</f>
        <v>0</v>
      </c>
      <c r="D67" s="132"/>
      <c r="E67" s="132"/>
      <c r="F67" s="134"/>
      <c r="G67" s="132"/>
      <c r="H67" s="132"/>
      <c r="I67" s="125"/>
      <c r="J67" s="118">
        <f t="shared" si="6"/>
        <v>0</v>
      </c>
      <c r="K67" s="118">
        <f t="shared" si="7"/>
        <v>0</v>
      </c>
      <c r="L67" s="142"/>
      <c r="M67" s="142"/>
      <c r="N67" s="92">
        <f t="shared" si="8"/>
        <v>0</v>
      </c>
    </row>
    <row r="68" spans="2:14" ht="15" x14ac:dyDescent="0.25">
      <c r="B68" s="22" t="s">
        <v>143</v>
      </c>
      <c r="C68" s="152">
        <f>'2 Income Statement'!B69</f>
        <v>0</v>
      </c>
      <c r="D68" s="132"/>
      <c r="E68" s="132"/>
      <c r="F68" s="134"/>
      <c r="G68" s="132"/>
      <c r="H68" s="132"/>
      <c r="I68" s="125"/>
      <c r="J68" s="118">
        <f t="shared" si="6"/>
        <v>0</v>
      </c>
      <c r="K68" s="118">
        <f t="shared" si="7"/>
        <v>0</v>
      </c>
      <c r="L68" s="142"/>
      <c r="M68" s="142"/>
      <c r="N68" s="92">
        <f t="shared" si="8"/>
        <v>0</v>
      </c>
    </row>
    <row r="69" spans="2:14" ht="15" x14ac:dyDescent="0.25">
      <c r="B69" s="22" t="s">
        <v>144</v>
      </c>
      <c r="C69" s="152">
        <f>'2 Income Statement'!B70</f>
        <v>0</v>
      </c>
      <c r="D69" s="132"/>
      <c r="E69" s="132"/>
      <c r="F69" s="134"/>
      <c r="G69" s="132"/>
      <c r="H69" s="132"/>
      <c r="I69" s="125"/>
      <c r="J69" s="118">
        <f t="shared" si="6"/>
        <v>0</v>
      </c>
      <c r="K69" s="118">
        <f t="shared" si="7"/>
        <v>0</v>
      </c>
      <c r="L69" s="142"/>
      <c r="M69" s="142"/>
      <c r="N69" s="92">
        <f t="shared" si="8"/>
        <v>0</v>
      </c>
    </row>
    <row r="70" spans="2:14" ht="15" x14ac:dyDescent="0.25">
      <c r="B70" s="22" t="s">
        <v>145</v>
      </c>
      <c r="C70" s="152">
        <f>'2 Income Statement'!B71</f>
        <v>0</v>
      </c>
      <c r="D70" s="132"/>
      <c r="E70" s="132"/>
      <c r="F70" s="134"/>
      <c r="G70" s="132"/>
      <c r="H70" s="132"/>
      <c r="I70" s="125"/>
      <c r="J70" s="118">
        <f t="shared" si="6"/>
        <v>0</v>
      </c>
      <c r="K70" s="118">
        <f t="shared" si="7"/>
        <v>0</v>
      </c>
      <c r="L70" s="142"/>
      <c r="M70" s="142"/>
      <c r="N70" s="92">
        <f t="shared" si="8"/>
        <v>0</v>
      </c>
    </row>
    <row r="71" spans="2:14" ht="15" x14ac:dyDescent="0.25">
      <c r="B71" s="22" t="s">
        <v>146</v>
      </c>
      <c r="C71" s="152">
        <f>'2 Income Statement'!B72</f>
        <v>0</v>
      </c>
      <c r="D71" s="132"/>
      <c r="E71" s="132"/>
      <c r="F71" s="134"/>
      <c r="G71" s="132"/>
      <c r="H71" s="132"/>
      <c r="I71" s="125"/>
      <c r="J71" s="118">
        <f t="shared" si="6"/>
        <v>0</v>
      </c>
      <c r="K71" s="118">
        <f t="shared" si="7"/>
        <v>0</v>
      </c>
      <c r="L71" s="142"/>
      <c r="M71" s="142"/>
      <c r="N71" s="92">
        <f t="shared" si="8"/>
        <v>0</v>
      </c>
    </row>
    <row r="72" spans="2:14" ht="15" x14ac:dyDescent="0.25">
      <c r="B72" s="22" t="s">
        <v>147</v>
      </c>
      <c r="C72" s="152">
        <f>'2 Income Statement'!B73</f>
        <v>0</v>
      </c>
      <c r="D72" s="132"/>
      <c r="E72" s="132"/>
      <c r="F72" s="134"/>
      <c r="G72" s="132"/>
      <c r="H72" s="132"/>
      <c r="I72" s="125"/>
      <c r="J72" s="118">
        <f t="shared" si="6"/>
        <v>0</v>
      </c>
      <c r="K72" s="118">
        <f t="shared" si="7"/>
        <v>0</v>
      </c>
      <c r="L72" s="142"/>
      <c r="M72" s="142"/>
      <c r="N72" s="92">
        <f t="shared" si="8"/>
        <v>0</v>
      </c>
    </row>
    <row r="73" spans="2:14" ht="15" x14ac:dyDescent="0.25">
      <c r="B73" s="22" t="s">
        <v>148</v>
      </c>
      <c r="C73" s="152">
        <f>'2 Income Statement'!B74</f>
        <v>0</v>
      </c>
      <c r="D73" s="132"/>
      <c r="E73" s="132"/>
      <c r="F73" s="134"/>
      <c r="G73" s="132"/>
      <c r="H73" s="132"/>
      <c r="I73" s="125"/>
      <c r="J73" s="118">
        <f t="shared" si="6"/>
        <v>0</v>
      </c>
      <c r="K73" s="118">
        <f t="shared" si="7"/>
        <v>0</v>
      </c>
      <c r="L73" s="142"/>
      <c r="M73" s="142"/>
      <c r="N73" s="92">
        <f t="shared" si="8"/>
        <v>0</v>
      </c>
    </row>
    <row r="74" spans="2:14" ht="15" x14ac:dyDescent="0.25">
      <c r="B74" s="22" t="s">
        <v>149</v>
      </c>
      <c r="C74" s="152">
        <f>'2 Income Statement'!B75</f>
        <v>0</v>
      </c>
      <c r="D74" s="132"/>
      <c r="E74" s="132"/>
      <c r="F74" s="134"/>
      <c r="G74" s="132"/>
      <c r="H74" s="132"/>
      <c r="I74" s="125"/>
      <c r="J74" s="118">
        <f t="shared" si="6"/>
        <v>0</v>
      </c>
      <c r="K74" s="118">
        <f t="shared" si="7"/>
        <v>0</v>
      </c>
      <c r="L74" s="142"/>
      <c r="M74" s="142"/>
      <c r="N74" s="92">
        <f t="shared" si="8"/>
        <v>0</v>
      </c>
    </row>
    <row r="75" spans="2:14" ht="15" x14ac:dyDescent="0.25">
      <c r="B75" s="22" t="s">
        <v>150</v>
      </c>
      <c r="C75" s="152">
        <f>'2 Income Statement'!B76</f>
        <v>0</v>
      </c>
      <c r="D75" s="132"/>
      <c r="E75" s="132"/>
      <c r="F75" s="134"/>
      <c r="G75" s="132"/>
      <c r="H75" s="132"/>
      <c r="I75" s="125"/>
      <c r="J75" s="118">
        <f t="shared" si="6"/>
        <v>0</v>
      </c>
      <c r="K75" s="118">
        <f t="shared" si="7"/>
        <v>0</v>
      </c>
      <c r="L75" s="142"/>
      <c r="M75" s="142"/>
      <c r="N75" s="92">
        <f t="shared" si="8"/>
        <v>0</v>
      </c>
    </row>
    <row r="76" spans="2:14" ht="15" x14ac:dyDescent="0.25">
      <c r="B76" s="22" t="s">
        <v>151</v>
      </c>
      <c r="C76" s="152">
        <f>'2 Income Statement'!B77</f>
        <v>0</v>
      </c>
      <c r="D76" s="132"/>
      <c r="E76" s="132"/>
      <c r="F76" s="134"/>
      <c r="G76" s="132"/>
      <c r="H76" s="132"/>
      <c r="I76" s="125"/>
      <c r="J76" s="118">
        <f t="shared" si="6"/>
        <v>0</v>
      </c>
      <c r="K76" s="118">
        <f t="shared" si="7"/>
        <v>0</v>
      </c>
      <c r="L76" s="142"/>
      <c r="M76" s="142"/>
      <c r="N76" s="92">
        <f t="shared" si="8"/>
        <v>0</v>
      </c>
    </row>
    <row r="77" spans="2:14" ht="15" x14ac:dyDescent="0.25">
      <c r="B77" s="22" t="s">
        <v>152</v>
      </c>
      <c r="C77" s="152">
        <f>'2 Income Statement'!B78</f>
        <v>0</v>
      </c>
      <c r="D77" s="132"/>
      <c r="E77" s="132"/>
      <c r="F77" s="134"/>
      <c r="G77" s="132"/>
      <c r="H77" s="132"/>
      <c r="I77" s="125"/>
      <c r="J77" s="118">
        <f t="shared" si="6"/>
        <v>0</v>
      </c>
      <c r="K77" s="118">
        <f t="shared" si="7"/>
        <v>0</v>
      </c>
      <c r="L77" s="142"/>
      <c r="M77" s="142"/>
      <c r="N77" s="92">
        <f t="shared" si="8"/>
        <v>0</v>
      </c>
    </row>
    <row r="78" spans="2:14" ht="15" x14ac:dyDescent="0.25">
      <c r="B78" s="22" t="s">
        <v>153</v>
      </c>
      <c r="C78" s="152">
        <f>'2 Income Statement'!B79</f>
        <v>0</v>
      </c>
      <c r="D78" s="132"/>
      <c r="E78" s="132"/>
      <c r="F78" s="134"/>
      <c r="G78" s="132"/>
      <c r="H78" s="132"/>
      <c r="I78" s="125"/>
      <c r="J78" s="118">
        <f t="shared" si="6"/>
        <v>0</v>
      </c>
      <c r="K78" s="118">
        <f t="shared" si="7"/>
        <v>0</v>
      </c>
      <c r="L78" s="142"/>
      <c r="M78" s="142"/>
      <c r="N78" s="92">
        <f t="shared" si="8"/>
        <v>0</v>
      </c>
    </row>
    <row r="79" spans="2:14" ht="15" x14ac:dyDescent="0.25">
      <c r="B79" s="22" t="s">
        <v>154</v>
      </c>
      <c r="C79" s="152">
        <f>'2 Income Statement'!B80</f>
        <v>0</v>
      </c>
      <c r="D79" s="132"/>
      <c r="E79" s="132"/>
      <c r="F79" s="134"/>
      <c r="G79" s="132"/>
      <c r="H79" s="132"/>
      <c r="I79" s="125"/>
      <c r="J79" s="118">
        <f t="shared" si="6"/>
        <v>0</v>
      </c>
      <c r="K79" s="118">
        <f t="shared" si="7"/>
        <v>0</v>
      </c>
      <c r="L79" s="142"/>
      <c r="M79" s="142"/>
      <c r="N79" s="92">
        <f t="shared" si="8"/>
        <v>0</v>
      </c>
    </row>
    <row r="80" spans="2:14" ht="15" x14ac:dyDescent="0.25">
      <c r="B80" s="22" t="s">
        <v>1</v>
      </c>
      <c r="C80" s="152">
        <f>'2 Income Statement'!B81</f>
        <v>0</v>
      </c>
      <c r="D80" s="132"/>
      <c r="E80" s="132"/>
      <c r="F80" s="134"/>
      <c r="G80" s="132"/>
      <c r="H80" s="132"/>
      <c r="I80" s="125"/>
      <c r="J80" s="118">
        <f t="shared" si="6"/>
        <v>0</v>
      </c>
      <c r="K80" s="118">
        <f t="shared" si="7"/>
        <v>0</v>
      </c>
      <c r="L80" s="142"/>
      <c r="M80" s="142"/>
      <c r="N80" s="92">
        <f t="shared" si="8"/>
        <v>0</v>
      </c>
    </row>
    <row r="81" spans="2:14" ht="15" x14ac:dyDescent="0.25">
      <c r="B81" s="22" t="s">
        <v>2</v>
      </c>
      <c r="C81" s="152">
        <f>'2 Income Statement'!B82</f>
        <v>0</v>
      </c>
      <c r="D81" s="132"/>
      <c r="E81" s="132"/>
      <c r="F81" s="134"/>
      <c r="G81" s="132"/>
      <c r="H81" s="132"/>
      <c r="I81" s="125"/>
      <c r="J81" s="118">
        <f t="shared" si="6"/>
        <v>0</v>
      </c>
      <c r="K81" s="118">
        <f t="shared" si="7"/>
        <v>0</v>
      </c>
      <c r="L81" s="142"/>
      <c r="M81" s="142"/>
      <c r="N81" s="92">
        <f t="shared" si="8"/>
        <v>0</v>
      </c>
    </row>
    <row r="82" spans="2:14" ht="15" x14ac:dyDescent="0.25">
      <c r="B82" s="22" t="s">
        <v>3</v>
      </c>
      <c r="C82" s="152">
        <f>'2 Income Statement'!B83</f>
        <v>0</v>
      </c>
      <c r="D82" s="132"/>
      <c r="E82" s="132"/>
      <c r="F82" s="134"/>
      <c r="G82" s="132"/>
      <c r="H82" s="132"/>
      <c r="I82" s="125"/>
      <c r="J82" s="118">
        <f t="shared" si="6"/>
        <v>0</v>
      </c>
      <c r="K82" s="118">
        <f t="shared" si="7"/>
        <v>0</v>
      </c>
      <c r="L82" s="142"/>
      <c r="M82" s="142"/>
      <c r="N82" s="92">
        <f t="shared" si="8"/>
        <v>0</v>
      </c>
    </row>
    <row r="83" spans="2:14" ht="15" x14ac:dyDescent="0.25">
      <c r="B83" s="22" t="s">
        <v>4</v>
      </c>
      <c r="C83" s="152">
        <f>'2 Income Statement'!B84</f>
        <v>0</v>
      </c>
      <c r="D83" s="132"/>
      <c r="E83" s="132"/>
      <c r="F83" s="134"/>
      <c r="G83" s="132"/>
      <c r="H83" s="132"/>
      <c r="I83" s="125"/>
      <c r="J83" s="118">
        <f t="shared" si="6"/>
        <v>0</v>
      </c>
      <c r="K83" s="118">
        <f t="shared" si="7"/>
        <v>0</v>
      </c>
      <c r="L83" s="142"/>
      <c r="M83" s="142"/>
      <c r="N83" s="92">
        <f t="shared" si="8"/>
        <v>0</v>
      </c>
    </row>
    <row r="84" spans="2:14" ht="15" x14ac:dyDescent="0.25">
      <c r="B84" s="22" t="s">
        <v>5</v>
      </c>
      <c r="C84" s="152">
        <f>'2 Income Statement'!B85</f>
        <v>0</v>
      </c>
      <c r="D84" s="132"/>
      <c r="E84" s="132"/>
      <c r="F84" s="134"/>
      <c r="G84" s="132"/>
      <c r="H84" s="132"/>
      <c r="I84" s="125"/>
      <c r="J84" s="118">
        <f t="shared" si="6"/>
        <v>0</v>
      </c>
      <c r="K84" s="118">
        <f t="shared" si="7"/>
        <v>0</v>
      </c>
      <c r="L84" s="142"/>
      <c r="M84" s="142"/>
      <c r="N84" s="92">
        <f t="shared" si="8"/>
        <v>0</v>
      </c>
    </row>
    <row r="85" spans="2:14" ht="15" x14ac:dyDescent="0.25">
      <c r="B85" s="22" t="s">
        <v>6</v>
      </c>
      <c r="C85" s="152">
        <f>'2 Income Statement'!B86</f>
        <v>0</v>
      </c>
      <c r="D85" s="132"/>
      <c r="E85" s="132"/>
      <c r="F85" s="134"/>
      <c r="G85" s="132"/>
      <c r="H85" s="132"/>
      <c r="I85" s="125"/>
      <c r="J85" s="118">
        <f t="shared" si="6"/>
        <v>0</v>
      </c>
      <c r="K85" s="118">
        <f t="shared" si="7"/>
        <v>0</v>
      </c>
      <c r="L85" s="142"/>
      <c r="M85" s="142"/>
      <c r="N85" s="92">
        <f t="shared" si="8"/>
        <v>0</v>
      </c>
    </row>
    <row r="86" spans="2:14" ht="15" x14ac:dyDescent="0.25">
      <c r="B86" s="22" t="s">
        <v>7</v>
      </c>
      <c r="C86" s="152">
        <f>'2 Income Statement'!B87</f>
        <v>0</v>
      </c>
      <c r="D86" s="132"/>
      <c r="E86" s="132"/>
      <c r="F86" s="134"/>
      <c r="G86" s="132"/>
      <c r="H86" s="132"/>
      <c r="I86" s="125"/>
      <c r="J86" s="118">
        <f t="shared" si="6"/>
        <v>0</v>
      </c>
      <c r="K86" s="118">
        <f t="shared" si="7"/>
        <v>0</v>
      </c>
      <c r="L86" s="142"/>
      <c r="M86" s="142"/>
      <c r="N86" s="92">
        <f t="shared" si="8"/>
        <v>0</v>
      </c>
    </row>
    <row r="87" spans="2:14" ht="15" x14ac:dyDescent="0.25">
      <c r="B87" s="22" t="s">
        <v>8</v>
      </c>
      <c r="C87" s="152">
        <f>'2 Income Statement'!B88</f>
        <v>0</v>
      </c>
      <c r="D87" s="132"/>
      <c r="E87" s="132"/>
      <c r="F87" s="134"/>
      <c r="G87" s="132"/>
      <c r="H87" s="132"/>
      <c r="I87" s="125"/>
      <c r="J87" s="118">
        <f t="shared" si="6"/>
        <v>0</v>
      </c>
      <c r="K87" s="118">
        <f t="shared" si="7"/>
        <v>0</v>
      </c>
      <c r="L87" s="142"/>
      <c r="M87" s="142"/>
      <c r="N87" s="92">
        <f t="shared" si="8"/>
        <v>0</v>
      </c>
    </row>
    <row r="88" spans="2:14" ht="15" x14ac:dyDescent="0.25">
      <c r="B88" s="22" t="s">
        <v>9</v>
      </c>
      <c r="C88" s="152">
        <f>'2 Income Statement'!B89</f>
        <v>0</v>
      </c>
      <c r="D88" s="132"/>
      <c r="E88" s="132"/>
      <c r="F88" s="134"/>
      <c r="G88" s="132"/>
      <c r="H88" s="132"/>
      <c r="I88" s="125"/>
      <c r="J88" s="118">
        <f t="shared" si="6"/>
        <v>0</v>
      </c>
      <c r="K88" s="118">
        <f t="shared" si="7"/>
        <v>0</v>
      </c>
      <c r="L88" s="142"/>
      <c r="M88" s="142"/>
      <c r="N88" s="92">
        <f t="shared" si="8"/>
        <v>0</v>
      </c>
    </row>
    <row r="89" spans="2:14" ht="15" x14ac:dyDescent="0.25">
      <c r="B89" s="22" t="s">
        <v>10</v>
      </c>
      <c r="C89" s="152">
        <f>'2 Income Statement'!B90</f>
        <v>0</v>
      </c>
      <c r="D89" s="132"/>
      <c r="E89" s="132"/>
      <c r="F89" s="134"/>
      <c r="G89" s="132"/>
      <c r="H89" s="132"/>
      <c r="I89" s="125"/>
      <c r="J89" s="118">
        <f t="shared" si="6"/>
        <v>0</v>
      </c>
      <c r="K89" s="118">
        <f t="shared" si="7"/>
        <v>0</v>
      </c>
      <c r="L89" s="142"/>
      <c r="M89" s="142"/>
      <c r="N89" s="92">
        <f t="shared" si="8"/>
        <v>0</v>
      </c>
    </row>
    <row r="90" spans="2:14" ht="15" x14ac:dyDescent="0.25">
      <c r="B90" s="22" t="s">
        <v>11</v>
      </c>
      <c r="C90" s="152">
        <f>'2 Income Statement'!B91</f>
        <v>0</v>
      </c>
      <c r="D90" s="132"/>
      <c r="E90" s="132"/>
      <c r="F90" s="134"/>
      <c r="G90" s="132"/>
      <c r="H90" s="132"/>
      <c r="I90" s="125"/>
      <c r="J90" s="118">
        <f t="shared" si="6"/>
        <v>0</v>
      </c>
      <c r="K90" s="118">
        <f t="shared" si="7"/>
        <v>0</v>
      </c>
      <c r="L90" s="142"/>
      <c r="M90" s="142"/>
      <c r="N90" s="92">
        <f t="shared" si="8"/>
        <v>0</v>
      </c>
    </row>
    <row r="91" spans="2:14" ht="15" x14ac:dyDescent="0.25">
      <c r="B91" s="22" t="s">
        <v>12</v>
      </c>
      <c r="C91" s="152">
        <f>'2 Income Statement'!B92</f>
        <v>0</v>
      </c>
      <c r="D91" s="132"/>
      <c r="E91" s="132"/>
      <c r="F91" s="134"/>
      <c r="G91" s="132"/>
      <c r="H91" s="132"/>
      <c r="I91" s="125"/>
      <c r="J91" s="118">
        <f t="shared" si="6"/>
        <v>0</v>
      </c>
      <c r="K91" s="118">
        <f t="shared" si="7"/>
        <v>0</v>
      </c>
      <c r="L91" s="142"/>
      <c r="M91" s="142"/>
      <c r="N91" s="92">
        <f t="shared" si="8"/>
        <v>0</v>
      </c>
    </row>
    <row r="92" spans="2:14" ht="15" x14ac:dyDescent="0.25">
      <c r="B92" s="22" t="s">
        <v>13</v>
      </c>
      <c r="C92" s="152">
        <f>'2 Income Statement'!B93</f>
        <v>0</v>
      </c>
      <c r="D92" s="132"/>
      <c r="E92" s="132"/>
      <c r="F92" s="134"/>
      <c r="G92" s="132"/>
      <c r="H92" s="132"/>
      <c r="I92" s="125"/>
      <c r="J92" s="118">
        <f t="shared" si="6"/>
        <v>0</v>
      </c>
      <c r="K92" s="118">
        <f t="shared" si="7"/>
        <v>0</v>
      </c>
      <c r="L92" s="142"/>
      <c r="M92" s="142"/>
      <c r="N92" s="92">
        <f t="shared" si="8"/>
        <v>0</v>
      </c>
    </row>
    <row r="93" spans="2:14" ht="15" x14ac:dyDescent="0.25">
      <c r="B93" s="22" t="s">
        <v>14</v>
      </c>
      <c r="C93" s="152">
        <f>'2 Income Statement'!B94</f>
        <v>0</v>
      </c>
      <c r="D93" s="132"/>
      <c r="E93" s="132"/>
      <c r="F93" s="134"/>
      <c r="G93" s="132"/>
      <c r="H93" s="132"/>
      <c r="I93" s="125"/>
      <c r="J93" s="118">
        <f t="shared" ref="J93:J102" si="9">G93*I93</f>
        <v>0</v>
      </c>
      <c r="K93" s="118">
        <f t="shared" ref="K93:K103" si="10">E93</f>
        <v>0</v>
      </c>
      <c r="L93" s="142"/>
      <c r="M93" s="142"/>
      <c r="N93" s="92">
        <f t="shared" ref="N93:N103" si="11">IF(J93&gt;0,((D93*(F93/J93)*L93)/M93),0)</f>
        <v>0</v>
      </c>
    </row>
    <row r="94" spans="2:14" ht="15" x14ac:dyDescent="0.25">
      <c r="B94" s="22" t="s">
        <v>15</v>
      </c>
      <c r="C94" s="152">
        <f>'2 Income Statement'!B95</f>
        <v>0</v>
      </c>
      <c r="D94" s="132"/>
      <c r="E94" s="132"/>
      <c r="F94" s="134"/>
      <c r="G94" s="132"/>
      <c r="H94" s="132"/>
      <c r="I94" s="125"/>
      <c r="J94" s="118">
        <f t="shared" si="9"/>
        <v>0</v>
      </c>
      <c r="K94" s="118">
        <f t="shared" si="10"/>
        <v>0</v>
      </c>
      <c r="L94" s="142"/>
      <c r="M94" s="142"/>
      <c r="N94" s="92">
        <f t="shared" si="11"/>
        <v>0</v>
      </c>
    </row>
    <row r="95" spans="2:14" ht="15" x14ac:dyDescent="0.25">
      <c r="B95" s="22" t="s">
        <v>16</v>
      </c>
      <c r="C95" s="152">
        <f>'2 Income Statement'!B96</f>
        <v>0</v>
      </c>
      <c r="D95" s="132"/>
      <c r="E95" s="132"/>
      <c r="F95" s="134"/>
      <c r="G95" s="132"/>
      <c r="H95" s="132"/>
      <c r="I95" s="125"/>
      <c r="J95" s="118">
        <f t="shared" si="9"/>
        <v>0</v>
      </c>
      <c r="K95" s="118">
        <f t="shared" si="10"/>
        <v>0</v>
      </c>
      <c r="L95" s="142"/>
      <c r="M95" s="142"/>
      <c r="N95" s="92">
        <f t="shared" si="11"/>
        <v>0</v>
      </c>
    </row>
    <row r="96" spans="2:14" ht="15" x14ac:dyDescent="0.25">
      <c r="B96" s="22" t="s">
        <v>17</v>
      </c>
      <c r="C96" s="152">
        <f>'2 Income Statement'!B97</f>
        <v>0</v>
      </c>
      <c r="D96" s="132"/>
      <c r="E96" s="132"/>
      <c r="F96" s="134"/>
      <c r="G96" s="132"/>
      <c r="H96" s="132"/>
      <c r="I96" s="125"/>
      <c r="J96" s="118">
        <f t="shared" si="9"/>
        <v>0</v>
      </c>
      <c r="K96" s="118">
        <f t="shared" si="10"/>
        <v>0</v>
      </c>
      <c r="L96" s="142"/>
      <c r="M96" s="142"/>
      <c r="N96" s="92">
        <f t="shared" si="11"/>
        <v>0</v>
      </c>
    </row>
    <row r="97" spans="2:14" ht="15" x14ac:dyDescent="0.25">
      <c r="B97" s="22" t="s">
        <v>18</v>
      </c>
      <c r="C97" s="152">
        <f>'2 Income Statement'!B98</f>
        <v>0</v>
      </c>
      <c r="D97" s="132"/>
      <c r="E97" s="132"/>
      <c r="F97" s="134"/>
      <c r="G97" s="132"/>
      <c r="H97" s="132"/>
      <c r="I97" s="125"/>
      <c r="J97" s="118">
        <f t="shared" si="9"/>
        <v>0</v>
      </c>
      <c r="K97" s="118">
        <f t="shared" si="10"/>
        <v>0</v>
      </c>
      <c r="L97" s="142"/>
      <c r="M97" s="142"/>
      <c r="N97" s="92">
        <f t="shared" si="11"/>
        <v>0</v>
      </c>
    </row>
    <row r="98" spans="2:14" ht="15" x14ac:dyDescent="0.25">
      <c r="B98" s="22" t="s">
        <v>19</v>
      </c>
      <c r="C98" s="152">
        <f>'2 Income Statement'!B99</f>
        <v>0</v>
      </c>
      <c r="D98" s="132"/>
      <c r="E98" s="132"/>
      <c r="F98" s="134"/>
      <c r="G98" s="132"/>
      <c r="H98" s="132"/>
      <c r="I98" s="125"/>
      <c r="J98" s="118">
        <f t="shared" si="9"/>
        <v>0</v>
      </c>
      <c r="K98" s="118">
        <f t="shared" si="10"/>
        <v>0</v>
      </c>
      <c r="L98" s="142"/>
      <c r="M98" s="142"/>
      <c r="N98" s="92">
        <f t="shared" si="11"/>
        <v>0</v>
      </c>
    </row>
    <row r="99" spans="2:14" ht="15" x14ac:dyDescent="0.25">
      <c r="B99" s="22" t="s">
        <v>20</v>
      </c>
      <c r="C99" s="152">
        <f>'2 Income Statement'!B100</f>
        <v>0</v>
      </c>
      <c r="D99" s="132"/>
      <c r="E99" s="132"/>
      <c r="F99" s="134"/>
      <c r="G99" s="132"/>
      <c r="H99" s="132"/>
      <c r="I99" s="125"/>
      <c r="J99" s="118">
        <f t="shared" si="9"/>
        <v>0</v>
      </c>
      <c r="K99" s="118">
        <f t="shared" si="10"/>
        <v>0</v>
      </c>
      <c r="L99" s="142"/>
      <c r="M99" s="142"/>
      <c r="N99" s="92">
        <f t="shared" si="11"/>
        <v>0</v>
      </c>
    </row>
    <row r="100" spans="2:14" ht="15" x14ac:dyDescent="0.25">
      <c r="B100" s="22" t="s">
        <v>21</v>
      </c>
      <c r="C100" s="152">
        <f>'2 Income Statement'!B101</f>
        <v>0</v>
      </c>
      <c r="D100" s="132"/>
      <c r="E100" s="132"/>
      <c r="F100" s="134"/>
      <c r="G100" s="132"/>
      <c r="H100" s="132"/>
      <c r="I100" s="125"/>
      <c r="J100" s="118">
        <f t="shared" si="9"/>
        <v>0</v>
      </c>
      <c r="K100" s="118">
        <f t="shared" si="10"/>
        <v>0</v>
      </c>
      <c r="L100" s="142"/>
      <c r="M100" s="142"/>
      <c r="N100" s="92">
        <f t="shared" si="11"/>
        <v>0</v>
      </c>
    </row>
    <row r="101" spans="2:14" ht="15" x14ac:dyDescent="0.25">
      <c r="B101" s="22" t="s">
        <v>22</v>
      </c>
      <c r="C101" s="152">
        <f>'2 Income Statement'!B102</f>
        <v>0</v>
      </c>
      <c r="D101" s="132"/>
      <c r="E101" s="132"/>
      <c r="F101" s="134"/>
      <c r="G101" s="132"/>
      <c r="H101" s="132"/>
      <c r="I101" s="125"/>
      <c r="J101" s="118">
        <f t="shared" si="9"/>
        <v>0</v>
      </c>
      <c r="K101" s="118">
        <f t="shared" si="10"/>
        <v>0</v>
      </c>
      <c r="L101" s="142"/>
      <c r="M101" s="142"/>
      <c r="N101" s="92">
        <f t="shared" si="11"/>
        <v>0</v>
      </c>
    </row>
    <row r="102" spans="2:14" ht="15" x14ac:dyDescent="0.25">
      <c r="B102" s="22" t="s">
        <v>23</v>
      </c>
      <c r="C102" s="152">
        <f>'2 Income Statement'!B103</f>
        <v>0</v>
      </c>
      <c r="D102" s="132"/>
      <c r="E102" s="132"/>
      <c r="F102" s="134"/>
      <c r="G102" s="132"/>
      <c r="H102" s="132"/>
      <c r="I102" s="125"/>
      <c r="J102" s="118">
        <f t="shared" si="9"/>
        <v>0</v>
      </c>
      <c r="K102" s="118">
        <f t="shared" si="10"/>
        <v>0</v>
      </c>
      <c r="L102" s="142"/>
      <c r="M102" s="142"/>
      <c r="N102" s="92">
        <f t="shared" si="11"/>
        <v>0</v>
      </c>
    </row>
    <row r="103" spans="2:14" ht="15" x14ac:dyDescent="0.25">
      <c r="B103" s="22" t="s">
        <v>24</v>
      </c>
      <c r="C103" s="152">
        <f>'2 Income Statement'!B104</f>
        <v>0</v>
      </c>
      <c r="D103" s="132"/>
      <c r="E103" s="132"/>
      <c r="F103" s="134"/>
      <c r="G103" s="132"/>
      <c r="H103" s="132"/>
      <c r="I103" s="125"/>
      <c r="J103" s="118">
        <f>G103*I103</f>
        <v>0</v>
      </c>
      <c r="K103" s="118">
        <f t="shared" si="10"/>
        <v>0</v>
      </c>
      <c r="L103" s="142"/>
      <c r="M103" s="142"/>
      <c r="N103" s="92">
        <f t="shared" si="11"/>
        <v>0</v>
      </c>
    </row>
  </sheetData>
  <sheetProtection sheet="1"/>
  <phoneticPr fontId="15" type="noConversion"/>
  <pageMargins left="0.75" right="0.75" top="1" bottom="1" header="0.5" footer="0.5"/>
  <pageSetup orientation="portrait"/>
  <headerFooter alignWithMargins="0"/>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O1024"/>
  <sheetViews>
    <sheetView workbookViewId="0">
      <pane xSplit="2" ySplit="3" topLeftCell="C4" activePane="bottomRight" state="frozen"/>
      <selection pane="topRight" activeCell="C1" sqref="C1"/>
      <selection pane="bottomLeft" activeCell="A4" sqref="A4"/>
      <selection pane="bottomRight" activeCell="C4" sqref="C4:L4"/>
    </sheetView>
  </sheetViews>
  <sheetFormatPr defaultRowHeight="12.75" x14ac:dyDescent="0.2"/>
  <cols>
    <col min="1" max="1" width="2.28515625" style="30" customWidth="1"/>
    <col min="2" max="2" width="6.7109375" style="30" customWidth="1"/>
    <col min="3" max="3" width="19" style="38" customWidth="1"/>
    <col min="4" max="4" width="15.85546875" style="30" customWidth="1"/>
    <col min="5" max="5" width="10.28515625" style="30" customWidth="1"/>
    <col min="6" max="6" width="10.85546875" style="30" customWidth="1"/>
    <col min="7" max="7" width="15.85546875" style="30" customWidth="1"/>
    <col min="8" max="8" width="12.7109375" style="30" customWidth="1"/>
    <col min="9" max="9" width="12.42578125" style="30" customWidth="1"/>
    <col min="10" max="10" width="6" style="30" customWidth="1"/>
    <col min="11" max="11" width="10.140625" style="30" customWidth="1"/>
    <col min="12" max="12" width="12" style="30" bestFit="1" customWidth="1"/>
    <col min="13" max="13" width="9.140625" style="30"/>
    <col min="14" max="14" width="20" style="30" customWidth="1"/>
    <col min="15" max="15" width="10.42578125" style="30" customWidth="1"/>
    <col min="16" max="16384" width="9.140625" style="30"/>
  </cols>
  <sheetData>
    <row r="1" spans="2:15" ht="18.75" customHeight="1" thickBot="1" x14ac:dyDescent="0.3">
      <c r="B1" s="158" t="s">
        <v>559</v>
      </c>
      <c r="C1" s="159"/>
      <c r="D1" s="159"/>
      <c r="E1" s="159"/>
    </row>
    <row r="2" spans="2:15" ht="63.75" x14ac:dyDescent="0.2">
      <c r="C2" s="86" t="s">
        <v>269</v>
      </c>
      <c r="D2" s="86" t="s">
        <v>584</v>
      </c>
      <c r="E2" s="86" t="s">
        <v>596</v>
      </c>
      <c r="F2" s="86" t="s">
        <v>268</v>
      </c>
      <c r="G2" s="86" t="s">
        <v>597</v>
      </c>
      <c r="H2" s="86" t="s">
        <v>554</v>
      </c>
      <c r="I2" s="86" t="s">
        <v>362</v>
      </c>
      <c r="J2" s="86" t="s">
        <v>581</v>
      </c>
      <c r="K2" s="86" t="s">
        <v>583</v>
      </c>
      <c r="L2" s="86" t="s">
        <v>271</v>
      </c>
      <c r="N2" s="87" t="s">
        <v>269</v>
      </c>
      <c r="O2" s="88" t="s">
        <v>270</v>
      </c>
    </row>
    <row r="3" spans="2:15" x14ac:dyDescent="0.2">
      <c r="C3" s="86"/>
      <c r="D3" s="86"/>
      <c r="E3" s="86"/>
      <c r="F3" s="86"/>
      <c r="G3" s="86"/>
      <c r="H3" s="86"/>
      <c r="I3" s="86"/>
      <c r="J3" s="86"/>
      <c r="K3" s="86"/>
      <c r="L3" s="86"/>
      <c r="N3" s="315" t="s">
        <v>363</v>
      </c>
      <c r="O3" s="316"/>
    </row>
    <row r="4" spans="2:15" ht="15" x14ac:dyDescent="0.25">
      <c r="C4" s="312" t="s">
        <v>553</v>
      </c>
      <c r="D4" s="313"/>
      <c r="E4" s="313"/>
      <c r="F4" s="313"/>
      <c r="G4" s="313"/>
      <c r="H4" s="313"/>
      <c r="I4" s="313"/>
      <c r="J4" s="313"/>
      <c r="K4" s="313"/>
      <c r="L4" s="314"/>
      <c r="N4" s="317"/>
      <c r="O4" s="318"/>
    </row>
    <row r="5" spans="2:15" ht="15" x14ac:dyDescent="0.25">
      <c r="B5" s="30" t="s">
        <v>414</v>
      </c>
      <c r="C5" s="94" t="str">
        <f>'2 Income Statement'!B5</f>
        <v>10 Basic</v>
      </c>
      <c r="D5" s="132">
        <v>10</v>
      </c>
      <c r="E5" s="132" t="s">
        <v>621</v>
      </c>
      <c r="F5" s="134">
        <v>300</v>
      </c>
      <c r="G5" s="132">
        <v>128</v>
      </c>
      <c r="H5" s="132" t="s">
        <v>621</v>
      </c>
      <c r="I5" s="142">
        <v>1</v>
      </c>
      <c r="J5" s="90">
        <f>IF(G5&gt;0,(D5*(F5/G5)),0)</f>
        <v>23.4375</v>
      </c>
      <c r="K5" s="95">
        <f>'1 Enterprises'!D$14</f>
        <v>1440</v>
      </c>
      <c r="L5" s="92">
        <f>IF(K5&gt;0,((J5/K5)*I5),0)</f>
        <v>1.6276041666666668E-2</v>
      </c>
      <c r="N5" s="93" t="str">
        <f t="shared" ref="N5:N18" si="0">C5</f>
        <v>10 Basic</v>
      </c>
      <c r="O5" s="238">
        <f>SUM(L5,L107+L211+L313+L415+L517+L619+L721+L823+L925)</f>
        <v>1.6276041666666668E-2</v>
      </c>
    </row>
    <row r="6" spans="2:15" ht="15" x14ac:dyDescent="0.25">
      <c r="B6" s="30" t="s">
        <v>415</v>
      </c>
      <c r="C6" s="94" t="str">
        <f>'2 Income Statement'!B6</f>
        <v>1204 Flt1</v>
      </c>
      <c r="D6" s="132">
        <v>10</v>
      </c>
      <c r="E6" s="132" t="s">
        <v>621</v>
      </c>
      <c r="F6" s="134">
        <v>300</v>
      </c>
      <c r="G6" s="132">
        <v>128</v>
      </c>
      <c r="H6" s="132" t="s">
        <v>621</v>
      </c>
      <c r="I6" s="142">
        <v>2</v>
      </c>
      <c r="J6" s="90">
        <f t="shared" ref="J6:J18" si="1">IF(G6&gt;0,(D6*(F6/G6)),0)</f>
        <v>23.4375</v>
      </c>
      <c r="K6" s="95">
        <f>'1 Enterprises'!E$14</f>
        <v>670.58823529411757</v>
      </c>
      <c r="L6" s="92">
        <f t="shared" ref="L6:L18" si="2">IF(K6&gt;0,((J6/K6)*I6),0)</f>
        <v>6.9901315789473686E-2</v>
      </c>
      <c r="N6" s="93" t="str">
        <f t="shared" si="0"/>
        <v>1204 Flt1</v>
      </c>
      <c r="O6" s="238">
        <f t="shared" ref="O6:O69" si="3">SUM(L6,L108+L212+L314+L416+L518+L620+L722+L824+L926)</f>
        <v>6.9901315789473686E-2</v>
      </c>
    </row>
    <row r="7" spans="2:15" ht="15" x14ac:dyDescent="0.25">
      <c r="B7" s="30" t="s">
        <v>416</v>
      </c>
      <c r="C7" s="94" t="str">
        <f>'2 Income Statement'!B7</f>
        <v>1204 Flt2</v>
      </c>
      <c r="D7" s="132">
        <v>10</v>
      </c>
      <c r="E7" s="132" t="s">
        <v>621</v>
      </c>
      <c r="F7" s="134">
        <v>300</v>
      </c>
      <c r="G7" s="132">
        <v>128</v>
      </c>
      <c r="H7" s="132" t="s">
        <v>621</v>
      </c>
      <c r="I7" s="142">
        <v>2</v>
      </c>
      <c r="J7" s="90">
        <f t="shared" si="1"/>
        <v>23.4375</v>
      </c>
      <c r="K7" s="95">
        <f>'1 Enterprises'!F$14</f>
        <v>670.58823529411757</v>
      </c>
      <c r="L7" s="92">
        <f t="shared" si="2"/>
        <v>6.9901315789473686E-2</v>
      </c>
      <c r="N7" s="93" t="str">
        <f t="shared" si="0"/>
        <v>1204 Flt2</v>
      </c>
      <c r="O7" s="238">
        <f t="shared" si="3"/>
        <v>6.9901315789473686E-2</v>
      </c>
    </row>
    <row r="8" spans="2:15" ht="15" x14ac:dyDescent="0.25">
      <c r="B8" s="30" t="s">
        <v>417</v>
      </c>
      <c r="C8" s="94" t="str">
        <f>'2 Income Statement'!B8</f>
        <v>4 Accent</v>
      </c>
      <c r="D8" s="132">
        <v>10</v>
      </c>
      <c r="E8" s="132" t="s">
        <v>621</v>
      </c>
      <c r="F8" s="134">
        <v>300</v>
      </c>
      <c r="G8" s="132">
        <v>128</v>
      </c>
      <c r="H8" s="132" t="s">
        <v>621</v>
      </c>
      <c r="I8" s="142">
        <v>1</v>
      </c>
      <c r="J8" s="90">
        <f t="shared" si="1"/>
        <v>23.4375</v>
      </c>
      <c r="K8" s="95">
        <f>'1 Enterprises'!G$14</f>
        <v>8550</v>
      </c>
      <c r="L8" s="92">
        <f t="shared" si="2"/>
        <v>2.7412280701754384E-3</v>
      </c>
      <c r="N8" s="93" t="str">
        <f t="shared" si="0"/>
        <v>4 Accent</v>
      </c>
      <c r="O8" s="238">
        <f t="shared" si="3"/>
        <v>2.7412280701754384E-3</v>
      </c>
    </row>
    <row r="9" spans="2:15" ht="15" x14ac:dyDescent="0.25">
      <c r="B9" s="30" t="s">
        <v>418</v>
      </c>
      <c r="C9" s="94">
        <f>'2 Income Statement'!B9</f>
        <v>0</v>
      </c>
      <c r="D9" s="132"/>
      <c r="E9" s="132"/>
      <c r="F9" s="134"/>
      <c r="G9" s="132"/>
      <c r="H9" s="132"/>
      <c r="I9" s="142"/>
      <c r="J9" s="90">
        <f t="shared" si="1"/>
        <v>0</v>
      </c>
      <c r="K9" s="95">
        <f>'1 Enterprises'!H$14</f>
        <v>0</v>
      </c>
      <c r="L9" s="92">
        <f t="shared" si="2"/>
        <v>0</v>
      </c>
      <c r="N9" s="93">
        <f t="shared" si="0"/>
        <v>0</v>
      </c>
      <c r="O9" s="238">
        <f t="shared" si="3"/>
        <v>0</v>
      </c>
    </row>
    <row r="10" spans="2:15" ht="15" x14ac:dyDescent="0.25">
      <c r="B10" s="30" t="s">
        <v>419</v>
      </c>
      <c r="C10" s="94">
        <f>'2 Income Statement'!B10</f>
        <v>0</v>
      </c>
      <c r="D10" s="132"/>
      <c r="E10" s="132"/>
      <c r="F10" s="134"/>
      <c r="G10" s="132"/>
      <c r="H10" s="132"/>
      <c r="I10" s="142"/>
      <c r="J10" s="90">
        <f t="shared" si="1"/>
        <v>0</v>
      </c>
      <c r="K10" s="95">
        <f>'1 Enterprises'!I$14</f>
        <v>0</v>
      </c>
      <c r="L10" s="92">
        <f t="shared" si="2"/>
        <v>0</v>
      </c>
      <c r="N10" s="93">
        <f t="shared" si="0"/>
        <v>0</v>
      </c>
      <c r="O10" s="238">
        <f t="shared" si="3"/>
        <v>0</v>
      </c>
    </row>
    <row r="11" spans="2:15" ht="15" x14ac:dyDescent="0.25">
      <c r="B11" s="30" t="s">
        <v>420</v>
      </c>
      <c r="C11" s="94">
        <f>'2 Income Statement'!B11</f>
        <v>0</v>
      </c>
      <c r="D11" s="132"/>
      <c r="E11" s="132"/>
      <c r="F11" s="134"/>
      <c r="G11" s="132"/>
      <c r="H11" s="132"/>
      <c r="I11" s="142"/>
      <c r="J11" s="90">
        <f t="shared" si="1"/>
        <v>0</v>
      </c>
      <c r="K11" s="95">
        <f>'1 Enterprises'!J$14</f>
        <v>0</v>
      </c>
      <c r="L11" s="92">
        <f t="shared" si="2"/>
        <v>0</v>
      </c>
      <c r="N11" s="93">
        <f t="shared" si="0"/>
        <v>0</v>
      </c>
      <c r="O11" s="238">
        <f t="shared" si="3"/>
        <v>0</v>
      </c>
    </row>
    <row r="12" spans="2:15" ht="15" x14ac:dyDescent="0.25">
      <c r="B12" s="30" t="s">
        <v>421</v>
      </c>
      <c r="C12" s="94">
        <f>'2 Income Statement'!B12</f>
        <v>0</v>
      </c>
      <c r="D12" s="132"/>
      <c r="E12" s="132"/>
      <c r="F12" s="134"/>
      <c r="G12" s="132"/>
      <c r="H12" s="132"/>
      <c r="I12" s="142"/>
      <c r="J12" s="90">
        <f t="shared" si="1"/>
        <v>0</v>
      </c>
      <c r="K12" s="95">
        <f>'1 Enterprises'!K$14</f>
        <v>0</v>
      </c>
      <c r="L12" s="92">
        <f t="shared" si="2"/>
        <v>0</v>
      </c>
      <c r="N12" s="93">
        <f t="shared" si="0"/>
        <v>0</v>
      </c>
      <c r="O12" s="238">
        <f t="shared" si="3"/>
        <v>0</v>
      </c>
    </row>
    <row r="13" spans="2:15" ht="15" x14ac:dyDescent="0.25">
      <c r="B13" s="30" t="s">
        <v>422</v>
      </c>
      <c r="C13" s="94">
        <f>'2 Income Statement'!B13</f>
        <v>0</v>
      </c>
      <c r="D13" s="132"/>
      <c r="E13" s="132"/>
      <c r="F13" s="134"/>
      <c r="G13" s="132"/>
      <c r="H13" s="132"/>
      <c r="I13" s="142"/>
      <c r="J13" s="90">
        <f t="shared" si="1"/>
        <v>0</v>
      </c>
      <c r="K13" s="95">
        <f>'1 Enterprises'!L$14</f>
        <v>0</v>
      </c>
      <c r="L13" s="92">
        <f t="shared" si="2"/>
        <v>0</v>
      </c>
      <c r="N13" s="93">
        <f t="shared" si="0"/>
        <v>0</v>
      </c>
      <c r="O13" s="238">
        <f t="shared" si="3"/>
        <v>0</v>
      </c>
    </row>
    <row r="14" spans="2:15" ht="15" x14ac:dyDescent="0.25">
      <c r="B14" s="30" t="s">
        <v>423</v>
      </c>
      <c r="C14" s="94">
        <f>'2 Income Statement'!B14</f>
        <v>0</v>
      </c>
      <c r="D14" s="132"/>
      <c r="E14" s="132"/>
      <c r="F14" s="134"/>
      <c r="G14" s="132"/>
      <c r="H14" s="132"/>
      <c r="I14" s="142"/>
      <c r="J14" s="90">
        <f t="shared" si="1"/>
        <v>0</v>
      </c>
      <c r="K14" s="95">
        <f>'1 Enterprises'!M$14</f>
        <v>0</v>
      </c>
      <c r="L14" s="92">
        <f t="shared" si="2"/>
        <v>0</v>
      </c>
      <c r="N14" s="93">
        <f t="shared" si="0"/>
        <v>0</v>
      </c>
      <c r="O14" s="238">
        <f t="shared" si="3"/>
        <v>0</v>
      </c>
    </row>
    <row r="15" spans="2:15" ht="15" x14ac:dyDescent="0.25">
      <c r="B15" s="30" t="s">
        <v>424</v>
      </c>
      <c r="C15" s="94">
        <f>'2 Income Statement'!B15</f>
        <v>0</v>
      </c>
      <c r="D15" s="132"/>
      <c r="E15" s="132"/>
      <c r="F15" s="134"/>
      <c r="G15" s="132"/>
      <c r="H15" s="132"/>
      <c r="I15" s="142"/>
      <c r="J15" s="90">
        <f t="shared" si="1"/>
        <v>0</v>
      </c>
      <c r="K15" s="95">
        <f>'1 Enterprises'!N$14</f>
        <v>0</v>
      </c>
      <c r="L15" s="92">
        <f t="shared" si="2"/>
        <v>0</v>
      </c>
      <c r="N15" s="93">
        <f t="shared" si="0"/>
        <v>0</v>
      </c>
      <c r="O15" s="238">
        <f t="shared" si="3"/>
        <v>0</v>
      </c>
    </row>
    <row r="16" spans="2:15" ht="15" x14ac:dyDescent="0.25">
      <c r="B16" s="30" t="s">
        <v>425</v>
      </c>
      <c r="C16" s="94">
        <f>'2 Income Statement'!B16</f>
        <v>0</v>
      </c>
      <c r="D16" s="132"/>
      <c r="E16" s="132"/>
      <c r="F16" s="134"/>
      <c r="G16" s="132"/>
      <c r="H16" s="132"/>
      <c r="I16" s="142"/>
      <c r="J16" s="90">
        <f t="shared" si="1"/>
        <v>0</v>
      </c>
      <c r="K16" s="95">
        <f>'1 Enterprises'!O$14</f>
        <v>0</v>
      </c>
      <c r="L16" s="92">
        <f t="shared" si="2"/>
        <v>0</v>
      </c>
      <c r="N16" s="93">
        <f t="shared" si="0"/>
        <v>0</v>
      </c>
      <c r="O16" s="238">
        <f t="shared" si="3"/>
        <v>0</v>
      </c>
    </row>
    <row r="17" spans="2:15" ht="15" x14ac:dyDescent="0.25">
      <c r="B17" s="30" t="s">
        <v>426</v>
      </c>
      <c r="C17" s="94">
        <f>'2 Income Statement'!B17</f>
        <v>0</v>
      </c>
      <c r="D17" s="132"/>
      <c r="E17" s="132"/>
      <c r="F17" s="134"/>
      <c r="G17" s="132"/>
      <c r="H17" s="132"/>
      <c r="I17" s="142"/>
      <c r="J17" s="90">
        <f>IF(G17&gt;0,(D17*(F17/G17)),0)</f>
        <v>0</v>
      </c>
      <c r="K17" s="95">
        <f>'1 Enterprises'!P$14</f>
        <v>0</v>
      </c>
      <c r="L17" s="92">
        <f>IF(K17&gt;0,((J17/K17)*I17),0)</f>
        <v>0</v>
      </c>
      <c r="N17" s="93">
        <f t="shared" si="0"/>
        <v>0</v>
      </c>
      <c r="O17" s="238">
        <f t="shared" si="3"/>
        <v>0</v>
      </c>
    </row>
    <row r="18" spans="2:15" ht="15" x14ac:dyDescent="0.25">
      <c r="B18" s="30" t="s">
        <v>427</v>
      </c>
      <c r="C18" s="94">
        <f>'2 Income Statement'!B18</f>
        <v>0</v>
      </c>
      <c r="D18" s="132"/>
      <c r="E18" s="132"/>
      <c r="F18" s="134"/>
      <c r="G18" s="132"/>
      <c r="H18" s="132"/>
      <c r="I18" s="142"/>
      <c r="J18" s="90">
        <f t="shared" si="1"/>
        <v>0</v>
      </c>
      <c r="K18" s="95">
        <f>'1 Enterprises'!Q$14</f>
        <v>0</v>
      </c>
      <c r="L18" s="92">
        <f t="shared" si="2"/>
        <v>0</v>
      </c>
      <c r="N18" s="93">
        <f t="shared" si="0"/>
        <v>0</v>
      </c>
      <c r="O18" s="238">
        <f t="shared" si="3"/>
        <v>0</v>
      </c>
    </row>
    <row r="19" spans="2:15" ht="15" x14ac:dyDescent="0.25">
      <c r="B19" s="30" t="s">
        <v>428</v>
      </c>
      <c r="C19" s="94">
        <f>'2 Income Statement'!B19</f>
        <v>0</v>
      </c>
      <c r="D19" s="132"/>
      <c r="E19" s="132"/>
      <c r="F19" s="134"/>
      <c r="G19" s="132"/>
      <c r="H19" s="132"/>
      <c r="I19" s="142"/>
      <c r="J19" s="90">
        <f t="shared" ref="J19:J28" si="4">IF(G19&gt;0,(D19*(F19/G19)),0)</f>
        <v>0</v>
      </c>
      <c r="K19" s="95">
        <f>'1 Enterprises'!R$14</f>
        <v>0</v>
      </c>
      <c r="L19" s="92">
        <f t="shared" ref="L19:L28" si="5">IF(K19&gt;0,((J19/K19)*I19),0)</f>
        <v>0</v>
      </c>
      <c r="N19" s="93">
        <f t="shared" ref="N19:N82" si="6">C19</f>
        <v>0</v>
      </c>
      <c r="O19" s="238">
        <f t="shared" si="3"/>
        <v>0</v>
      </c>
    </row>
    <row r="20" spans="2:15" ht="15" x14ac:dyDescent="0.25">
      <c r="B20" s="30" t="s">
        <v>429</v>
      </c>
      <c r="C20" s="94">
        <f>'2 Income Statement'!B20</f>
        <v>0</v>
      </c>
      <c r="D20" s="132"/>
      <c r="E20" s="132"/>
      <c r="F20" s="134"/>
      <c r="G20" s="132"/>
      <c r="H20" s="132"/>
      <c r="I20" s="142"/>
      <c r="J20" s="90">
        <f t="shared" si="4"/>
        <v>0</v>
      </c>
      <c r="K20" s="95">
        <f>'1 Enterprises'!S$14</f>
        <v>0</v>
      </c>
      <c r="L20" s="92">
        <f t="shared" si="5"/>
        <v>0</v>
      </c>
      <c r="N20" s="93">
        <f t="shared" si="6"/>
        <v>0</v>
      </c>
      <c r="O20" s="238">
        <f t="shared" si="3"/>
        <v>0</v>
      </c>
    </row>
    <row r="21" spans="2:15" ht="15" x14ac:dyDescent="0.25">
      <c r="B21" s="30" t="s">
        <v>430</v>
      </c>
      <c r="C21" s="94">
        <f>'2 Income Statement'!B21</f>
        <v>0</v>
      </c>
      <c r="D21" s="132"/>
      <c r="E21" s="132"/>
      <c r="F21" s="134"/>
      <c r="G21" s="132"/>
      <c r="H21" s="132"/>
      <c r="I21" s="142"/>
      <c r="J21" s="90">
        <f t="shared" si="4"/>
        <v>0</v>
      </c>
      <c r="K21" s="95">
        <f>'1 Enterprises'!T$14</f>
        <v>0</v>
      </c>
      <c r="L21" s="92">
        <f t="shared" si="5"/>
        <v>0</v>
      </c>
      <c r="N21" s="93">
        <f t="shared" si="6"/>
        <v>0</v>
      </c>
      <c r="O21" s="238">
        <f t="shared" si="3"/>
        <v>0</v>
      </c>
    </row>
    <row r="22" spans="2:15" ht="15" x14ac:dyDescent="0.25">
      <c r="B22" s="30" t="s">
        <v>431</v>
      </c>
      <c r="C22" s="94">
        <f>'2 Income Statement'!B22</f>
        <v>0</v>
      </c>
      <c r="D22" s="132"/>
      <c r="E22" s="132"/>
      <c r="F22" s="134"/>
      <c r="G22" s="132"/>
      <c r="H22" s="132"/>
      <c r="I22" s="142"/>
      <c r="J22" s="90">
        <f t="shared" si="4"/>
        <v>0</v>
      </c>
      <c r="K22" s="95">
        <f>'1 Enterprises'!U$14</f>
        <v>0</v>
      </c>
      <c r="L22" s="92">
        <f t="shared" si="5"/>
        <v>0</v>
      </c>
      <c r="N22" s="93">
        <f t="shared" si="6"/>
        <v>0</v>
      </c>
      <c r="O22" s="238">
        <f t="shared" si="3"/>
        <v>0</v>
      </c>
    </row>
    <row r="23" spans="2:15" ht="15" x14ac:dyDescent="0.25">
      <c r="B23" s="30" t="s">
        <v>432</v>
      </c>
      <c r="C23" s="94">
        <f>'2 Income Statement'!B23</f>
        <v>0</v>
      </c>
      <c r="D23" s="132"/>
      <c r="E23" s="132"/>
      <c r="F23" s="134"/>
      <c r="G23" s="132"/>
      <c r="H23" s="132"/>
      <c r="I23" s="142"/>
      <c r="J23" s="90">
        <f t="shared" si="4"/>
        <v>0</v>
      </c>
      <c r="K23" s="95">
        <f>'1 Enterprises'!V$14</f>
        <v>0</v>
      </c>
      <c r="L23" s="92">
        <f t="shared" si="5"/>
        <v>0</v>
      </c>
      <c r="N23" s="93">
        <f t="shared" si="6"/>
        <v>0</v>
      </c>
      <c r="O23" s="238">
        <f t="shared" si="3"/>
        <v>0</v>
      </c>
    </row>
    <row r="24" spans="2:15" ht="15" x14ac:dyDescent="0.25">
      <c r="B24" s="30" t="s">
        <v>433</v>
      </c>
      <c r="C24" s="94">
        <f>'2 Income Statement'!B24</f>
        <v>0</v>
      </c>
      <c r="D24" s="132"/>
      <c r="E24" s="132"/>
      <c r="F24" s="134"/>
      <c r="G24" s="132"/>
      <c r="H24" s="132"/>
      <c r="I24" s="142"/>
      <c r="J24" s="90">
        <f t="shared" si="4"/>
        <v>0</v>
      </c>
      <c r="K24" s="95">
        <f>'1 Enterprises'!W$14</f>
        <v>0</v>
      </c>
      <c r="L24" s="92">
        <f t="shared" si="5"/>
        <v>0</v>
      </c>
      <c r="N24" s="93">
        <f t="shared" si="6"/>
        <v>0</v>
      </c>
      <c r="O24" s="238">
        <f t="shared" si="3"/>
        <v>0</v>
      </c>
    </row>
    <row r="25" spans="2:15" ht="15" x14ac:dyDescent="0.25">
      <c r="B25" s="30" t="s">
        <v>434</v>
      </c>
      <c r="C25" s="94">
        <f>'2 Income Statement'!B25</f>
        <v>0</v>
      </c>
      <c r="D25" s="132"/>
      <c r="E25" s="132"/>
      <c r="F25" s="134"/>
      <c r="G25" s="132"/>
      <c r="H25" s="132"/>
      <c r="I25" s="142"/>
      <c r="J25" s="90">
        <f t="shared" si="4"/>
        <v>0</v>
      </c>
      <c r="K25" s="95">
        <f>'1 Enterprises'!X$14</f>
        <v>0</v>
      </c>
      <c r="L25" s="92">
        <f t="shared" si="5"/>
        <v>0</v>
      </c>
      <c r="N25" s="93">
        <f t="shared" si="6"/>
        <v>0</v>
      </c>
      <c r="O25" s="238">
        <f t="shared" si="3"/>
        <v>0</v>
      </c>
    </row>
    <row r="26" spans="2:15" ht="15" x14ac:dyDescent="0.25">
      <c r="B26" s="30" t="s">
        <v>435</v>
      </c>
      <c r="C26" s="94">
        <f>'2 Income Statement'!B26</f>
        <v>0</v>
      </c>
      <c r="D26" s="132"/>
      <c r="E26" s="132"/>
      <c r="F26" s="134"/>
      <c r="G26" s="132"/>
      <c r="H26" s="132"/>
      <c r="I26" s="142"/>
      <c r="J26" s="90">
        <f t="shared" si="4"/>
        <v>0</v>
      </c>
      <c r="K26" s="95">
        <f>'1 Enterprises'!Y$14</f>
        <v>0</v>
      </c>
      <c r="L26" s="92">
        <f t="shared" si="5"/>
        <v>0</v>
      </c>
      <c r="N26" s="93">
        <f t="shared" si="6"/>
        <v>0</v>
      </c>
      <c r="O26" s="238">
        <f t="shared" si="3"/>
        <v>0</v>
      </c>
    </row>
    <row r="27" spans="2:15" ht="15" x14ac:dyDescent="0.25">
      <c r="B27" s="30" t="s">
        <v>436</v>
      </c>
      <c r="C27" s="94">
        <f>'2 Income Statement'!B27</f>
        <v>0</v>
      </c>
      <c r="D27" s="132"/>
      <c r="E27" s="132"/>
      <c r="F27" s="134"/>
      <c r="G27" s="132"/>
      <c r="H27" s="132"/>
      <c r="I27" s="142"/>
      <c r="J27" s="90">
        <f t="shared" si="4"/>
        <v>0</v>
      </c>
      <c r="K27" s="95">
        <f>'1 Enterprises'!Z$14</f>
        <v>0</v>
      </c>
      <c r="L27" s="92">
        <f t="shared" si="5"/>
        <v>0</v>
      </c>
      <c r="N27" s="93">
        <f t="shared" si="6"/>
        <v>0</v>
      </c>
      <c r="O27" s="238">
        <f t="shared" si="3"/>
        <v>0</v>
      </c>
    </row>
    <row r="28" spans="2:15" ht="15" x14ac:dyDescent="0.25">
      <c r="B28" s="30" t="s">
        <v>437</v>
      </c>
      <c r="C28" s="94">
        <f>'2 Income Statement'!B28</f>
        <v>0</v>
      </c>
      <c r="D28" s="132"/>
      <c r="E28" s="132"/>
      <c r="F28" s="134"/>
      <c r="G28" s="132"/>
      <c r="H28" s="132"/>
      <c r="I28" s="142"/>
      <c r="J28" s="90">
        <f t="shared" si="4"/>
        <v>0</v>
      </c>
      <c r="K28" s="95">
        <f>'1 Enterprises'!AA$14</f>
        <v>0</v>
      </c>
      <c r="L28" s="92">
        <f t="shared" si="5"/>
        <v>0</v>
      </c>
      <c r="N28" s="93">
        <f t="shared" si="6"/>
        <v>0</v>
      </c>
      <c r="O28" s="238">
        <f t="shared" si="3"/>
        <v>0</v>
      </c>
    </row>
    <row r="29" spans="2:15" ht="15" x14ac:dyDescent="0.25">
      <c r="B29" s="30" t="s">
        <v>438</v>
      </c>
      <c r="C29" s="94">
        <f>'2 Income Statement'!B29</f>
        <v>0</v>
      </c>
      <c r="D29" s="132"/>
      <c r="E29" s="132"/>
      <c r="F29" s="134"/>
      <c r="G29" s="132"/>
      <c r="H29" s="132"/>
      <c r="I29" s="142"/>
      <c r="J29" s="90">
        <f>IF(G29&gt;0,(D29*(F29/G29)),0)</f>
        <v>0</v>
      </c>
      <c r="K29" s="95">
        <f>'1 Enterprises'!AB$14</f>
        <v>0</v>
      </c>
      <c r="L29" s="92">
        <f>IF(K29&gt;0,((J29/K29)*I29),0)</f>
        <v>0</v>
      </c>
      <c r="N29" s="93">
        <f t="shared" si="6"/>
        <v>0</v>
      </c>
      <c r="O29" s="238">
        <f t="shared" si="3"/>
        <v>0</v>
      </c>
    </row>
    <row r="30" spans="2:15" ht="15" x14ac:dyDescent="0.25">
      <c r="B30" s="30" t="s">
        <v>25</v>
      </c>
      <c r="C30" s="94">
        <f>'2 Income Statement'!B30</f>
        <v>0</v>
      </c>
      <c r="D30" s="132"/>
      <c r="E30" s="132"/>
      <c r="F30" s="134"/>
      <c r="G30" s="132"/>
      <c r="H30" s="132"/>
      <c r="I30" s="142"/>
      <c r="J30" s="90">
        <f>IF(G30&gt;0,(D30*(F30/G30)),0)</f>
        <v>0</v>
      </c>
      <c r="K30" s="95">
        <f>'1 Enterprises'!AC$14</f>
        <v>0</v>
      </c>
      <c r="L30" s="92">
        <f>IF(K30&gt;0,((J30/K30)*I30),0)</f>
        <v>0</v>
      </c>
      <c r="N30" s="93">
        <f t="shared" si="6"/>
        <v>0</v>
      </c>
      <c r="O30" s="238">
        <f t="shared" si="3"/>
        <v>0</v>
      </c>
    </row>
    <row r="31" spans="2:15" ht="15" x14ac:dyDescent="0.25">
      <c r="B31" s="30" t="s">
        <v>26</v>
      </c>
      <c r="C31" s="94">
        <f>'2 Income Statement'!B31</f>
        <v>0</v>
      </c>
      <c r="D31" s="132"/>
      <c r="E31" s="132"/>
      <c r="F31" s="134"/>
      <c r="G31" s="132"/>
      <c r="H31" s="132"/>
      <c r="I31" s="142"/>
      <c r="J31" s="90">
        <f t="shared" ref="J31:J41" si="7">IF(G31&gt;0,(D31*(F31/G31)),0)</f>
        <v>0</v>
      </c>
      <c r="K31" s="95">
        <f>'1 Enterprises'!AD$14</f>
        <v>0</v>
      </c>
      <c r="L31" s="92">
        <f t="shared" ref="L31:L41" si="8">IF(K31&gt;0,((J31/K31)*I31),0)</f>
        <v>0</v>
      </c>
      <c r="N31" s="93">
        <f t="shared" si="6"/>
        <v>0</v>
      </c>
      <c r="O31" s="238">
        <f t="shared" si="3"/>
        <v>0</v>
      </c>
    </row>
    <row r="32" spans="2:15" ht="15" x14ac:dyDescent="0.25">
      <c r="B32" s="30" t="s">
        <v>27</v>
      </c>
      <c r="C32" s="94">
        <f>'2 Income Statement'!B32</f>
        <v>0</v>
      </c>
      <c r="D32" s="132"/>
      <c r="E32" s="132"/>
      <c r="F32" s="134"/>
      <c r="G32" s="132"/>
      <c r="H32" s="132"/>
      <c r="I32" s="142"/>
      <c r="J32" s="90">
        <f t="shared" si="7"/>
        <v>0</v>
      </c>
      <c r="K32" s="95">
        <f>'1 Enterprises'!AE$14</f>
        <v>0</v>
      </c>
      <c r="L32" s="92">
        <f t="shared" si="8"/>
        <v>0</v>
      </c>
      <c r="N32" s="93">
        <f t="shared" si="6"/>
        <v>0</v>
      </c>
      <c r="O32" s="238">
        <f t="shared" si="3"/>
        <v>0</v>
      </c>
    </row>
    <row r="33" spans="2:15" ht="15" x14ac:dyDescent="0.25">
      <c r="B33" s="30" t="s">
        <v>28</v>
      </c>
      <c r="C33" s="94">
        <f>'2 Income Statement'!B33</f>
        <v>0</v>
      </c>
      <c r="D33" s="132"/>
      <c r="E33" s="132"/>
      <c r="F33" s="134"/>
      <c r="G33" s="132"/>
      <c r="H33" s="132"/>
      <c r="I33" s="142"/>
      <c r="J33" s="90">
        <f t="shared" si="7"/>
        <v>0</v>
      </c>
      <c r="K33" s="95">
        <f>'1 Enterprises'!AF$14</f>
        <v>0</v>
      </c>
      <c r="L33" s="92">
        <f t="shared" si="8"/>
        <v>0</v>
      </c>
      <c r="N33" s="93">
        <f t="shared" si="6"/>
        <v>0</v>
      </c>
      <c r="O33" s="238">
        <f t="shared" si="3"/>
        <v>0</v>
      </c>
    </row>
    <row r="34" spans="2:15" ht="15" x14ac:dyDescent="0.25">
      <c r="B34" s="30" t="s">
        <v>29</v>
      </c>
      <c r="C34" s="94">
        <f>'2 Income Statement'!B34</f>
        <v>0</v>
      </c>
      <c r="D34" s="132"/>
      <c r="E34" s="132"/>
      <c r="F34" s="134"/>
      <c r="G34" s="132"/>
      <c r="H34" s="132"/>
      <c r="I34" s="142"/>
      <c r="J34" s="90">
        <f t="shared" si="7"/>
        <v>0</v>
      </c>
      <c r="K34" s="95">
        <f>'1 Enterprises'!AG$14</f>
        <v>0</v>
      </c>
      <c r="L34" s="92">
        <f t="shared" si="8"/>
        <v>0</v>
      </c>
      <c r="N34" s="93">
        <f t="shared" si="6"/>
        <v>0</v>
      </c>
      <c r="O34" s="238">
        <f t="shared" si="3"/>
        <v>0</v>
      </c>
    </row>
    <row r="35" spans="2:15" ht="15" x14ac:dyDescent="0.25">
      <c r="B35" s="30" t="s">
        <v>30</v>
      </c>
      <c r="C35" s="94">
        <f>'2 Income Statement'!B35</f>
        <v>0</v>
      </c>
      <c r="D35" s="132"/>
      <c r="E35" s="132"/>
      <c r="F35" s="134"/>
      <c r="G35" s="132"/>
      <c r="H35" s="132"/>
      <c r="I35" s="142"/>
      <c r="J35" s="90">
        <f t="shared" si="7"/>
        <v>0</v>
      </c>
      <c r="K35" s="95">
        <f>'1 Enterprises'!AH$14</f>
        <v>0</v>
      </c>
      <c r="L35" s="92">
        <f t="shared" si="8"/>
        <v>0</v>
      </c>
      <c r="N35" s="93">
        <f t="shared" si="6"/>
        <v>0</v>
      </c>
      <c r="O35" s="238">
        <f t="shared" si="3"/>
        <v>0</v>
      </c>
    </row>
    <row r="36" spans="2:15" ht="15" x14ac:dyDescent="0.25">
      <c r="B36" s="30" t="s">
        <v>31</v>
      </c>
      <c r="C36" s="94">
        <f>'2 Income Statement'!B36</f>
        <v>0</v>
      </c>
      <c r="D36" s="132"/>
      <c r="E36" s="132"/>
      <c r="F36" s="134"/>
      <c r="G36" s="132"/>
      <c r="H36" s="132"/>
      <c r="I36" s="142"/>
      <c r="J36" s="90">
        <f t="shared" si="7"/>
        <v>0</v>
      </c>
      <c r="K36" s="95">
        <f>'1 Enterprises'!AI$14</f>
        <v>0</v>
      </c>
      <c r="L36" s="92">
        <f t="shared" si="8"/>
        <v>0</v>
      </c>
      <c r="N36" s="93">
        <f t="shared" si="6"/>
        <v>0</v>
      </c>
      <c r="O36" s="238">
        <f t="shared" si="3"/>
        <v>0</v>
      </c>
    </row>
    <row r="37" spans="2:15" ht="15" x14ac:dyDescent="0.25">
      <c r="B37" s="30" t="s">
        <v>32</v>
      </c>
      <c r="C37" s="94">
        <f>'2 Income Statement'!B37</f>
        <v>0</v>
      </c>
      <c r="D37" s="132"/>
      <c r="E37" s="132"/>
      <c r="F37" s="134"/>
      <c r="G37" s="132"/>
      <c r="H37" s="132"/>
      <c r="I37" s="142"/>
      <c r="J37" s="90">
        <f t="shared" si="7"/>
        <v>0</v>
      </c>
      <c r="K37" s="95">
        <f>'1 Enterprises'!AJ$14</f>
        <v>0</v>
      </c>
      <c r="L37" s="92">
        <f t="shared" si="8"/>
        <v>0</v>
      </c>
      <c r="N37" s="93">
        <f t="shared" si="6"/>
        <v>0</v>
      </c>
      <c r="O37" s="238">
        <f t="shared" si="3"/>
        <v>0</v>
      </c>
    </row>
    <row r="38" spans="2:15" ht="15" x14ac:dyDescent="0.25">
      <c r="B38" s="30" t="s">
        <v>33</v>
      </c>
      <c r="C38" s="94">
        <f>'2 Income Statement'!B38</f>
        <v>0</v>
      </c>
      <c r="D38" s="132"/>
      <c r="E38" s="132"/>
      <c r="F38" s="134"/>
      <c r="G38" s="132"/>
      <c r="H38" s="132"/>
      <c r="I38" s="142"/>
      <c r="J38" s="90">
        <f t="shared" si="7"/>
        <v>0</v>
      </c>
      <c r="K38" s="95">
        <f>'1 Enterprises'!AK$14</f>
        <v>0</v>
      </c>
      <c r="L38" s="92">
        <f t="shared" si="8"/>
        <v>0</v>
      </c>
      <c r="N38" s="93">
        <f t="shared" si="6"/>
        <v>0</v>
      </c>
      <c r="O38" s="238">
        <f t="shared" si="3"/>
        <v>0</v>
      </c>
    </row>
    <row r="39" spans="2:15" ht="15" x14ac:dyDescent="0.25">
      <c r="B39" s="30" t="s">
        <v>34</v>
      </c>
      <c r="C39" s="94">
        <f>'2 Income Statement'!B39</f>
        <v>0</v>
      </c>
      <c r="D39" s="132"/>
      <c r="E39" s="132"/>
      <c r="F39" s="134"/>
      <c r="G39" s="132"/>
      <c r="H39" s="132"/>
      <c r="I39" s="142"/>
      <c r="J39" s="90">
        <f t="shared" si="7"/>
        <v>0</v>
      </c>
      <c r="K39" s="95">
        <f>'1 Enterprises'!AL$14</f>
        <v>0</v>
      </c>
      <c r="L39" s="92">
        <f t="shared" si="8"/>
        <v>0</v>
      </c>
      <c r="N39" s="93">
        <f t="shared" si="6"/>
        <v>0</v>
      </c>
      <c r="O39" s="238">
        <f t="shared" si="3"/>
        <v>0</v>
      </c>
    </row>
    <row r="40" spans="2:15" ht="15" x14ac:dyDescent="0.25">
      <c r="B40" s="30" t="s">
        <v>35</v>
      </c>
      <c r="C40" s="94">
        <f>'2 Income Statement'!B40</f>
        <v>0</v>
      </c>
      <c r="D40" s="132"/>
      <c r="E40" s="132"/>
      <c r="F40" s="134"/>
      <c r="G40" s="132"/>
      <c r="H40" s="132"/>
      <c r="I40" s="142"/>
      <c r="J40" s="90">
        <f t="shared" si="7"/>
        <v>0</v>
      </c>
      <c r="K40" s="95">
        <f>'1 Enterprises'!AM$14</f>
        <v>0</v>
      </c>
      <c r="L40" s="92">
        <f t="shared" si="8"/>
        <v>0</v>
      </c>
      <c r="N40" s="93">
        <f t="shared" si="6"/>
        <v>0</v>
      </c>
      <c r="O40" s="238">
        <f t="shared" si="3"/>
        <v>0</v>
      </c>
    </row>
    <row r="41" spans="2:15" ht="15" x14ac:dyDescent="0.25">
      <c r="B41" s="30" t="s">
        <v>36</v>
      </c>
      <c r="C41" s="94">
        <f>'2 Income Statement'!B41</f>
        <v>0</v>
      </c>
      <c r="D41" s="132"/>
      <c r="E41" s="132"/>
      <c r="F41" s="134"/>
      <c r="G41" s="132"/>
      <c r="H41" s="132"/>
      <c r="I41" s="142"/>
      <c r="J41" s="90">
        <f t="shared" si="7"/>
        <v>0</v>
      </c>
      <c r="K41" s="95">
        <f>'1 Enterprises'!AN$14</f>
        <v>0</v>
      </c>
      <c r="L41" s="92">
        <f t="shared" si="8"/>
        <v>0</v>
      </c>
      <c r="N41" s="93">
        <f t="shared" si="6"/>
        <v>0</v>
      </c>
      <c r="O41" s="238">
        <f t="shared" si="3"/>
        <v>0</v>
      </c>
    </row>
    <row r="42" spans="2:15" ht="15" x14ac:dyDescent="0.25">
      <c r="B42" s="30" t="s">
        <v>37</v>
      </c>
      <c r="C42" s="94">
        <f>'2 Income Statement'!B42</f>
        <v>0</v>
      </c>
      <c r="D42" s="132"/>
      <c r="E42" s="132"/>
      <c r="F42" s="134"/>
      <c r="G42" s="132"/>
      <c r="H42" s="132"/>
      <c r="I42" s="142"/>
      <c r="J42" s="90">
        <f>IF(G42&gt;0,(D42*(F42/G42)),0)</f>
        <v>0</v>
      </c>
      <c r="K42" s="95">
        <f>'1 Enterprises'!AO$14</f>
        <v>0</v>
      </c>
      <c r="L42" s="92">
        <f>IF(K42&gt;0,((J42/K42)*I42),0)</f>
        <v>0</v>
      </c>
      <c r="N42" s="93">
        <f t="shared" si="6"/>
        <v>0</v>
      </c>
      <c r="O42" s="238">
        <f t="shared" si="3"/>
        <v>0</v>
      </c>
    </row>
    <row r="43" spans="2:15" ht="15" x14ac:dyDescent="0.25">
      <c r="B43" s="30" t="s">
        <v>38</v>
      </c>
      <c r="C43" s="94">
        <f>'2 Income Statement'!B43</f>
        <v>0</v>
      </c>
      <c r="D43" s="132"/>
      <c r="E43" s="132"/>
      <c r="F43" s="134"/>
      <c r="G43" s="132"/>
      <c r="H43" s="132"/>
      <c r="I43" s="142"/>
      <c r="J43" s="90">
        <f t="shared" ref="J43:J54" si="9">IF(G43&gt;0,(D43*(F43/G43)),0)</f>
        <v>0</v>
      </c>
      <c r="K43" s="95">
        <f>'1 Enterprises'!AP$14</f>
        <v>0</v>
      </c>
      <c r="L43" s="92">
        <f t="shared" ref="L43:L54" si="10">IF(K43&gt;0,((J43/K43)*I43),0)</f>
        <v>0</v>
      </c>
      <c r="N43" s="93">
        <f t="shared" si="6"/>
        <v>0</v>
      </c>
      <c r="O43" s="238">
        <f t="shared" si="3"/>
        <v>0</v>
      </c>
    </row>
    <row r="44" spans="2:15" ht="15" x14ac:dyDescent="0.25">
      <c r="B44" s="30" t="s">
        <v>39</v>
      </c>
      <c r="C44" s="94">
        <f>'2 Income Statement'!B44</f>
        <v>0</v>
      </c>
      <c r="D44" s="132"/>
      <c r="E44" s="132"/>
      <c r="F44" s="134"/>
      <c r="G44" s="132"/>
      <c r="H44" s="132"/>
      <c r="I44" s="142"/>
      <c r="J44" s="90">
        <f t="shared" si="9"/>
        <v>0</v>
      </c>
      <c r="K44" s="95">
        <f>'1 Enterprises'!AQ$14</f>
        <v>0</v>
      </c>
      <c r="L44" s="92">
        <f t="shared" si="10"/>
        <v>0</v>
      </c>
      <c r="N44" s="93">
        <f t="shared" si="6"/>
        <v>0</v>
      </c>
      <c r="O44" s="238">
        <f t="shared" si="3"/>
        <v>0</v>
      </c>
    </row>
    <row r="45" spans="2:15" ht="15" x14ac:dyDescent="0.25">
      <c r="B45" s="30" t="s">
        <v>40</v>
      </c>
      <c r="C45" s="94">
        <f>'2 Income Statement'!B45</f>
        <v>0</v>
      </c>
      <c r="D45" s="132"/>
      <c r="E45" s="132"/>
      <c r="F45" s="134"/>
      <c r="G45" s="132"/>
      <c r="H45" s="132"/>
      <c r="I45" s="142"/>
      <c r="J45" s="90">
        <f t="shared" si="9"/>
        <v>0</v>
      </c>
      <c r="K45" s="95">
        <f>'1 Enterprises'!AR$14</f>
        <v>0</v>
      </c>
      <c r="L45" s="92">
        <f t="shared" si="10"/>
        <v>0</v>
      </c>
      <c r="N45" s="93">
        <f t="shared" si="6"/>
        <v>0</v>
      </c>
      <c r="O45" s="238">
        <f t="shared" si="3"/>
        <v>0</v>
      </c>
    </row>
    <row r="46" spans="2:15" ht="15" x14ac:dyDescent="0.25">
      <c r="B46" s="30" t="s">
        <v>41</v>
      </c>
      <c r="C46" s="94">
        <f>'2 Income Statement'!B46</f>
        <v>0</v>
      </c>
      <c r="D46" s="132"/>
      <c r="E46" s="132"/>
      <c r="F46" s="134"/>
      <c r="G46" s="132"/>
      <c r="H46" s="132"/>
      <c r="I46" s="142"/>
      <c r="J46" s="90">
        <f t="shared" si="9"/>
        <v>0</v>
      </c>
      <c r="K46" s="95">
        <f>'1 Enterprises'!AS$14</f>
        <v>0</v>
      </c>
      <c r="L46" s="92">
        <f t="shared" si="10"/>
        <v>0</v>
      </c>
      <c r="N46" s="93">
        <f t="shared" si="6"/>
        <v>0</v>
      </c>
      <c r="O46" s="238">
        <f t="shared" si="3"/>
        <v>0</v>
      </c>
    </row>
    <row r="47" spans="2:15" ht="15" x14ac:dyDescent="0.25">
      <c r="B47" s="30" t="s">
        <v>42</v>
      </c>
      <c r="C47" s="94">
        <f>'2 Income Statement'!B47</f>
        <v>0</v>
      </c>
      <c r="D47" s="132"/>
      <c r="E47" s="132"/>
      <c r="F47" s="134"/>
      <c r="G47" s="132"/>
      <c r="H47" s="132"/>
      <c r="I47" s="142"/>
      <c r="J47" s="90">
        <f t="shared" si="9"/>
        <v>0</v>
      </c>
      <c r="K47" s="95">
        <f>'1 Enterprises'!AT$14</f>
        <v>0</v>
      </c>
      <c r="L47" s="92">
        <f t="shared" si="10"/>
        <v>0</v>
      </c>
      <c r="N47" s="93">
        <f t="shared" si="6"/>
        <v>0</v>
      </c>
      <c r="O47" s="238">
        <f t="shared" si="3"/>
        <v>0</v>
      </c>
    </row>
    <row r="48" spans="2:15" ht="15" x14ac:dyDescent="0.25">
      <c r="B48" s="30" t="s">
        <v>43</v>
      </c>
      <c r="C48" s="94">
        <f>'2 Income Statement'!B48</f>
        <v>0</v>
      </c>
      <c r="D48" s="132"/>
      <c r="E48" s="132"/>
      <c r="F48" s="134"/>
      <c r="G48" s="132"/>
      <c r="H48" s="132"/>
      <c r="I48" s="142"/>
      <c r="J48" s="90">
        <f t="shared" si="9"/>
        <v>0</v>
      </c>
      <c r="K48" s="95">
        <f>'1 Enterprises'!AU$14</f>
        <v>0</v>
      </c>
      <c r="L48" s="92">
        <f t="shared" si="10"/>
        <v>0</v>
      </c>
      <c r="N48" s="93">
        <f t="shared" si="6"/>
        <v>0</v>
      </c>
      <c r="O48" s="238">
        <f t="shared" si="3"/>
        <v>0</v>
      </c>
    </row>
    <row r="49" spans="2:15" ht="15" x14ac:dyDescent="0.25">
      <c r="B49" s="30" t="s">
        <v>44</v>
      </c>
      <c r="C49" s="94">
        <f>'2 Income Statement'!B49</f>
        <v>0</v>
      </c>
      <c r="D49" s="132"/>
      <c r="E49" s="132"/>
      <c r="F49" s="134"/>
      <c r="G49" s="132"/>
      <c r="H49" s="132"/>
      <c r="I49" s="142"/>
      <c r="J49" s="90">
        <f t="shared" si="9"/>
        <v>0</v>
      </c>
      <c r="K49" s="95">
        <f>'1 Enterprises'!AV$14</f>
        <v>0</v>
      </c>
      <c r="L49" s="92">
        <f t="shared" si="10"/>
        <v>0</v>
      </c>
      <c r="N49" s="93">
        <f t="shared" si="6"/>
        <v>0</v>
      </c>
      <c r="O49" s="238">
        <f t="shared" si="3"/>
        <v>0</v>
      </c>
    </row>
    <row r="50" spans="2:15" ht="15" x14ac:dyDescent="0.25">
      <c r="B50" s="30" t="s">
        <v>45</v>
      </c>
      <c r="C50" s="94">
        <f>'2 Income Statement'!B50</f>
        <v>0</v>
      </c>
      <c r="D50" s="132"/>
      <c r="E50" s="132"/>
      <c r="F50" s="134"/>
      <c r="G50" s="132"/>
      <c r="H50" s="132"/>
      <c r="I50" s="142"/>
      <c r="J50" s="90">
        <f t="shared" si="9"/>
        <v>0</v>
      </c>
      <c r="K50" s="95">
        <f>'1 Enterprises'!AW$14</f>
        <v>0</v>
      </c>
      <c r="L50" s="92">
        <f t="shared" si="10"/>
        <v>0</v>
      </c>
      <c r="N50" s="93">
        <f t="shared" si="6"/>
        <v>0</v>
      </c>
      <c r="O50" s="238">
        <f t="shared" si="3"/>
        <v>0</v>
      </c>
    </row>
    <row r="51" spans="2:15" ht="15" x14ac:dyDescent="0.25">
      <c r="B51" s="30" t="s">
        <v>46</v>
      </c>
      <c r="C51" s="94">
        <f>'2 Income Statement'!B51</f>
        <v>0</v>
      </c>
      <c r="D51" s="132"/>
      <c r="E51" s="132"/>
      <c r="F51" s="134"/>
      <c r="G51" s="132"/>
      <c r="H51" s="132"/>
      <c r="I51" s="142"/>
      <c r="J51" s="90">
        <f t="shared" si="9"/>
        <v>0</v>
      </c>
      <c r="K51" s="95">
        <f>'1 Enterprises'!AX$14</f>
        <v>0</v>
      </c>
      <c r="L51" s="92">
        <f t="shared" si="10"/>
        <v>0</v>
      </c>
      <c r="N51" s="93">
        <f t="shared" si="6"/>
        <v>0</v>
      </c>
      <c r="O51" s="238">
        <f t="shared" si="3"/>
        <v>0</v>
      </c>
    </row>
    <row r="52" spans="2:15" ht="15" x14ac:dyDescent="0.25">
      <c r="B52" s="30" t="s">
        <v>47</v>
      </c>
      <c r="C52" s="94">
        <f>'2 Income Statement'!B52</f>
        <v>0</v>
      </c>
      <c r="D52" s="132"/>
      <c r="E52" s="132"/>
      <c r="F52" s="134"/>
      <c r="G52" s="132"/>
      <c r="H52" s="132"/>
      <c r="I52" s="142"/>
      <c r="J52" s="90">
        <f t="shared" si="9"/>
        <v>0</v>
      </c>
      <c r="K52" s="95">
        <f>'1 Enterprises'!AY$14</f>
        <v>0</v>
      </c>
      <c r="L52" s="92">
        <f t="shared" si="10"/>
        <v>0</v>
      </c>
      <c r="N52" s="93">
        <f t="shared" si="6"/>
        <v>0</v>
      </c>
      <c r="O52" s="238">
        <f t="shared" si="3"/>
        <v>0</v>
      </c>
    </row>
    <row r="53" spans="2:15" ht="15" x14ac:dyDescent="0.25">
      <c r="B53" s="30" t="s">
        <v>48</v>
      </c>
      <c r="C53" s="94">
        <f>'2 Income Statement'!B53</f>
        <v>0</v>
      </c>
      <c r="D53" s="132"/>
      <c r="E53" s="132"/>
      <c r="F53" s="134"/>
      <c r="G53" s="132"/>
      <c r="H53" s="132"/>
      <c r="I53" s="142"/>
      <c r="J53" s="90">
        <f t="shared" si="9"/>
        <v>0</v>
      </c>
      <c r="K53" s="95">
        <f>'1 Enterprises'!AZ$14</f>
        <v>0</v>
      </c>
      <c r="L53" s="92">
        <f t="shared" si="10"/>
        <v>0</v>
      </c>
      <c r="N53" s="93">
        <f t="shared" si="6"/>
        <v>0</v>
      </c>
      <c r="O53" s="238">
        <f t="shared" si="3"/>
        <v>0</v>
      </c>
    </row>
    <row r="54" spans="2:15" ht="15" x14ac:dyDescent="0.25">
      <c r="B54" s="30" t="s">
        <v>49</v>
      </c>
      <c r="C54" s="94">
        <f>'2 Income Statement'!B54</f>
        <v>0</v>
      </c>
      <c r="D54" s="132"/>
      <c r="E54" s="132"/>
      <c r="F54" s="134"/>
      <c r="G54" s="132"/>
      <c r="H54" s="132"/>
      <c r="I54" s="142"/>
      <c r="J54" s="90">
        <f t="shared" si="9"/>
        <v>0</v>
      </c>
      <c r="K54" s="95">
        <f>'1 Enterprises'!BA$14</f>
        <v>0</v>
      </c>
      <c r="L54" s="92">
        <f t="shared" si="10"/>
        <v>0</v>
      </c>
      <c r="N54" s="93">
        <f t="shared" si="6"/>
        <v>0</v>
      </c>
      <c r="O54" s="238">
        <f t="shared" si="3"/>
        <v>0</v>
      </c>
    </row>
    <row r="55" spans="2:15" ht="15" x14ac:dyDescent="0.25">
      <c r="B55" s="30" t="s">
        <v>50</v>
      </c>
      <c r="C55" s="94">
        <f>'2 Income Statement'!B55</f>
        <v>0</v>
      </c>
      <c r="D55" s="132"/>
      <c r="E55" s="132"/>
      <c r="F55" s="134"/>
      <c r="G55" s="132"/>
      <c r="H55" s="132"/>
      <c r="I55" s="142"/>
      <c r="J55" s="90">
        <f>IF(G55&gt;0,(D55*(F55/G55)),0)</f>
        <v>0</v>
      </c>
      <c r="K55" s="95">
        <f>'1 Enterprises'!BB$14</f>
        <v>0</v>
      </c>
      <c r="L55" s="92">
        <f>IF(K55&gt;0,((J55/K55)*I55),0)</f>
        <v>0</v>
      </c>
      <c r="N55" s="93">
        <f t="shared" si="6"/>
        <v>0</v>
      </c>
      <c r="O55" s="238">
        <f t="shared" si="3"/>
        <v>0</v>
      </c>
    </row>
    <row r="56" spans="2:15" ht="15" x14ac:dyDescent="0.25">
      <c r="B56" s="30" t="s">
        <v>51</v>
      </c>
      <c r="C56" s="94">
        <f>'2 Income Statement'!B56</f>
        <v>0</v>
      </c>
      <c r="D56" s="132"/>
      <c r="E56" s="132"/>
      <c r="F56" s="134"/>
      <c r="G56" s="132"/>
      <c r="H56" s="132"/>
      <c r="I56" s="142"/>
      <c r="J56" s="90">
        <f t="shared" ref="J56:J66" si="11">IF(G56&gt;0,(D56*(F56/G56)),0)</f>
        <v>0</v>
      </c>
      <c r="K56" s="95">
        <f>'1 Enterprises'!BC$14</f>
        <v>0</v>
      </c>
      <c r="L56" s="92">
        <f t="shared" ref="L56:L66" si="12">IF(K56&gt;0,((J56/K56)*I56),0)</f>
        <v>0</v>
      </c>
      <c r="N56" s="93">
        <f t="shared" si="6"/>
        <v>0</v>
      </c>
      <c r="O56" s="238">
        <f t="shared" si="3"/>
        <v>0</v>
      </c>
    </row>
    <row r="57" spans="2:15" ht="15" x14ac:dyDescent="0.25">
      <c r="B57" s="30" t="s">
        <v>52</v>
      </c>
      <c r="C57" s="94">
        <f>'2 Income Statement'!B57</f>
        <v>0</v>
      </c>
      <c r="D57" s="132"/>
      <c r="E57" s="132"/>
      <c r="F57" s="134"/>
      <c r="G57" s="132"/>
      <c r="H57" s="132"/>
      <c r="I57" s="142"/>
      <c r="J57" s="90">
        <f t="shared" si="11"/>
        <v>0</v>
      </c>
      <c r="K57" s="95">
        <f>'1 Enterprises'!BD$14</f>
        <v>0</v>
      </c>
      <c r="L57" s="92">
        <f t="shared" si="12"/>
        <v>0</v>
      </c>
      <c r="N57" s="93">
        <f t="shared" si="6"/>
        <v>0</v>
      </c>
      <c r="O57" s="238">
        <f t="shared" si="3"/>
        <v>0</v>
      </c>
    </row>
    <row r="58" spans="2:15" ht="15" x14ac:dyDescent="0.25">
      <c r="B58" s="30" t="s">
        <v>53</v>
      </c>
      <c r="C58" s="94">
        <f>'2 Income Statement'!B58</f>
        <v>0</v>
      </c>
      <c r="D58" s="132"/>
      <c r="E58" s="132"/>
      <c r="F58" s="134"/>
      <c r="G58" s="132"/>
      <c r="H58" s="132"/>
      <c r="I58" s="142"/>
      <c r="J58" s="90">
        <f t="shared" si="11"/>
        <v>0</v>
      </c>
      <c r="K58" s="95">
        <f>'1 Enterprises'!BE$14</f>
        <v>0</v>
      </c>
      <c r="L58" s="92">
        <f t="shared" si="12"/>
        <v>0</v>
      </c>
      <c r="N58" s="93">
        <f t="shared" si="6"/>
        <v>0</v>
      </c>
      <c r="O58" s="238">
        <f t="shared" si="3"/>
        <v>0</v>
      </c>
    </row>
    <row r="59" spans="2:15" ht="15" x14ac:dyDescent="0.25">
      <c r="B59" s="30" t="s">
        <v>54</v>
      </c>
      <c r="C59" s="94">
        <f>'2 Income Statement'!B59</f>
        <v>0</v>
      </c>
      <c r="D59" s="132"/>
      <c r="E59" s="132"/>
      <c r="F59" s="134"/>
      <c r="G59" s="132"/>
      <c r="H59" s="132"/>
      <c r="I59" s="142"/>
      <c r="J59" s="90">
        <f t="shared" si="11"/>
        <v>0</v>
      </c>
      <c r="K59" s="95">
        <f>'1 Enterprises'!BF$14</f>
        <v>0</v>
      </c>
      <c r="L59" s="92">
        <f t="shared" si="12"/>
        <v>0</v>
      </c>
      <c r="N59" s="93">
        <f t="shared" si="6"/>
        <v>0</v>
      </c>
      <c r="O59" s="238">
        <f t="shared" si="3"/>
        <v>0</v>
      </c>
    </row>
    <row r="60" spans="2:15" ht="15" x14ac:dyDescent="0.25">
      <c r="B60" s="30" t="s">
        <v>55</v>
      </c>
      <c r="C60" s="94">
        <f>'2 Income Statement'!B60</f>
        <v>0</v>
      </c>
      <c r="D60" s="132"/>
      <c r="E60" s="132"/>
      <c r="F60" s="134"/>
      <c r="G60" s="132"/>
      <c r="H60" s="132"/>
      <c r="I60" s="142"/>
      <c r="J60" s="90">
        <f t="shared" si="11"/>
        <v>0</v>
      </c>
      <c r="K60" s="95">
        <f>'1 Enterprises'!BG$14</f>
        <v>0</v>
      </c>
      <c r="L60" s="92">
        <f t="shared" si="12"/>
        <v>0</v>
      </c>
      <c r="N60" s="93">
        <f t="shared" si="6"/>
        <v>0</v>
      </c>
      <c r="O60" s="238">
        <f t="shared" si="3"/>
        <v>0</v>
      </c>
    </row>
    <row r="61" spans="2:15" ht="15" x14ac:dyDescent="0.25">
      <c r="B61" s="30" t="s">
        <v>56</v>
      </c>
      <c r="C61" s="94">
        <f>'2 Income Statement'!B61</f>
        <v>0</v>
      </c>
      <c r="D61" s="132"/>
      <c r="E61" s="132"/>
      <c r="F61" s="134"/>
      <c r="G61" s="132"/>
      <c r="H61" s="132"/>
      <c r="I61" s="142"/>
      <c r="J61" s="90">
        <f t="shared" si="11"/>
        <v>0</v>
      </c>
      <c r="K61" s="95">
        <f>'1 Enterprises'!BH$14</f>
        <v>0</v>
      </c>
      <c r="L61" s="92">
        <f t="shared" si="12"/>
        <v>0</v>
      </c>
      <c r="N61" s="93">
        <f t="shared" si="6"/>
        <v>0</v>
      </c>
      <c r="O61" s="238">
        <f t="shared" si="3"/>
        <v>0</v>
      </c>
    </row>
    <row r="62" spans="2:15" ht="15" x14ac:dyDescent="0.25">
      <c r="B62" s="30" t="s">
        <v>57</v>
      </c>
      <c r="C62" s="94">
        <f>'2 Income Statement'!B62</f>
        <v>0</v>
      </c>
      <c r="D62" s="132"/>
      <c r="E62" s="132"/>
      <c r="F62" s="134"/>
      <c r="G62" s="132"/>
      <c r="H62" s="132"/>
      <c r="I62" s="142"/>
      <c r="J62" s="90">
        <f t="shared" si="11"/>
        <v>0</v>
      </c>
      <c r="K62" s="95">
        <f>'1 Enterprises'!BI$14</f>
        <v>0</v>
      </c>
      <c r="L62" s="92">
        <f t="shared" si="12"/>
        <v>0</v>
      </c>
      <c r="N62" s="93">
        <f t="shared" si="6"/>
        <v>0</v>
      </c>
      <c r="O62" s="238">
        <f t="shared" si="3"/>
        <v>0</v>
      </c>
    </row>
    <row r="63" spans="2:15" ht="15" x14ac:dyDescent="0.25">
      <c r="B63" s="30" t="s">
        <v>58</v>
      </c>
      <c r="C63" s="94">
        <f>'2 Income Statement'!B63</f>
        <v>0</v>
      </c>
      <c r="D63" s="132"/>
      <c r="E63" s="132"/>
      <c r="F63" s="134"/>
      <c r="G63" s="132"/>
      <c r="H63" s="132"/>
      <c r="I63" s="142"/>
      <c r="J63" s="90">
        <f t="shared" si="11"/>
        <v>0</v>
      </c>
      <c r="K63" s="95">
        <f>'1 Enterprises'!BJ$14</f>
        <v>0</v>
      </c>
      <c r="L63" s="92">
        <f t="shared" si="12"/>
        <v>0</v>
      </c>
      <c r="N63" s="93">
        <f t="shared" si="6"/>
        <v>0</v>
      </c>
      <c r="O63" s="238">
        <f t="shared" si="3"/>
        <v>0</v>
      </c>
    </row>
    <row r="64" spans="2:15" ht="15" x14ac:dyDescent="0.25">
      <c r="B64" s="30" t="s">
        <v>59</v>
      </c>
      <c r="C64" s="94">
        <f>'2 Income Statement'!B64</f>
        <v>0</v>
      </c>
      <c r="D64" s="132"/>
      <c r="E64" s="132"/>
      <c r="F64" s="134"/>
      <c r="G64" s="132"/>
      <c r="H64" s="132"/>
      <c r="I64" s="142"/>
      <c r="J64" s="90">
        <f t="shared" si="11"/>
        <v>0</v>
      </c>
      <c r="K64" s="95">
        <f>'1 Enterprises'!BK$14</f>
        <v>0</v>
      </c>
      <c r="L64" s="92">
        <f t="shared" si="12"/>
        <v>0</v>
      </c>
      <c r="N64" s="93">
        <f t="shared" si="6"/>
        <v>0</v>
      </c>
      <c r="O64" s="238">
        <f t="shared" si="3"/>
        <v>0</v>
      </c>
    </row>
    <row r="65" spans="2:15" ht="15" x14ac:dyDescent="0.25">
      <c r="B65" s="30" t="s">
        <v>60</v>
      </c>
      <c r="C65" s="94">
        <f>'2 Income Statement'!B65</f>
        <v>0</v>
      </c>
      <c r="D65" s="132"/>
      <c r="E65" s="132"/>
      <c r="F65" s="134"/>
      <c r="G65" s="132"/>
      <c r="H65" s="132"/>
      <c r="I65" s="142"/>
      <c r="J65" s="90">
        <f t="shared" si="11"/>
        <v>0</v>
      </c>
      <c r="K65" s="95">
        <f>'1 Enterprises'!BL$14</f>
        <v>0</v>
      </c>
      <c r="L65" s="92">
        <f t="shared" si="12"/>
        <v>0</v>
      </c>
      <c r="N65" s="93">
        <f t="shared" si="6"/>
        <v>0</v>
      </c>
      <c r="O65" s="238">
        <f t="shared" si="3"/>
        <v>0</v>
      </c>
    </row>
    <row r="66" spans="2:15" ht="15" x14ac:dyDescent="0.25">
      <c r="B66" s="30" t="s">
        <v>61</v>
      </c>
      <c r="C66" s="94">
        <f>'2 Income Statement'!B66</f>
        <v>0</v>
      </c>
      <c r="D66" s="132"/>
      <c r="E66" s="132"/>
      <c r="F66" s="134"/>
      <c r="G66" s="132"/>
      <c r="H66" s="132"/>
      <c r="I66" s="142"/>
      <c r="J66" s="90">
        <f t="shared" si="11"/>
        <v>0</v>
      </c>
      <c r="K66" s="95">
        <f>'1 Enterprises'!BM$14</f>
        <v>0</v>
      </c>
      <c r="L66" s="92">
        <f t="shared" si="12"/>
        <v>0</v>
      </c>
      <c r="N66" s="93">
        <f t="shared" si="6"/>
        <v>0</v>
      </c>
      <c r="O66" s="238">
        <f t="shared" si="3"/>
        <v>0</v>
      </c>
    </row>
    <row r="67" spans="2:15" ht="15" x14ac:dyDescent="0.25">
      <c r="B67" s="30" t="s">
        <v>62</v>
      </c>
      <c r="C67" s="94">
        <f>'2 Income Statement'!B67</f>
        <v>0</v>
      </c>
      <c r="D67" s="132"/>
      <c r="E67" s="132"/>
      <c r="F67" s="134"/>
      <c r="G67" s="132"/>
      <c r="H67" s="132"/>
      <c r="I67" s="142"/>
      <c r="J67" s="90">
        <f>IF(G67&gt;0,(D67*(F67/G67)),0)</f>
        <v>0</v>
      </c>
      <c r="K67" s="95">
        <f>'1 Enterprises'!BN$14</f>
        <v>0</v>
      </c>
      <c r="L67" s="92">
        <f>IF(K67&gt;0,((J67/K67)*I67),0)</f>
        <v>0</v>
      </c>
      <c r="N67" s="93">
        <f t="shared" si="6"/>
        <v>0</v>
      </c>
      <c r="O67" s="238">
        <f t="shared" si="3"/>
        <v>0</v>
      </c>
    </row>
    <row r="68" spans="2:15" ht="15" x14ac:dyDescent="0.25">
      <c r="B68" s="30" t="s">
        <v>63</v>
      </c>
      <c r="C68" s="94">
        <f>'2 Income Statement'!B68</f>
        <v>0</v>
      </c>
      <c r="D68" s="132"/>
      <c r="E68" s="132"/>
      <c r="F68" s="134"/>
      <c r="G68" s="132"/>
      <c r="H68" s="132"/>
      <c r="I68" s="142"/>
      <c r="J68" s="90">
        <f t="shared" ref="J68:J79" si="13">IF(G68&gt;0,(D68*(F68/G68)),0)</f>
        <v>0</v>
      </c>
      <c r="K68" s="95">
        <f>'1 Enterprises'!BO$14</f>
        <v>0</v>
      </c>
      <c r="L68" s="92">
        <f t="shared" ref="L68:L79" si="14">IF(K68&gt;0,((J68/K68)*I68),0)</f>
        <v>0</v>
      </c>
      <c r="N68" s="93">
        <f t="shared" si="6"/>
        <v>0</v>
      </c>
      <c r="O68" s="238">
        <f t="shared" si="3"/>
        <v>0</v>
      </c>
    </row>
    <row r="69" spans="2:15" ht="15" x14ac:dyDescent="0.25">
      <c r="B69" s="30" t="s">
        <v>64</v>
      </c>
      <c r="C69" s="94">
        <f>'2 Income Statement'!B69</f>
        <v>0</v>
      </c>
      <c r="D69" s="132"/>
      <c r="E69" s="132"/>
      <c r="F69" s="134"/>
      <c r="G69" s="132"/>
      <c r="H69" s="132"/>
      <c r="I69" s="142"/>
      <c r="J69" s="90">
        <f t="shared" si="13"/>
        <v>0</v>
      </c>
      <c r="K69" s="95">
        <f>'1 Enterprises'!BP$14</f>
        <v>0</v>
      </c>
      <c r="L69" s="92">
        <f t="shared" si="14"/>
        <v>0</v>
      </c>
      <c r="N69" s="93">
        <f t="shared" si="6"/>
        <v>0</v>
      </c>
      <c r="O69" s="238">
        <f t="shared" si="3"/>
        <v>0</v>
      </c>
    </row>
    <row r="70" spans="2:15" ht="15" x14ac:dyDescent="0.25">
      <c r="B70" s="30" t="s">
        <v>65</v>
      </c>
      <c r="C70" s="94">
        <f>'2 Income Statement'!B70</f>
        <v>0</v>
      </c>
      <c r="D70" s="132"/>
      <c r="E70" s="132"/>
      <c r="F70" s="134"/>
      <c r="G70" s="132"/>
      <c r="H70" s="132"/>
      <c r="I70" s="142"/>
      <c r="J70" s="90">
        <f t="shared" si="13"/>
        <v>0</v>
      </c>
      <c r="K70" s="95">
        <f>'1 Enterprises'!BQ$14</f>
        <v>0</v>
      </c>
      <c r="L70" s="92">
        <f t="shared" si="14"/>
        <v>0</v>
      </c>
      <c r="N70" s="93">
        <f t="shared" si="6"/>
        <v>0</v>
      </c>
      <c r="O70" s="238">
        <f t="shared" ref="O70:O104" si="15">SUM(L70,L172+L276+L378+L480+L582+L684+L786+L888+L990)</f>
        <v>0</v>
      </c>
    </row>
    <row r="71" spans="2:15" ht="15" x14ac:dyDescent="0.25">
      <c r="B71" s="30" t="s">
        <v>66</v>
      </c>
      <c r="C71" s="94">
        <f>'2 Income Statement'!B71</f>
        <v>0</v>
      </c>
      <c r="D71" s="132"/>
      <c r="E71" s="132"/>
      <c r="F71" s="134"/>
      <c r="G71" s="132"/>
      <c r="H71" s="132"/>
      <c r="I71" s="142"/>
      <c r="J71" s="90">
        <f t="shared" si="13"/>
        <v>0</v>
      </c>
      <c r="K71" s="95">
        <f>'1 Enterprises'!BR$14</f>
        <v>0</v>
      </c>
      <c r="L71" s="92">
        <f t="shared" si="14"/>
        <v>0</v>
      </c>
      <c r="N71" s="93">
        <f t="shared" si="6"/>
        <v>0</v>
      </c>
      <c r="O71" s="238">
        <f t="shared" si="15"/>
        <v>0</v>
      </c>
    </row>
    <row r="72" spans="2:15" ht="15" x14ac:dyDescent="0.25">
      <c r="B72" s="30" t="s">
        <v>67</v>
      </c>
      <c r="C72" s="94">
        <f>'2 Income Statement'!B72</f>
        <v>0</v>
      </c>
      <c r="D72" s="132"/>
      <c r="E72" s="132"/>
      <c r="F72" s="134"/>
      <c r="G72" s="132"/>
      <c r="H72" s="132"/>
      <c r="I72" s="142"/>
      <c r="J72" s="90">
        <f t="shared" si="13"/>
        <v>0</v>
      </c>
      <c r="K72" s="95">
        <f>'1 Enterprises'!BS$14</f>
        <v>0</v>
      </c>
      <c r="L72" s="92">
        <f t="shared" si="14"/>
        <v>0</v>
      </c>
      <c r="N72" s="93">
        <f t="shared" si="6"/>
        <v>0</v>
      </c>
      <c r="O72" s="238">
        <f t="shared" si="15"/>
        <v>0</v>
      </c>
    </row>
    <row r="73" spans="2:15" ht="15" x14ac:dyDescent="0.25">
      <c r="B73" s="30" t="s">
        <v>68</v>
      </c>
      <c r="C73" s="94">
        <f>'2 Income Statement'!B73</f>
        <v>0</v>
      </c>
      <c r="D73" s="132"/>
      <c r="E73" s="132"/>
      <c r="F73" s="134"/>
      <c r="G73" s="132"/>
      <c r="H73" s="132"/>
      <c r="I73" s="142"/>
      <c r="J73" s="90">
        <f t="shared" si="13"/>
        <v>0</v>
      </c>
      <c r="K73" s="95">
        <f>'1 Enterprises'!BT$14</f>
        <v>0</v>
      </c>
      <c r="L73" s="92">
        <f t="shared" si="14"/>
        <v>0</v>
      </c>
      <c r="N73" s="93">
        <f t="shared" si="6"/>
        <v>0</v>
      </c>
      <c r="O73" s="238">
        <f t="shared" si="15"/>
        <v>0</v>
      </c>
    </row>
    <row r="74" spans="2:15" ht="15" x14ac:dyDescent="0.25">
      <c r="B74" s="30" t="s">
        <v>69</v>
      </c>
      <c r="C74" s="94">
        <f>'2 Income Statement'!B74</f>
        <v>0</v>
      </c>
      <c r="D74" s="132"/>
      <c r="E74" s="132"/>
      <c r="F74" s="134"/>
      <c r="G74" s="132"/>
      <c r="H74" s="132"/>
      <c r="I74" s="142"/>
      <c r="J74" s="90">
        <f t="shared" si="13"/>
        <v>0</v>
      </c>
      <c r="K74" s="95">
        <f>'1 Enterprises'!BU$14</f>
        <v>0</v>
      </c>
      <c r="L74" s="92">
        <f t="shared" si="14"/>
        <v>0</v>
      </c>
      <c r="N74" s="93">
        <f t="shared" si="6"/>
        <v>0</v>
      </c>
      <c r="O74" s="238">
        <f t="shared" si="15"/>
        <v>0</v>
      </c>
    </row>
    <row r="75" spans="2:15" ht="15" x14ac:dyDescent="0.25">
      <c r="B75" s="30" t="s">
        <v>70</v>
      </c>
      <c r="C75" s="94">
        <f>'2 Income Statement'!B75</f>
        <v>0</v>
      </c>
      <c r="D75" s="132"/>
      <c r="E75" s="132"/>
      <c r="F75" s="134"/>
      <c r="G75" s="132"/>
      <c r="H75" s="132"/>
      <c r="I75" s="142"/>
      <c r="J75" s="90">
        <f t="shared" si="13"/>
        <v>0</v>
      </c>
      <c r="K75" s="95">
        <f>'1 Enterprises'!BV$14</f>
        <v>0</v>
      </c>
      <c r="L75" s="92">
        <f t="shared" si="14"/>
        <v>0</v>
      </c>
      <c r="N75" s="93">
        <f t="shared" si="6"/>
        <v>0</v>
      </c>
      <c r="O75" s="238">
        <f t="shared" si="15"/>
        <v>0</v>
      </c>
    </row>
    <row r="76" spans="2:15" ht="15" x14ac:dyDescent="0.25">
      <c r="B76" s="30" t="s">
        <v>71</v>
      </c>
      <c r="C76" s="94">
        <f>'2 Income Statement'!B76</f>
        <v>0</v>
      </c>
      <c r="D76" s="132"/>
      <c r="E76" s="132"/>
      <c r="F76" s="134"/>
      <c r="G76" s="132"/>
      <c r="H76" s="132"/>
      <c r="I76" s="142"/>
      <c r="J76" s="90">
        <f t="shared" si="13"/>
        <v>0</v>
      </c>
      <c r="K76" s="95">
        <f>'1 Enterprises'!BW$14</f>
        <v>0</v>
      </c>
      <c r="L76" s="92">
        <f t="shared" si="14"/>
        <v>0</v>
      </c>
      <c r="N76" s="93">
        <f t="shared" si="6"/>
        <v>0</v>
      </c>
      <c r="O76" s="238">
        <f t="shared" si="15"/>
        <v>0</v>
      </c>
    </row>
    <row r="77" spans="2:15" ht="15" x14ac:dyDescent="0.25">
      <c r="B77" s="30" t="s">
        <v>72</v>
      </c>
      <c r="C77" s="94">
        <f>'2 Income Statement'!B77</f>
        <v>0</v>
      </c>
      <c r="D77" s="132"/>
      <c r="E77" s="132"/>
      <c r="F77" s="134"/>
      <c r="G77" s="132"/>
      <c r="H77" s="132"/>
      <c r="I77" s="142"/>
      <c r="J77" s="90">
        <f t="shared" si="13"/>
        <v>0</v>
      </c>
      <c r="K77" s="95">
        <f>'1 Enterprises'!BX$14</f>
        <v>0</v>
      </c>
      <c r="L77" s="92">
        <f t="shared" si="14"/>
        <v>0</v>
      </c>
      <c r="N77" s="93">
        <f t="shared" si="6"/>
        <v>0</v>
      </c>
      <c r="O77" s="238">
        <f t="shared" si="15"/>
        <v>0</v>
      </c>
    </row>
    <row r="78" spans="2:15" ht="15" x14ac:dyDescent="0.25">
      <c r="B78" s="30" t="s">
        <v>73</v>
      </c>
      <c r="C78" s="94">
        <f>'2 Income Statement'!B78</f>
        <v>0</v>
      </c>
      <c r="D78" s="132"/>
      <c r="E78" s="132"/>
      <c r="F78" s="134"/>
      <c r="G78" s="132"/>
      <c r="H78" s="132"/>
      <c r="I78" s="142"/>
      <c r="J78" s="90">
        <f t="shared" si="13"/>
        <v>0</v>
      </c>
      <c r="K78" s="95">
        <f>'1 Enterprises'!BY$14</f>
        <v>0</v>
      </c>
      <c r="L78" s="92">
        <f t="shared" si="14"/>
        <v>0</v>
      </c>
      <c r="N78" s="93">
        <f t="shared" si="6"/>
        <v>0</v>
      </c>
      <c r="O78" s="238">
        <f t="shared" si="15"/>
        <v>0</v>
      </c>
    </row>
    <row r="79" spans="2:15" ht="15" x14ac:dyDescent="0.25">
      <c r="B79" s="30" t="s">
        <v>74</v>
      </c>
      <c r="C79" s="94">
        <f>'2 Income Statement'!B79</f>
        <v>0</v>
      </c>
      <c r="D79" s="132"/>
      <c r="E79" s="132"/>
      <c r="F79" s="134"/>
      <c r="G79" s="132"/>
      <c r="H79" s="132"/>
      <c r="I79" s="142"/>
      <c r="J79" s="90">
        <f t="shared" si="13"/>
        <v>0</v>
      </c>
      <c r="K79" s="95">
        <f>'1 Enterprises'!BZ$14</f>
        <v>0</v>
      </c>
      <c r="L79" s="92">
        <f t="shared" si="14"/>
        <v>0</v>
      </c>
      <c r="N79" s="93">
        <f t="shared" si="6"/>
        <v>0</v>
      </c>
      <c r="O79" s="238">
        <f t="shared" si="15"/>
        <v>0</v>
      </c>
    </row>
    <row r="80" spans="2:15" ht="15" x14ac:dyDescent="0.25">
      <c r="B80" s="30" t="s">
        <v>75</v>
      </c>
      <c r="C80" s="94">
        <f>'2 Income Statement'!B80</f>
        <v>0</v>
      </c>
      <c r="D80" s="132"/>
      <c r="E80" s="132"/>
      <c r="F80" s="134"/>
      <c r="G80" s="132"/>
      <c r="H80" s="132"/>
      <c r="I80" s="142"/>
      <c r="J80" s="90">
        <f>IF(G80&gt;0,(D80*(F80/G80)),0)</f>
        <v>0</v>
      </c>
      <c r="K80" s="95">
        <f>'1 Enterprises'!CA$14</f>
        <v>0</v>
      </c>
      <c r="L80" s="92">
        <f>IF(K80&gt;0,((J80/K80)*I80),0)</f>
        <v>0</v>
      </c>
      <c r="N80" s="93">
        <f t="shared" si="6"/>
        <v>0</v>
      </c>
      <c r="O80" s="238">
        <f t="shared" si="15"/>
        <v>0</v>
      </c>
    </row>
    <row r="81" spans="2:15" ht="15" x14ac:dyDescent="0.25">
      <c r="B81" s="30" t="s">
        <v>76</v>
      </c>
      <c r="C81" s="94">
        <f>'2 Income Statement'!B81</f>
        <v>0</v>
      </c>
      <c r="D81" s="132"/>
      <c r="E81" s="132"/>
      <c r="F81" s="134"/>
      <c r="G81" s="132"/>
      <c r="H81" s="132"/>
      <c r="I81" s="142"/>
      <c r="J81" s="90">
        <f t="shared" ref="J81:J91" si="16">IF(G81&gt;0,(D81*(F81/G81)),0)</f>
        <v>0</v>
      </c>
      <c r="K81" s="95">
        <f>'1 Enterprises'!CB$14</f>
        <v>0</v>
      </c>
      <c r="L81" s="92">
        <f t="shared" ref="L81:L91" si="17">IF(K81&gt;0,((J81/K81)*I81),0)</f>
        <v>0</v>
      </c>
      <c r="N81" s="93">
        <f t="shared" si="6"/>
        <v>0</v>
      </c>
      <c r="O81" s="238">
        <f t="shared" si="15"/>
        <v>0</v>
      </c>
    </row>
    <row r="82" spans="2:15" ht="15" x14ac:dyDescent="0.25">
      <c r="B82" s="30" t="s">
        <v>77</v>
      </c>
      <c r="C82" s="94">
        <f>'2 Income Statement'!B82</f>
        <v>0</v>
      </c>
      <c r="D82" s="132"/>
      <c r="E82" s="132"/>
      <c r="F82" s="134"/>
      <c r="G82" s="132"/>
      <c r="H82" s="132"/>
      <c r="I82" s="142"/>
      <c r="J82" s="90">
        <f t="shared" si="16"/>
        <v>0</v>
      </c>
      <c r="K82" s="95">
        <f>'1 Enterprises'!CC$14</f>
        <v>0</v>
      </c>
      <c r="L82" s="92">
        <f t="shared" si="17"/>
        <v>0</v>
      </c>
      <c r="N82" s="93">
        <f t="shared" si="6"/>
        <v>0</v>
      </c>
      <c r="O82" s="238">
        <f t="shared" si="15"/>
        <v>0</v>
      </c>
    </row>
    <row r="83" spans="2:15" ht="15" x14ac:dyDescent="0.25">
      <c r="B83" s="30" t="s">
        <v>78</v>
      </c>
      <c r="C83" s="94">
        <f>'2 Income Statement'!B83</f>
        <v>0</v>
      </c>
      <c r="D83" s="132"/>
      <c r="E83" s="132"/>
      <c r="F83" s="134"/>
      <c r="G83" s="132"/>
      <c r="H83" s="132"/>
      <c r="I83" s="142"/>
      <c r="J83" s="90">
        <f t="shared" si="16"/>
        <v>0</v>
      </c>
      <c r="K83" s="95">
        <f>'1 Enterprises'!CD$14</f>
        <v>0</v>
      </c>
      <c r="L83" s="92">
        <f t="shared" si="17"/>
        <v>0</v>
      </c>
      <c r="N83" s="93">
        <f t="shared" ref="N83:N104" si="18">C83</f>
        <v>0</v>
      </c>
      <c r="O83" s="238">
        <f t="shared" si="15"/>
        <v>0</v>
      </c>
    </row>
    <row r="84" spans="2:15" ht="15" x14ac:dyDescent="0.25">
      <c r="B84" s="30" t="s">
        <v>79</v>
      </c>
      <c r="C84" s="94">
        <f>'2 Income Statement'!B84</f>
        <v>0</v>
      </c>
      <c r="D84" s="132"/>
      <c r="E84" s="132"/>
      <c r="F84" s="134"/>
      <c r="G84" s="132"/>
      <c r="H84" s="132"/>
      <c r="I84" s="142"/>
      <c r="J84" s="90">
        <f t="shared" si="16"/>
        <v>0</v>
      </c>
      <c r="K84" s="95">
        <f>'1 Enterprises'!CE$14</f>
        <v>0</v>
      </c>
      <c r="L84" s="92">
        <f t="shared" si="17"/>
        <v>0</v>
      </c>
      <c r="N84" s="93">
        <f t="shared" si="18"/>
        <v>0</v>
      </c>
      <c r="O84" s="238">
        <f t="shared" si="15"/>
        <v>0</v>
      </c>
    </row>
    <row r="85" spans="2:15" ht="15" x14ac:dyDescent="0.25">
      <c r="B85" s="30" t="s">
        <v>80</v>
      </c>
      <c r="C85" s="94">
        <f>'2 Income Statement'!B85</f>
        <v>0</v>
      </c>
      <c r="D85" s="132"/>
      <c r="E85" s="132"/>
      <c r="F85" s="134"/>
      <c r="G85" s="132"/>
      <c r="H85" s="132"/>
      <c r="I85" s="142"/>
      <c r="J85" s="90">
        <f t="shared" si="16"/>
        <v>0</v>
      </c>
      <c r="K85" s="95">
        <f>'1 Enterprises'!CF$14</f>
        <v>0</v>
      </c>
      <c r="L85" s="92">
        <f t="shared" si="17"/>
        <v>0</v>
      </c>
      <c r="N85" s="93">
        <f t="shared" si="18"/>
        <v>0</v>
      </c>
      <c r="O85" s="238">
        <f t="shared" si="15"/>
        <v>0</v>
      </c>
    </row>
    <row r="86" spans="2:15" ht="15" x14ac:dyDescent="0.25">
      <c r="B86" s="30" t="s">
        <v>81</v>
      </c>
      <c r="C86" s="94">
        <f>'2 Income Statement'!B86</f>
        <v>0</v>
      </c>
      <c r="D86" s="132"/>
      <c r="E86" s="132"/>
      <c r="F86" s="134"/>
      <c r="G86" s="132"/>
      <c r="H86" s="132"/>
      <c r="I86" s="142"/>
      <c r="J86" s="90">
        <f t="shared" si="16"/>
        <v>0</v>
      </c>
      <c r="K86" s="95">
        <f>'1 Enterprises'!CG$14</f>
        <v>0</v>
      </c>
      <c r="L86" s="92">
        <f t="shared" si="17"/>
        <v>0</v>
      </c>
      <c r="N86" s="93">
        <f t="shared" si="18"/>
        <v>0</v>
      </c>
      <c r="O86" s="238">
        <f t="shared" si="15"/>
        <v>0</v>
      </c>
    </row>
    <row r="87" spans="2:15" ht="15" x14ac:dyDescent="0.25">
      <c r="B87" s="30" t="s">
        <v>82</v>
      </c>
      <c r="C87" s="94">
        <f>'2 Income Statement'!B87</f>
        <v>0</v>
      </c>
      <c r="D87" s="132"/>
      <c r="E87" s="132"/>
      <c r="F87" s="134"/>
      <c r="G87" s="132"/>
      <c r="H87" s="132"/>
      <c r="I87" s="142"/>
      <c r="J87" s="90">
        <f t="shared" si="16"/>
        <v>0</v>
      </c>
      <c r="K87" s="95">
        <f>'1 Enterprises'!CH$14</f>
        <v>0</v>
      </c>
      <c r="L87" s="92">
        <f t="shared" si="17"/>
        <v>0</v>
      </c>
      <c r="N87" s="93">
        <f t="shared" si="18"/>
        <v>0</v>
      </c>
      <c r="O87" s="238">
        <f t="shared" si="15"/>
        <v>0</v>
      </c>
    </row>
    <row r="88" spans="2:15" ht="15" x14ac:dyDescent="0.25">
      <c r="B88" s="30" t="s">
        <v>83</v>
      </c>
      <c r="C88" s="94">
        <f>'2 Income Statement'!B88</f>
        <v>0</v>
      </c>
      <c r="D88" s="132"/>
      <c r="E88" s="132"/>
      <c r="F88" s="134"/>
      <c r="G88" s="132"/>
      <c r="H88" s="132"/>
      <c r="I88" s="142"/>
      <c r="J88" s="90">
        <f t="shared" si="16"/>
        <v>0</v>
      </c>
      <c r="K88" s="95">
        <f>'1 Enterprises'!CI$14</f>
        <v>0</v>
      </c>
      <c r="L88" s="92">
        <f t="shared" si="17"/>
        <v>0</v>
      </c>
      <c r="N88" s="93">
        <f t="shared" si="18"/>
        <v>0</v>
      </c>
      <c r="O88" s="238">
        <f t="shared" si="15"/>
        <v>0</v>
      </c>
    </row>
    <row r="89" spans="2:15" ht="15" x14ac:dyDescent="0.25">
      <c r="B89" s="30" t="s">
        <v>84</v>
      </c>
      <c r="C89" s="94">
        <f>'2 Income Statement'!B89</f>
        <v>0</v>
      </c>
      <c r="D89" s="132"/>
      <c r="E89" s="132"/>
      <c r="F89" s="134"/>
      <c r="G89" s="132"/>
      <c r="H89" s="132"/>
      <c r="I89" s="142"/>
      <c r="J89" s="90">
        <f t="shared" si="16"/>
        <v>0</v>
      </c>
      <c r="K89" s="95">
        <f>'1 Enterprises'!CJ$14</f>
        <v>0</v>
      </c>
      <c r="L89" s="92">
        <f t="shared" si="17"/>
        <v>0</v>
      </c>
      <c r="N89" s="93">
        <f t="shared" si="18"/>
        <v>0</v>
      </c>
      <c r="O89" s="238">
        <f t="shared" si="15"/>
        <v>0</v>
      </c>
    </row>
    <row r="90" spans="2:15" ht="15" x14ac:dyDescent="0.25">
      <c r="B90" s="30" t="s">
        <v>85</v>
      </c>
      <c r="C90" s="94">
        <f>'2 Income Statement'!B90</f>
        <v>0</v>
      </c>
      <c r="D90" s="132"/>
      <c r="E90" s="132"/>
      <c r="F90" s="134"/>
      <c r="G90" s="132"/>
      <c r="H90" s="132"/>
      <c r="I90" s="142"/>
      <c r="J90" s="90">
        <f t="shared" si="16"/>
        <v>0</v>
      </c>
      <c r="K90" s="95">
        <f>'1 Enterprises'!CK$14</f>
        <v>0</v>
      </c>
      <c r="L90" s="92">
        <f t="shared" si="17"/>
        <v>0</v>
      </c>
      <c r="N90" s="93">
        <f t="shared" si="18"/>
        <v>0</v>
      </c>
      <c r="O90" s="238">
        <f t="shared" si="15"/>
        <v>0</v>
      </c>
    </row>
    <row r="91" spans="2:15" ht="15" x14ac:dyDescent="0.25">
      <c r="B91" s="30" t="s">
        <v>86</v>
      </c>
      <c r="C91" s="94">
        <f>'2 Income Statement'!B91</f>
        <v>0</v>
      </c>
      <c r="D91" s="132"/>
      <c r="E91" s="132"/>
      <c r="F91" s="134"/>
      <c r="G91" s="132"/>
      <c r="H91" s="132"/>
      <c r="I91" s="142"/>
      <c r="J91" s="90">
        <f t="shared" si="16"/>
        <v>0</v>
      </c>
      <c r="K91" s="95">
        <f>'1 Enterprises'!CL$14</f>
        <v>0</v>
      </c>
      <c r="L91" s="92">
        <f t="shared" si="17"/>
        <v>0</v>
      </c>
      <c r="N91" s="93">
        <f t="shared" si="18"/>
        <v>0</v>
      </c>
      <c r="O91" s="238">
        <f t="shared" si="15"/>
        <v>0</v>
      </c>
    </row>
    <row r="92" spans="2:15" ht="15" x14ac:dyDescent="0.25">
      <c r="B92" s="30" t="s">
        <v>87</v>
      </c>
      <c r="C92" s="94">
        <f>'2 Income Statement'!B92</f>
        <v>0</v>
      </c>
      <c r="D92" s="132"/>
      <c r="E92" s="132"/>
      <c r="F92" s="134"/>
      <c r="G92" s="132"/>
      <c r="H92" s="132"/>
      <c r="I92" s="142"/>
      <c r="J92" s="90">
        <f>IF(G92&gt;0,(D92*(F92/G92)),0)</f>
        <v>0</v>
      </c>
      <c r="K92" s="95">
        <f>'1 Enterprises'!CM$14</f>
        <v>0</v>
      </c>
      <c r="L92" s="92">
        <f>IF(K92&gt;0,((J92/K92)*I92),0)</f>
        <v>0</v>
      </c>
      <c r="N92" s="93">
        <f t="shared" si="18"/>
        <v>0</v>
      </c>
      <c r="O92" s="238">
        <f t="shared" si="15"/>
        <v>0</v>
      </c>
    </row>
    <row r="93" spans="2:15" ht="15" x14ac:dyDescent="0.25">
      <c r="B93" s="30" t="s">
        <v>88</v>
      </c>
      <c r="C93" s="94">
        <f>'2 Income Statement'!B93</f>
        <v>0</v>
      </c>
      <c r="D93" s="132"/>
      <c r="E93" s="132"/>
      <c r="F93" s="134"/>
      <c r="G93" s="132"/>
      <c r="H93" s="132"/>
      <c r="I93" s="142"/>
      <c r="J93" s="90">
        <f t="shared" ref="J93:J104" si="19">IF(G93&gt;0,(D93*(F93/G93)),0)</f>
        <v>0</v>
      </c>
      <c r="K93" s="95">
        <f>'1 Enterprises'!CN$14</f>
        <v>0</v>
      </c>
      <c r="L93" s="92">
        <f t="shared" ref="L93:L104" si="20">IF(K93&gt;0,((J93/K93)*I93),0)</f>
        <v>0</v>
      </c>
      <c r="N93" s="93">
        <f t="shared" si="18"/>
        <v>0</v>
      </c>
      <c r="O93" s="238">
        <f t="shared" si="15"/>
        <v>0</v>
      </c>
    </row>
    <row r="94" spans="2:15" ht="15" x14ac:dyDescent="0.25">
      <c r="B94" s="30" t="s">
        <v>89</v>
      </c>
      <c r="C94" s="94">
        <f>'2 Income Statement'!B94</f>
        <v>0</v>
      </c>
      <c r="D94" s="132"/>
      <c r="E94" s="132"/>
      <c r="F94" s="134"/>
      <c r="G94" s="132"/>
      <c r="H94" s="132"/>
      <c r="I94" s="142"/>
      <c r="J94" s="90">
        <f t="shared" si="19"/>
        <v>0</v>
      </c>
      <c r="K94" s="95">
        <f>'1 Enterprises'!CO$14</f>
        <v>0</v>
      </c>
      <c r="L94" s="92">
        <f t="shared" si="20"/>
        <v>0</v>
      </c>
      <c r="N94" s="93">
        <f t="shared" si="18"/>
        <v>0</v>
      </c>
      <c r="O94" s="238">
        <f t="shared" si="15"/>
        <v>0</v>
      </c>
    </row>
    <row r="95" spans="2:15" ht="15" x14ac:dyDescent="0.25">
      <c r="B95" s="30" t="s">
        <v>90</v>
      </c>
      <c r="C95" s="94">
        <f>'2 Income Statement'!B95</f>
        <v>0</v>
      </c>
      <c r="D95" s="132"/>
      <c r="E95" s="132"/>
      <c r="F95" s="134"/>
      <c r="G95" s="132"/>
      <c r="H95" s="132"/>
      <c r="I95" s="142"/>
      <c r="J95" s="90">
        <f t="shared" si="19"/>
        <v>0</v>
      </c>
      <c r="K95" s="95">
        <f>'1 Enterprises'!CP$14</f>
        <v>0</v>
      </c>
      <c r="L95" s="92">
        <f t="shared" si="20"/>
        <v>0</v>
      </c>
      <c r="N95" s="93">
        <f t="shared" si="18"/>
        <v>0</v>
      </c>
      <c r="O95" s="238">
        <f t="shared" si="15"/>
        <v>0</v>
      </c>
    </row>
    <row r="96" spans="2:15" ht="15" x14ac:dyDescent="0.25">
      <c r="B96" s="30" t="s">
        <v>91</v>
      </c>
      <c r="C96" s="94">
        <f>'2 Income Statement'!B96</f>
        <v>0</v>
      </c>
      <c r="D96" s="132"/>
      <c r="E96" s="132"/>
      <c r="F96" s="134"/>
      <c r="G96" s="132"/>
      <c r="H96" s="132"/>
      <c r="I96" s="142"/>
      <c r="J96" s="90">
        <f t="shared" si="19"/>
        <v>0</v>
      </c>
      <c r="K96" s="95">
        <f>'1 Enterprises'!CQ$14</f>
        <v>0</v>
      </c>
      <c r="L96" s="92">
        <f t="shared" si="20"/>
        <v>0</v>
      </c>
      <c r="N96" s="93">
        <f t="shared" si="18"/>
        <v>0</v>
      </c>
      <c r="O96" s="238">
        <f t="shared" si="15"/>
        <v>0</v>
      </c>
    </row>
    <row r="97" spans="2:15" ht="15" x14ac:dyDescent="0.25">
      <c r="B97" s="30" t="s">
        <v>92</v>
      </c>
      <c r="C97" s="94">
        <f>'2 Income Statement'!B97</f>
        <v>0</v>
      </c>
      <c r="D97" s="132"/>
      <c r="E97" s="132"/>
      <c r="F97" s="134"/>
      <c r="G97" s="132"/>
      <c r="H97" s="132"/>
      <c r="I97" s="142"/>
      <c r="J97" s="90">
        <f t="shared" si="19"/>
        <v>0</v>
      </c>
      <c r="K97" s="95">
        <f>'1 Enterprises'!CR$14</f>
        <v>0</v>
      </c>
      <c r="L97" s="92">
        <f t="shared" si="20"/>
        <v>0</v>
      </c>
      <c r="N97" s="93">
        <f t="shared" si="18"/>
        <v>0</v>
      </c>
      <c r="O97" s="238">
        <f t="shared" si="15"/>
        <v>0</v>
      </c>
    </row>
    <row r="98" spans="2:15" ht="15" x14ac:dyDescent="0.25">
      <c r="B98" s="30" t="s">
        <v>93</v>
      </c>
      <c r="C98" s="94">
        <f>'2 Income Statement'!B98</f>
        <v>0</v>
      </c>
      <c r="D98" s="132"/>
      <c r="E98" s="132"/>
      <c r="F98" s="134"/>
      <c r="G98" s="132"/>
      <c r="H98" s="132"/>
      <c r="I98" s="142"/>
      <c r="J98" s="90">
        <f t="shared" si="19"/>
        <v>0</v>
      </c>
      <c r="K98" s="95">
        <f>'1 Enterprises'!CS$14</f>
        <v>0</v>
      </c>
      <c r="L98" s="92">
        <f t="shared" si="20"/>
        <v>0</v>
      </c>
      <c r="N98" s="93">
        <f t="shared" si="18"/>
        <v>0</v>
      </c>
      <c r="O98" s="238">
        <f t="shared" si="15"/>
        <v>0</v>
      </c>
    </row>
    <row r="99" spans="2:15" ht="15" x14ac:dyDescent="0.25">
      <c r="B99" s="30" t="s">
        <v>94</v>
      </c>
      <c r="C99" s="94">
        <f>'2 Income Statement'!B99</f>
        <v>0</v>
      </c>
      <c r="D99" s="132"/>
      <c r="E99" s="132"/>
      <c r="F99" s="134"/>
      <c r="G99" s="132"/>
      <c r="H99" s="132"/>
      <c r="I99" s="142"/>
      <c r="J99" s="90">
        <f t="shared" si="19"/>
        <v>0</v>
      </c>
      <c r="K99" s="95">
        <f>'1 Enterprises'!CT$14</f>
        <v>0</v>
      </c>
      <c r="L99" s="92">
        <f t="shared" si="20"/>
        <v>0</v>
      </c>
      <c r="N99" s="93">
        <f t="shared" si="18"/>
        <v>0</v>
      </c>
      <c r="O99" s="238">
        <f t="shared" si="15"/>
        <v>0</v>
      </c>
    </row>
    <row r="100" spans="2:15" ht="15" x14ac:dyDescent="0.25">
      <c r="B100" s="30" t="s">
        <v>95</v>
      </c>
      <c r="C100" s="94">
        <f>'2 Income Statement'!B100</f>
        <v>0</v>
      </c>
      <c r="D100" s="132"/>
      <c r="E100" s="132"/>
      <c r="F100" s="134"/>
      <c r="G100" s="132"/>
      <c r="H100" s="132"/>
      <c r="I100" s="142"/>
      <c r="J100" s="90">
        <f t="shared" si="19"/>
        <v>0</v>
      </c>
      <c r="K100" s="95">
        <f>'1 Enterprises'!CU$14</f>
        <v>0</v>
      </c>
      <c r="L100" s="92">
        <f t="shared" si="20"/>
        <v>0</v>
      </c>
      <c r="N100" s="93">
        <f t="shared" si="18"/>
        <v>0</v>
      </c>
      <c r="O100" s="238">
        <f t="shared" si="15"/>
        <v>0</v>
      </c>
    </row>
    <row r="101" spans="2:15" ht="15" x14ac:dyDescent="0.25">
      <c r="B101" s="30" t="s">
        <v>96</v>
      </c>
      <c r="C101" s="94">
        <f>'2 Income Statement'!B101</f>
        <v>0</v>
      </c>
      <c r="D101" s="132"/>
      <c r="E101" s="132"/>
      <c r="F101" s="134"/>
      <c r="G101" s="132"/>
      <c r="H101" s="132"/>
      <c r="I101" s="142"/>
      <c r="J101" s="90">
        <f t="shared" si="19"/>
        <v>0</v>
      </c>
      <c r="K101" s="95">
        <f>'1 Enterprises'!CV$14</f>
        <v>0</v>
      </c>
      <c r="L101" s="92">
        <f t="shared" si="20"/>
        <v>0</v>
      </c>
      <c r="N101" s="93">
        <f t="shared" si="18"/>
        <v>0</v>
      </c>
      <c r="O101" s="238">
        <f t="shared" si="15"/>
        <v>0</v>
      </c>
    </row>
    <row r="102" spans="2:15" ht="15" x14ac:dyDescent="0.25">
      <c r="B102" s="30" t="s">
        <v>97</v>
      </c>
      <c r="C102" s="94">
        <f>'2 Income Statement'!B102</f>
        <v>0</v>
      </c>
      <c r="D102" s="132"/>
      <c r="E102" s="132"/>
      <c r="F102" s="134"/>
      <c r="G102" s="132"/>
      <c r="H102" s="132"/>
      <c r="I102" s="142"/>
      <c r="J102" s="90">
        <f t="shared" si="19"/>
        <v>0</v>
      </c>
      <c r="K102" s="95">
        <f>'1 Enterprises'!CW$14</f>
        <v>0</v>
      </c>
      <c r="L102" s="92">
        <f t="shared" si="20"/>
        <v>0</v>
      </c>
      <c r="N102" s="93">
        <f t="shared" si="18"/>
        <v>0</v>
      </c>
      <c r="O102" s="238">
        <f t="shared" si="15"/>
        <v>0</v>
      </c>
    </row>
    <row r="103" spans="2:15" ht="15" x14ac:dyDescent="0.25">
      <c r="B103" s="30" t="s">
        <v>98</v>
      </c>
      <c r="C103" s="94">
        <f>'2 Income Statement'!B103</f>
        <v>0</v>
      </c>
      <c r="D103" s="132"/>
      <c r="E103" s="132"/>
      <c r="F103" s="134"/>
      <c r="G103" s="132"/>
      <c r="H103" s="132"/>
      <c r="I103" s="142"/>
      <c r="J103" s="90">
        <f t="shared" si="19"/>
        <v>0</v>
      </c>
      <c r="K103" s="95">
        <f>'1 Enterprises'!CX$14</f>
        <v>0</v>
      </c>
      <c r="L103" s="92">
        <f t="shared" si="20"/>
        <v>0</v>
      </c>
      <c r="N103" s="93">
        <f t="shared" si="18"/>
        <v>0</v>
      </c>
      <c r="O103" s="238">
        <f t="shared" si="15"/>
        <v>0</v>
      </c>
    </row>
    <row r="104" spans="2:15" ht="15" x14ac:dyDescent="0.25">
      <c r="B104" s="30" t="s">
        <v>99</v>
      </c>
      <c r="C104" s="94">
        <f>'2 Income Statement'!B104</f>
        <v>0</v>
      </c>
      <c r="D104" s="132"/>
      <c r="E104" s="132"/>
      <c r="F104" s="134"/>
      <c r="G104" s="132"/>
      <c r="H104" s="132"/>
      <c r="I104" s="142"/>
      <c r="J104" s="90">
        <f t="shared" si="19"/>
        <v>0</v>
      </c>
      <c r="K104" s="95">
        <f>'1 Enterprises'!CY$14</f>
        <v>0</v>
      </c>
      <c r="L104" s="92">
        <f t="shared" si="20"/>
        <v>0</v>
      </c>
      <c r="N104" s="93">
        <f t="shared" si="18"/>
        <v>0</v>
      </c>
      <c r="O104" s="238">
        <f t="shared" si="15"/>
        <v>0</v>
      </c>
    </row>
    <row r="105" spans="2:15" x14ac:dyDescent="0.2">
      <c r="C105" s="30"/>
    </row>
    <row r="106" spans="2:15" ht="15" x14ac:dyDescent="0.25">
      <c r="C106" s="312" t="s">
        <v>0</v>
      </c>
      <c r="D106" s="313"/>
      <c r="E106" s="313"/>
      <c r="F106" s="313"/>
      <c r="G106" s="313"/>
      <c r="H106" s="313"/>
      <c r="I106" s="313"/>
      <c r="J106" s="313"/>
      <c r="K106" s="313"/>
      <c r="L106" s="314"/>
    </row>
    <row r="107" spans="2:15" ht="15" x14ac:dyDescent="0.25">
      <c r="B107" s="30" t="s">
        <v>414</v>
      </c>
      <c r="C107" s="237" t="str">
        <f>C5</f>
        <v>10 Basic</v>
      </c>
      <c r="D107" s="132"/>
      <c r="E107" s="132"/>
      <c r="F107" s="134"/>
      <c r="G107" s="132"/>
      <c r="H107" s="132"/>
      <c r="I107" s="142"/>
      <c r="J107" s="90">
        <f>IF(G107&gt;0,(D107*(F107/G107)),0)</f>
        <v>0</v>
      </c>
      <c r="K107" s="95">
        <f>K5</f>
        <v>1440</v>
      </c>
      <c r="L107" s="92">
        <f>IF(K107&gt;0,((J107/K107)*I107),0)</f>
        <v>0</v>
      </c>
    </row>
    <row r="108" spans="2:15" ht="15" x14ac:dyDescent="0.25">
      <c r="B108" s="30" t="s">
        <v>415</v>
      </c>
      <c r="C108" s="237" t="str">
        <f>C6</f>
        <v>1204 Flt1</v>
      </c>
      <c r="D108" s="132"/>
      <c r="E108" s="132"/>
      <c r="F108" s="134"/>
      <c r="G108" s="132"/>
      <c r="H108" s="132"/>
      <c r="I108" s="142"/>
      <c r="J108" s="90">
        <f t="shared" ref="J108:J118" si="21">IF(G108&gt;0,(D108*(F108/G108)),0)</f>
        <v>0</v>
      </c>
      <c r="K108" s="95">
        <f>K6</f>
        <v>670.58823529411757</v>
      </c>
      <c r="L108" s="92">
        <f t="shared" ref="L108:L118" si="22">IF(K108&gt;0,((J108/K108)*I108),0)</f>
        <v>0</v>
      </c>
    </row>
    <row r="109" spans="2:15" ht="15" x14ac:dyDescent="0.25">
      <c r="B109" s="30" t="s">
        <v>416</v>
      </c>
      <c r="C109" s="236" t="str">
        <f t="shared" ref="C109:C172" si="23">C7</f>
        <v>1204 Flt2</v>
      </c>
      <c r="D109" s="132"/>
      <c r="E109" s="132"/>
      <c r="F109" s="134"/>
      <c r="G109" s="132"/>
      <c r="H109" s="132"/>
      <c r="I109" s="142"/>
      <c r="J109" s="90">
        <f t="shared" si="21"/>
        <v>0</v>
      </c>
      <c r="K109" s="95">
        <f>K7</f>
        <v>670.58823529411757</v>
      </c>
      <c r="L109" s="92">
        <f t="shared" si="22"/>
        <v>0</v>
      </c>
    </row>
    <row r="110" spans="2:15" ht="15" x14ac:dyDescent="0.25">
      <c r="B110" s="30" t="s">
        <v>417</v>
      </c>
      <c r="C110" s="237" t="str">
        <f t="shared" si="23"/>
        <v>4 Accent</v>
      </c>
      <c r="D110" s="132"/>
      <c r="E110" s="132"/>
      <c r="F110" s="134"/>
      <c r="G110" s="132"/>
      <c r="H110" s="132"/>
      <c r="I110" s="142"/>
      <c r="J110" s="90">
        <f t="shared" si="21"/>
        <v>0</v>
      </c>
      <c r="K110" s="91">
        <f t="shared" ref="K110:K173" si="24">K8</f>
        <v>8550</v>
      </c>
      <c r="L110" s="92">
        <f t="shared" si="22"/>
        <v>0</v>
      </c>
    </row>
    <row r="111" spans="2:15" ht="15" x14ac:dyDescent="0.25">
      <c r="B111" s="30" t="s">
        <v>418</v>
      </c>
      <c r="C111" s="236">
        <f t="shared" si="23"/>
        <v>0</v>
      </c>
      <c r="D111" s="132"/>
      <c r="E111" s="132"/>
      <c r="F111" s="134"/>
      <c r="G111" s="132"/>
      <c r="H111" s="132"/>
      <c r="I111" s="142"/>
      <c r="J111" s="90">
        <f t="shared" si="21"/>
        <v>0</v>
      </c>
      <c r="K111" s="95">
        <f t="shared" si="24"/>
        <v>0</v>
      </c>
      <c r="L111" s="92">
        <f t="shared" si="22"/>
        <v>0</v>
      </c>
    </row>
    <row r="112" spans="2:15" ht="15" x14ac:dyDescent="0.25">
      <c r="B112" s="30" t="s">
        <v>419</v>
      </c>
      <c r="C112" s="237">
        <f t="shared" si="23"/>
        <v>0</v>
      </c>
      <c r="D112" s="132"/>
      <c r="E112" s="132"/>
      <c r="F112" s="134"/>
      <c r="G112" s="132"/>
      <c r="H112" s="132"/>
      <c r="I112" s="142"/>
      <c r="J112" s="90">
        <f t="shared" si="21"/>
        <v>0</v>
      </c>
      <c r="K112" s="95">
        <f t="shared" si="24"/>
        <v>0</v>
      </c>
      <c r="L112" s="92">
        <f t="shared" si="22"/>
        <v>0</v>
      </c>
    </row>
    <row r="113" spans="2:12" ht="15" x14ac:dyDescent="0.25">
      <c r="B113" s="30" t="s">
        <v>420</v>
      </c>
      <c r="C113" s="236">
        <f t="shared" si="23"/>
        <v>0</v>
      </c>
      <c r="D113" s="132"/>
      <c r="E113" s="132"/>
      <c r="F113" s="134"/>
      <c r="G113" s="132"/>
      <c r="H113" s="132"/>
      <c r="I113" s="142"/>
      <c r="J113" s="90">
        <f t="shared" si="21"/>
        <v>0</v>
      </c>
      <c r="K113" s="91">
        <f t="shared" si="24"/>
        <v>0</v>
      </c>
      <c r="L113" s="92">
        <f t="shared" si="22"/>
        <v>0</v>
      </c>
    </row>
    <row r="114" spans="2:12" ht="15" x14ac:dyDescent="0.25">
      <c r="B114" s="30" t="s">
        <v>421</v>
      </c>
      <c r="C114" s="237">
        <f t="shared" si="23"/>
        <v>0</v>
      </c>
      <c r="D114" s="132"/>
      <c r="E114" s="132"/>
      <c r="F114" s="134"/>
      <c r="G114" s="132"/>
      <c r="H114" s="132"/>
      <c r="I114" s="142"/>
      <c r="J114" s="90">
        <f t="shared" si="21"/>
        <v>0</v>
      </c>
      <c r="K114" s="95">
        <f t="shared" si="24"/>
        <v>0</v>
      </c>
      <c r="L114" s="92">
        <f t="shared" si="22"/>
        <v>0</v>
      </c>
    </row>
    <row r="115" spans="2:12" ht="15" x14ac:dyDescent="0.25">
      <c r="B115" s="30" t="s">
        <v>422</v>
      </c>
      <c r="C115" s="236">
        <f t="shared" si="23"/>
        <v>0</v>
      </c>
      <c r="D115" s="132"/>
      <c r="E115" s="132"/>
      <c r="F115" s="134"/>
      <c r="G115" s="132"/>
      <c r="H115" s="132"/>
      <c r="I115" s="142"/>
      <c r="J115" s="90">
        <f t="shared" si="21"/>
        <v>0</v>
      </c>
      <c r="K115" s="95">
        <f t="shared" si="24"/>
        <v>0</v>
      </c>
      <c r="L115" s="92">
        <f t="shared" si="22"/>
        <v>0</v>
      </c>
    </row>
    <row r="116" spans="2:12" ht="15" x14ac:dyDescent="0.25">
      <c r="B116" s="30" t="s">
        <v>423</v>
      </c>
      <c r="C116" s="237">
        <f t="shared" si="23"/>
        <v>0</v>
      </c>
      <c r="D116" s="132"/>
      <c r="E116" s="132"/>
      <c r="F116" s="134"/>
      <c r="G116" s="132"/>
      <c r="H116" s="132"/>
      <c r="I116" s="142"/>
      <c r="J116" s="90">
        <f t="shared" si="21"/>
        <v>0</v>
      </c>
      <c r="K116" s="91">
        <f t="shared" si="24"/>
        <v>0</v>
      </c>
      <c r="L116" s="92">
        <f t="shared" si="22"/>
        <v>0</v>
      </c>
    </row>
    <row r="117" spans="2:12" ht="15" x14ac:dyDescent="0.25">
      <c r="B117" s="30" t="s">
        <v>424</v>
      </c>
      <c r="C117" s="236">
        <f t="shared" si="23"/>
        <v>0</v>
      </c>
      <c r="D117" s="132"/>
      <c r="E117" s="132"/>
      <c r="F117" s="134"/>
      <c r="G117" s="132"/>
      <c r="H117" s="132"/>
      <c r="I117" s="142"/>
      <c r="J117" s="90">
        <f t="shared" si="21"/>
        <v>0</v>
      </c>
      <c r="K117" s="95">
        <f t="shared" si="24"/>
        <v>0</v>
      </c>
      <c r="L117" s="92">
        <f t="shared" si="22"/>
        <v>0</v>
      </c>
    </row>
    <row r="118" spans="2:12" ht="15" x14ac:dyDescent="0.25">
      <c r="B118" s="30" t="s">
        <v>425</v>
      </c>
      <c r="C118" s="237">
        <f t="shared" si="23"/>
        <v>0</v>
      </c>
      <c r="D118" s="132"/>
      <c r="E118" s="132"/>
      <c r="F118" s="134"/>
      <c r="G118" s="132"/>
      <c r="H118" s="132"/>
      <c r="I118" s="142"/>
      <c r="J118" s="90">
        <f t="shared" si="21"/>
        <v>0</v>
      </c>
      <c r="K118" s="95">
        <f t="shared" si="24"/>
        <v>0</v>
      </c>
      <c r="L118" s="92">
        <f t="shared" si="22"/>
        <v>0</v>
      </c>
    </row>
    <row r="119" spans="2:12" ht="15" x14ac:dyDescent="0.25">
      <c r="B119" s="30" t="s">
        <v>426</v>
      </c>
      <c r="C119" s="236">
        <f t="shared" si="23"/>
        <v>0</v>
      </c>
      <c r="D119" s="132"/>
      <c r="E119" s="132"/>
      <c r="F119" s="134"/>
      <c r="G119" s="132"/>
      <c r="H119" s="132"/>
      <c r="I119" s="142"/>
      <c r="J119" s="90">
        <f>IF(G119&gt;0,(D119*(F119/G119)),0)</f>
        <v>0</v>
      </c>
      <c r="K119" s="91">
        <f t="shared" si="24"/>
        <v>0</v>
      </c>
      <c r="L119" s="92">
        <f>IF(K119&gt;0,((J119/K119)*I119),0)</f>
        <v>0</v>
      </c>
    </row>
    <row r="120" spans="2:12" ht="15" x14ac:dyDescent="0.25">
      <c r="B120" s="30" t="s">
        <v>427</v>
      </c>
      <c r="C120" s="237">
        <f t="shared" si="23"/>
        <v>0</v>
      </c>
      <c r="D120" s="132"/>
      <c r="E120" s="132"/>
      <c r="F120" s="134"/>
      <c r="G120" s="132"/>
      <c r="H120" s="132"/>
      <c r="I120" s="142"/>
      <c r="J120" s="90">
        <f t="shared" ref="J120:J131" si="25">IF(G120&gt;0,(D120*(F120/G120)),0)</f>
        <v>0</v>
      </c>
      <c r="K120" s="95">
        <f t="shared" si="24"/>
        <v>0</v>
      </c>
      <c r="L120" s="92">
        <f t="shared" ref="L120:L131" si="26">IF(K120&gt;0,((J120/K120)*I120),0)</f>
        <v>0</v>
      </c>
    </row>
    <row r="121" spans="2:12" ht="15" x14ac:dyDescent="0.25">
      <c r="B121" s="30" t="s">
        <v>428</v>
      </c>
      <c r="C121" s="236">
        <f t="shared" si="23"/>
        <v>0</v>
      </c>
      <c r="D121" s="132"/>
      <c r="E121" s="132"/>
      <c r="F121" s="134"/>
      <c r="G121" s="132"/>
      <c r="H121" s="132"/>
      <c r="I121" s="142"/>
      <c r="J121" s="90">
        <f t="shared" si="25"/>
        <v>0</v>
      </c>
      <c r="K121" s="95">
        <f t="shared" si="24"/>
        <v>0</v>
      </c>
      <c r="L121" s="92">
        <f t="shared" si="26"/>
        <v>0</v>
      </c>
    </row>
    <row r="122" spans="2:12" ht="15" x14ac:dyDescent="0.25">
      <c r="B122" s="30" t="s">
        <v>429</v>
      </c>
      <c r="C122" s="237">
        <f t="shared" si="23"/>
        <v>0</v>
      </c>
      <c r="D122" s="132"/>
      <c r="E122" s="132"/>
      <c r="F122" s="134"/>
      <c r="G122" s="132"/>
      <c r="H122" s="132"/>
      <c r="I122" s="142"/>
      <c r="J122" s="90">
        <f t="shared" si="25"/>
        <v>0</v>
      </c>
      <c r="K122" s="91">
        <f t="shared" si="24"/>
        <v>0</v>
      </c>
      <c r="L122" s="92">
        <f t="shared" si="26"/>
        <v>0</v>
      </c>
    </row>
    <row r="123" spans="2:12" ht="15" x14ac:dyDescent="0.25">
      <c r="B123" s="30" t="s">
        <v>430</v>
      </c>
      <c r="C123" s="236">
        <f t="shared" si="23"/>
        <v>0</v>
      </c>
      <c r="D123" s="132"/>
      <c r="E123" s="132"/>
      <c r="F123" s="134"/>
      <c r="G123" s="132"/>
      <c r="H123" s="132"/>
      <c r="I123" s="142"/>
      <c r="J123" s="90">
        <f t="shared" si="25"/>
        <v>0</v>
      </c>
      <c r="K123" s="95">
        <f t="shared" si="24"/>
        <v>0</v>
      </c>
      <c r="L123" s="92">
        <f t="shared" si="26"/>
        <v>0</v>
      </c>
    </row>
    <row r="124" spans="2:12" ht="15" x14ac:dyDescent="0.25">
      <c r="B124" s="30" t="s">
        <v>431</v>
      </c>
      <c r="C124" s="237">
        <f t="shared" si="23"/>
        <v>0</v>
      </c>
      <c r="D124" s="132"/>
      <c r="E124" s="132"/>
      <c r="F124" s="134"/>
      <c r="G124" s="132"/>
      <c r="H124" s="132"/>
      <c r="I124" s="142"/>
      <c r="J124" s="90">
        <f t="shared" si="25"/>
        <v>0</v>
      </c>
      <c r="K124" s="95">
        <f t="shared" si="24"/>
        <v>0</v>
      </c>
      <c r="L124" s="92">
        <f t="shared" si="26"/>
        <v>0</v>
      </c>
    </row>
    <row r="125" spans="2:12" ht="15" x14ac:dyDescent="0.25">
      <c r="B125" s="30" t="s">
        <v>432</v>
      </c>
      <c r="C125" s="236">
        <f t="shared" si="23"/>
        <v>0</v>
      </c>
      <c r="D125" s="132"/>
      <c r="E125" s="132"/>
      <c r="F125" s="134"/>
      <c r="G125" s="132"/>
      <c r="H125" s="132"/>
      <c r="I125" s="142"/>
      <c r="J125" s="90">
        <f t="shared" si="25"/>
        <v>0</v>
      </c>
      <c r="K125" s="91">
        <f t="shared" si="24"/>
        <v>0</v>
      </c>
      <c r="L125" s="92">
        <f t="shared" si="26"/>
        <v>0</v>
      </c>
    </row>
    <row r="126" spans="2:12" ht="15" x14ac:dyDescent="0.25">
      <c r="B126" s="30" t="s">
        <v>433</v>
      </c>
      <c r="C126" s="237">
        <f t="shared" si="23"/>
        <v>0</v>
      </c>
      <c r="D126" s="132"/>
      <c r="E126" s="132"/>
      <c r="F126" s="134"/>
      <c r="G126" s="132"/>
      <c r="H126" s="132"/>
      <c r="I126" s="142"/>
      <c r="J126" s="90">
        <f t="shared" si="25"/>
        <v>0</v>
      </c>
      <c r="K126" s="95">
        <f t="shared" si="24"/>
        <v>0</v>
      </c>
      <c r="L126" s="92">
        <f t="shared" si="26"/>
        <v>0</v>
      </c>
    </row>
    <row r="127" spans="2:12" ht="15" x14ac:dyDescent="0.25">
      <c r="B127" s="30" t="s">
        <v>434</v>
      </c>
      <c r="C127" s="236">
        <f t="shared" si="23"/>
        <v>0</v>
      </c>
      <c r="D127" s="132"/>
      <c r="E127" s="132"/>
      <c r="F127" s="134"/>
      <c r="G127" s="132"/>
      <c r="H127" s="132"/>
      <c r="I127" s="142"/>
      <c r="J127" s="90">
        <f t="shared" si="25"/>
        <v>0</v>
      </c>
      <c r="K127" s="95">
        <f t="shared" si="24"/>
        <v>0</v>
      </c>
      <c r="L127" s="92">
        <f t="shared" si="26"/>
        <v>0</v>
      </c>
    </row>
    <row r="128" spans="2:12" ht="15" x14ac:dyDescent="0.25">
      <c r="B128" s="30" t="s">
        <v>435</v>
      </c>
      <c r="C128" s="237">
        <f t="shared" si="23"/>
        <v>0</v>
      </c>
      <c r="D128" s="132"/>
      <c r="E128" s="132"/>
      <c r="F128" s="134"/>
      <c r="G128" s="132"/>
      <c r="H128" s="132"/>
      <c r="I128" s="142"/>
      <c r="J128" s="90">
        <f t="shared" si="25"/>
        <v>0</v>
      </c>
      <c r="K128" s="91">
        <f t="shared" si="24"/>
        <v>0</v>
      </c>
      <c r="L128" s="92">
        <f t="shared" si="26"/>
        <v>0</v>
      </c>
    </row>
    <row r="129" spans="2:12" ht="15" x14ac:dyDescent="0.25">
      <c r="B129" s="30" t="s">
        <v>436</v>
      </c>
      <c r="C129" s="236">
        <f t="shared" si="23"/>
        <v>0</v>
      </c>
      <c r="D129" s="132"/>
      <c r="E129" s="132"/>
      <c r="F129" s="134"/>
      <c r="G129" s="132"/>
      <c r="H129" s="132"/>
      <c r="I129" s="142"/>
      <c r="J129" s="90">
        <f t="shared" si="25"/>
        <v>0</v>
      </c>
      <c r="K129" s="95">
        <f t="shared" si="24"/>
        <v>0</v>
      </c>
      <c r="L129" s="92">
        <f t="shared" si="26"/>
        <v>0</v>
      </c>
    </row>
    <row r="130" spans="2:12" ht="15" x14ac:dyDescent="0.25">
      <c r="B130" s="30" t="s">
        <v>437</v>
      </c>
      <c r="C130" s="237">
        <f t="shared" si="23"/>
        <v>0</v>
      </c>
      <c r="D130" s="132"/>
      <c r="E130" s="132"/>
      <c r="F130" s="134"/>
      <c r="G130" s="132"/>
      <c r="H130" s="132"/>
      <c r="I130" s="142"/>
      <c r="J130" s="90">
        <f t="shared" si="25"/>
        <v>0</v>
      </c>
      <c r="K130" s="95">
        <f t="shared" si="24"/>
        <v>0</v>
      </c>
      <c r="L130" s="92">
        <f t="shared" si="26"/>
        <v>0</v>
      </c>
    </row>
    <row r="131" spans="2:12" ht="15" x14ac:dyDescent="0.25">
      <c r="B131" s="30" t="s">
        <v>438</v>
      </c>
      <c r="C131" s="236">
        <f t="shared" si="23"/>
        <v>0</v>
      </c>
      <c r="D131" s="132"/>
      <c r="E131" s="132"/>
      <c r="F131" s="134"/>
      <c r="G131" s="132"/>
      <c r="H131" s="132"/>
      <c r="I131" s="142"/>
      <c r="J131" s="90">
        <f t="shared" si="25"/>
        <v>0</v>
      </c>
      <c r="K131" s="91">
        <f t="shared" si="24"/>
        <v>0</v>
      </c>
      <c r="L131" s="92">
        <f t="shared" si="26"/>
        <v>0</v>
      </c>
    </row>
    <row r="132" spans="2:12" ht="15" x14ac:dyDescent="0.25">
      <c r="B132" s="30" t="s">
        <v>25</v>
      </c>
      <c r="C132" s="237">
        <f t="shared" si="23"/>
        <v>0</v>
      </c>
      <c r="D132" s="132"/>
      <c r="E132" s="132"/>
      <c r="F132" s="134"/>
      <c r="G132" s="132"/>
      <c r="H132" s="132"/>
      <c r="I132" s="142"/>
      <c r="J132" s="90">
        <f>IF(G132&gt;0,(D132*(F132/G132)),0)</f>
        <v>0</v>
      </c>
      <c r="K132" s="95">
        <f t="shared" si="24"/>
        <v>0</v>
      </c>
      <c r="L132" s="92">
        <f>IF(K132&gt;0,((J132/K132)*I132),0)</f>
        <v>0</v>
      </c>
    </row>
    <row r="133" spans="2:12" ht="15" x14ac:dyDescent="0.25">
      <c r="B133" s="30" t="s">
        <v>26</v>
      </c>
      <c r="C133" s="236">
        <f t="shared" si="23"/>
        <v>0</v>
      </c>
      <c r="D133" s="132"/>
      <c r="E133" s="132"/>
      <c r="F133" s="134"/>
      <c r="G133" s="132"/>
      <c r="H133" s="132"/>
      <c r="I133" s="142"/>
      <c r="J133" s="90">
        <f t="shared" ref="J133:J143" si="27">IF(G133&gt;0,(D133*(F133/G133)),0)</f>
        <v>0</v>
      </c>
      <c r="K133" s="95">
        <f t="shared" si="24"/>
        <v>0</v>
      </c>
      <c r="L133" s="92">
        <f t="shared" ref="L133:L143" si="28">IF(K133&gt;0,((J133/K133)*I133),0)</f>
        <v>0</v>
      </c>
    </row>
    <row r="134" spans="2:12" ht="15" x14ac:dyDescent="0.25">
      <c r="B134" s="30" t="s">
        <v>27</v>
      </c>
      <c r="C134" s="237">
        <f t="shared" si="23"/>
        <v>0</v>
      </c>
      <c r="D134" s="132"/>
      <c r="E134" s="132"/>
      <c r="F134" s="134"/>
      <c r="G134" s="132"/>
      <c r="H134" s="132"/>
      <c r="I134" s="142"/>
      <c r="J134" s="90">
        <f t="shared" si="27"/>
        <v>0</v>
      </c>
      <c r="K134" s="91">
        <f t="shared" si="24"/>
        <v>0</v>
      </c>
      <c r="L134" s="92">
        <f t="shared" si="28"/>
        <v>0</v>
      </c>
    </row>
    <row r="135" spans="2:12" ht="15" x14ac:dyDescent="0.25">
      <c r="B135" s="30" t="s">
        <v>28</v>
      </c>
      <c r="C135" s="236">
        <f t="shared" si="23"/>
        <v>0</v>
      </c>
      <c r="D135" s="132"/>
      <c r="E135" s="132"/>
      <c r="F135" s="134"/>
      <c r="G135" s="132"/>
      <c r="H135" s="132"/>
      <c r="I135" s="142"/>
      <c r="J135" s="90">
        <f t="shared" si="27"/>
        <v>0</v>
      </c>
      <c r="K135" s="95">
        <f t="shared" si="24"/>
        <v>0</v>
      </c>
      <c r="L135" s="92">
        <f t="shared" si="28"/>
        <v>0</v>
      </c>
    </row>
    <row r="136" spans="2:12" ht="15" x14ac:dyDescent="0.25">
      <c r="B136" s="30" t="s">
        <v>29</v>
      </c>
      <c r="C136" s="237">
        <f t="shared" si="23"/>
        <v>0</v>
      </c>
      <c r="D136" s="132"/>
      <c r="E136" s="132"/>
      <c r="F136" s="134"/>
      <c r="G136" s="132"/>
      <c r="H136" s="132"/>
      <c r="I136" s="142"/>
      <c r="J136" s="90">
        <f t="shared" si="27"/>
        <v>0</v>
      </c>
      <c r="K136" s="95">
        <f t="shared" si="24"/>
        <v>0</v>
      </c>
      <c r="L136" s="92">
        <f t="shared" si="28"/>
        <v>0</v>
      </c>
    </row>
    <row r="137" spans="2:12" ht="15" x14ac:dyDescent="0.25">
      <c r="B137" s="30" t="s">
        <v>30</v>
      </c>
      <c r="C137" s="236">
        <f t="shared" si="23"/>
        <v>0</v>
      </c>
      <c r="D137" s="132"/>
      <c r="E137" s="132"/>
      <c r="F137" s="134"/>
      <c r="G137" s="132"/>
      <c r="H137" s="132"/>
      <c r="I137" s="142"/>
      <c r="J137" s="90">
        <f t="shared" si="27"/>
        <v>0</v>
      </c>
      <c r="K137" s="91">
        <f t="shared" si="24"/>
        <v>0</v>
      </c>
      <c r="L137" s="92">
        <f t="shared" si="28"/>
        <v>0</v>
      </c>
    </row>
    <row r="138" spans="2:12" ht="15" x14ac:dyDescent="0.25">
      <c r="B138" s="30" t="s">
        <v>31</v>
      </c>
      <c r="C138" s="237">
        <f t="shared" si="23"/>
        <v>0</v>
      </c>
      <c r="D138" s="132"/>
      <c r="E138" s="132"/>
      <c r="F138" s="134"/>
      <c r="G138" s="132"/>
      <c r="H138" s="132"/>
      <c r="I138" s="142"/>
      <c r="J138" s="90">
        <f t="shared" si="27"/>
        <v>0</v>
      </c>
      <c r="K138" s="95">
        <f t="shared" si="24"/>
        <v>0</v>
      </c>
      <c r="L138" s="92">
        <f t="shared" si="28"/>
        <v>0</v>
      </c>
    </row>
    <row r="139" spans="2:12" ht="15" x14ac:dyDescent="0.25">
      <c r="B139" s="30" t="s">
        <v>32</v>
      </c>
      <c r="C139" s="236">
        <f t="shared" si="23"/>
        <v>0</v>
      </c>
      <c r="D139" s="132"/>
      <c r="E139" s="132"/>
      <c r="F139" s="134"/>
      <c r="G139" s="132"/>
      <c r="H139" s="132"/>
      <c r="I139" s="142"/>
      <c r="J139" s="90">
        <f t="shared" si="27"/>
        <v>0</v>
      </c>
      <c r="K139" s="95">
        <f t="shared" si="24"/>
        <v>0</v>
      </c>
      <c r="L139" s="92">
        <f t="shared" si="28"/>
        <v>0</v>
      </c>
    </row>
    <row r="140" spans="2:12" ht="15" x14ac:dyDescent="0.25">
      <c r="B140" s="30" t="s">
        <v>33</v>
      </c>
      <c r="C140" s="237">
        <f t="shared" si="23"/>
        <v>0</v>
      </c>
      <c r="D140" s="132"/>
      <c r="E140" s="132"/>
      <c r="F140" s="134"/>
      <c r="G140" s="132"/>
      <c r="H140" s="132"/>
      <c r="I140" s="142"/>
      <c r="J140" s="90">
        <f t="shared" si="27"/>
        <v>0</v>
      </c>
      <c r="K140" s="91">
        <f t="shared" si="24"/>
        <v>0</v>
      </c>
      <c r="L140" s="92">
        <f t="shared" si="28"/>
        <v>0</v>
      </c>
    </row>
    <row r="141" spans="2:12" ht="15" x14ac:dyDescent="0.25">
      <c r="B141" s="30" t="s">
        <v>34</v>
      </c>
      <c r="C141" s="236">
        <f t="shared" si="23"/>
        <v>0</v>
      </c>
      <c r="D141" s="132"/>
      <c r="E141" s="132"/>
      <c r="F141" s="134"/>
      <c r="G141" s="132"/>
      <c r="H141" s="132"/>
      <c r="I141" s="142"/>
      <c r="J141" s="90">
        <f t="shared" si="27"/>
        <v>0</v>
      </c>
      <c r="K141" s="95">
        <f t="shared" si="24"/>
        <v>0</v>
      </c>
      <c r="L141" s="92">
        <f t="shared" si="28"/>
        <v>0</v>
      </c>
    </row>
    <row r="142" spans="2:12" ht="15" x14ac:dyDescent="0.25">
      <c r="B142" s="30" t="s">
        <v>35</v>
      </c>
      <c r="C142" s="237">
        <f t="shared" si="23"/>
        <v>0</v>
      </c>
      <c r="D142" s="132"/>
      <c r="E142" s="132"/>
      <c r="F142" s="134"/>
      <c r="G142" s="132"/>
      <c r="H142" s="132"/>
      <c r="I142" s="142"/>
      <c r="J142" s="90">
        <f t="shared" si="27"/>
        <v>0</v>
      </c>
      <c r="K142" s="95">
        <f t="shared" si="24"/>
        <v>0</v>
      </c>
      <c r="L142" s="92">
        <f t="shared" si="28"/>
        <v>0</v>
      </c>
    </row>
    <row r="143" spans="2:12" ht="15" x14ac:dyDescent="0.25">
      <c r="B143" s="30" t="s">
        <v>36</v>
      </c>
      <c r="C143" s="236">
        <f t="shared" si="23"/>
        <v>0</v>
      </c>
      <c r="D143" s="132"/>
      <c r="E143" s="132"/>
      <c r="F143" s="134"/>
      <c r="G143" s="132"/>
      <c r="H143" s="132"/>
      <c r="I143" s="142"/>
      <c r="J143" s="90">
        <f t="shared" si="27"/>
        <v>0</v>
      </c>
      <c r="K143" s="91">
        <f t="shared" si="24"/>
        <v>0</v>
      </c>
      <c r="L143" s="92">
        <f t="shared" si="28"/>
        <v>0</v>
      </c>
    </row>
    <row r="144" spans="2:12" ht="15" x14ac:dyDescent="0.25">
      <c r="B144" s="30" t="s">
        <v>37</v>
      </c>
      <c r="C144" s="237">
        <f t="shared" si="23"/>
        <v>0</v>
      </c>
      <c r="D144" s="132"/>
      <c r="E144" s="132"/>
      <c r="F144" s="134"/>
      <c r="G144" s="132"/>
      <c r="H144" s="132"/>
      <c r="I144" s="142"/>
      <c r="J144" s="90">
        <f>IF(G144&gt;0,(D144*(F144/G144)),0)</f>
        <v>0</v>
      </c>
      <c r="K144" s="95">
        <f t="shared" si="24"/>
        <v>0</v>
      </c>
      <c r="L144" s="92">
        <f>IF(K144&gt;0,((J144/K144)*I144),0)</f>
        <v>0</v>
      </c>
    </row>
    <row r="145" spans="2:12" ht="15" x14ac:dyDescent="0.25">
      <c r="B145" s="30" t="s">
        <v>38</v>
      </c>
      <c r="C145" s="236">
        <f t="shared" si="23"/>
        <v>0</v>
      </c>
      <c r="D145" s="132"/>
      <c r="E145" s="132"/>
      <c r="F145" s="134"/>
      <c r="G145" s="132"/>
      <c r="H145" s="132"/>
      <c r="I145" s="142"/>
      <c r="J145" s="90">
        <f t="shared" ref="J145:J156" si="29">IF(G145&gt;0,(D145*(F145/G145)),0)</f>
        <v>0</v>
      </c>
      <c r="K145" s="95">
        <f t="shared" si="24"/>
        <v>0</v>
      </c>
      <c r="L145" s="92">
        <f t="shared" ref="L145:L156" si="30">IF(K145&gt;0,((J145/K145)*I145),0)</f>
        <v>0</v>
      </c>
    </row>
    <row r="146" spans="2:12" ht="15" x14ac:dyDescent="0.25">
      <c r="B146" s="30" t="s">
        <v>39</v>
      </c>
      <c r="C146" s="237">
        <f t="shared" si="23"/>
        <v>0</v>
      </c>
      <c r="D146" s="132"/>
      <c r="E146" s="132"/>
      <c r="F146" s="134"/>
      <c r="G146" s="132"/>
      <c r="H146" s="132"/>
      <c r="I146" s="142"/>
      <c r="J146" s="90">
        <f t="shared" si="29"/>
        <v>0</v>
      </c>
      <c r="K146" s="91">
        <f t="shared" si="24"/>
        <v>0</v>
      </c>
      <c r="L146" s="92">
        <f t="shared" si="30"/>
        <v>0</v>
      </c>
    </row>
    <row r="147" spans="2:12" ht="15" x14ac:dyDescent="0.25">
      <c r="B147" s="30" t="s">
        <v>40</v>
      </c>
      <c r="C147" s="236">
        <f t="shared" si="23"/>
        <v>0</v>
      </c>
      <c r="D147" s="132"/>
      <c r="E147" s="132"/>
      <c r="F147" s="134"/>
      <c r="G147" s="132"/>
      <c r="H147" s="132"/>
      <c r="I147" s="142"/>
      <c r="J147" s="90">
        <f t="shared" si="29"/>
        <v>0</v>
      </c>
      <c r="K147" s="95">
        <f t="shared" si="24"/>
        <v>0</v>
      </c>
      <c r="L147" s="92">
        <f t="shared" si="30"/>
        <v>0</v>
      </c>
    </row>
    <row r="148" spans="2:12" ht="15" x14ac:dyDescent="0.25">
      <c r="B148" s="30" t="s">
        <v>41</v>
      </c>
      <c r="C148" s="237">
        <f t="shared" si="23"/>
        <v>0</v>
      </c>
      <c r="D148" s="132"/>
      <c r="E148" s="132"/>
      <c r="F148" s="134"/>
      <c r="G148" s="132"/>
      <c r="H148" s="132"/>
      <c r="I148" s="142"/>
      <c r="J148" s="90">
        <f t="shared" si="29"/>
        <v>0</v>
      </c>
      <c r="K148" s="95">
        <f t="shared" si="24"/>
        <v>0</v>
      </c>
      <c r="L148" s="92">
        <f t="shared" si="30"/>
        <v>0</v>
      </c>
    </row>
    <row r="149" spans="2:12" ht="15" x14ac:dyDescent="0.25">
      <c r="B149" s="30" t="s">
        <v>42</v>
      </c>
      <c r="C149" s="236">
        <f t="shared" si="23"/>
        <v>0</v>
      </c>
      <c r="D149" s="132"/>
      <c r="E149" s="132"/>
      <c r="F149" s="134"/>
      <c r="G149" s="132"/>
      <c r="H149" s="132"/>
      <c r="I149" s="142"/>
      <c r="J149" s="90">
        <f t="shared" si="29"/>
        <v>0</v>
      </c>
      <c r="K149" s="91">
        <f t="shared" si="24"/>
        <v>0</v>
      </c>
      <c r="L149" s="92">
        <f t="shared" si="30"/>
        <v>0</v>
      </c>
    </row>
    <row r="150" spans="2:12" ht="15" x14ac:dyDescent="0.25">
      <c r="B150" s="30" t="s">
        <v>43</v>
      </c>
      <c r="C150" s="237">
        <f t="shared" si="23"/>
        <v>0</v>
      </c>
      <c r="D150" s="132"/>
      <c r="E150" s="132"/>
      <c r="F150" s="134"/>
      <c r="G150" s="132"/>
      <c r="H150" s="132"/>
      <c r="I150" s="142"/>
      <c r="J150" s="90">
        <f t="shared" si="29"/>
        <v>0</v>
      </c>
      <c r="K150" s="95">
        <f t="shared" si="24"/>
        <v>0</v>
      </c>
      <c r="L150" s="92">
        <f t="shared" si="30"/>
        <v>0</v>
      </c>
    </row>
    <row r="151" spans="2:12" ht="15" x14ac:dyDescent="0.25">
      <c r="B151" s="30" t="s">
        <v>44</v>
      </c>
      <c r="C151" s="236">
        <f t="shared" si="23"/>
        <v>0</v>
      </c>
      <c r="D151" s="132"/>
      <c r="E151" s="132"/>
      <c r="F151" s="134"/>
      <c r="G151" s="132"/>
      <c r="H151" s="132"/>
      <c r="I151" s="142"/>
      <c r="J151" s="90">
        <f t="shared" si="29"/>
        <v>0</v>
      </c>
      <c r="K151" s="95">
        <f t="shared" si="24"/>
        <v>0</v>
      </c>
      <c r="L151" s="92">
        <f t="shared" si="30"/>
        <v>0</v>
      </c>
    </row>
    <row r="152" spans="2:12" ht="15" x14ac:dyDescent="0.25">
      <c r="B152" s="30" t="s">
        <v>45</v>
      </c>
      <c r="C152" s="237">
        <f t="shared" si="23"/>
        <v>0</v>
      </c>
      <c r="D152" s="132"/>
      <c r="E152" s="132"/>
      <c r="F152" s="134"/>
      <c r="G152" s="132"/>
      <c r="H152" s="132"/>
      <c r="I152" s="142"/>
      <c r="J152" s="90">
        <f t="shared" si="29"/>
        <v>0</v>
      </c>
      <c r="K152" s="91">
        <f t="shared" si="24"/>
        <v>0</v>
      </c>
      <c r="L152" s="92">
        <f t="shared" si="30"/>
        <v>0</v>
      </c>
    </row>
    <row r="153" spans="2:12" ht="15" x14ac:dyDescent="0.25">
      <c r="B153" s="30" t="s">
        <v>46</v>
      </c>
      <c r="C153" s="236">
        <f t="shared" si="23"/>
        <v>0</v>
      </c>
      <c r="D153" s="132"/>
      <c r="E153" s="132"/>
      <c r="F153" s="134"/>
      <c r="G153" s="132"/>
      <c r="H153" s="132"/>
      <c r="I153" s="142"/>
      <c r="J153" s="90">
        <f t="shared" si="29"/>
        <v>0</v>
      </c>
      <c r="K153" s="95">
        <f t="shared" si="24"/>
        <v>0</v>
      </c>
      <c r="L153" s="92">
        <f t="shared" si="30"/>
        <v>0</v>
      </c>
    </row>
    <row r="154" spans="2:12" ht="15" x14ac:dyDescent="0.25">
      <c r="B154" s="30" t="s">
        <v>47</v>
      </c>
      <c r="C154" s="237">
        <f t="shared" si="23"/>
        <v>0</v>
      </c>
      <c r="D154" s="132"/>
      <c r="E154" s="132"/>
      <c r="F154" s="134"/>
      <c r="G154" s="132"/>
      <c r="H154" s="132"/>
      <c r="I154" s="142"/>
      <c r="J154" s="90">
        <f t="shared" si="29"/>
        <v>0</v>
      </c>
      <c r="K154" s="95">
        <f t="shared" si="24"/>
        <v>0</v>
      </c>
      <c r="L154" s="92">
        <f t="shared" si="30"/>
        <v>0</v>
      </c>
    </row>
    <row r="155" spans="2:12" ht="15" x14ac:dyDescent="0.25">
      <c r="B155" s="30" t="s">
        <v>48</v>
      </c>
      <c r="C155" s="236">
        <f t="shared" si="23"/>
        <v>0</v>
      </c>
      <c r="D155" s="132"/>
      <c r="E155" s="132"/>
      <c r="F155" s="134"/>
      <c r="G155" s="132"/>
      <c r="H155" s="132"/>
      <c r="I155" s="142"/>
      <c r="J155" s="90">
        <f t="shared" si="29"/>
        <v>0</v>
      </c>
      <c r="K155" s="91">
        <f t="shared" si="24"/>
        <v>0</v>
      </c>
      <c r="L155" s="92">
        <f t="shared" si="30"/>
        <v>0</v>
      </c>
    </row>
    <row r="156" spans="2:12" ht="15" x14ac:dyDescent="0.25">
      <c r="B156" s="30" t="s">
        <v>49</v>
      </c>
      <c r="C156" s="237">
        <f t="shared" si="23"/>
        <v>0</v>
      </c>
      <c r="D156" s="132"/>
      <c r="E156" s="132"/>
      <c r="F156" s="134"/>
      <c r="G156" s="132"/>
      <c r="H156" s="132"/>
      <c r="I156" s="142"/>
      <c r="J156" s="90">
        <f t="shared" si="29"/>
        <v>0</v>
      </c>
      <c r="K156" s="95">
        <f t="shared" si="24"/>
        <v>0</v>
      </c>
      <c r="L156" s="92">
        <f t="shared" si="30"/>
        <v>0</v>
      </c>
    </row>
    <row r="157" spans="2:12" ht="15" x14ac:dyDescent="0.25">
      <c r="B157" s="30" t="s">
        <v>50</v>
      </c>
      <c r="C157" s="236">
        <f t="shared" si="23"/>
        <v>0</v>
      </c>
      <c r="D157" s="132"/>
      <c r="E157" s="132"/>
      <c r="F157" s="134"/>
      <c r="G157" s="132"/>
      <c r="H157" s="132"/>
      <c r="I157" s="142"/>
      <c r="J157" s="90">
        <f>IF(G157&gt;0,(D157*(F157/G157)),0)</f>
        <v>0</v>
      </c>
      <c r="K157" s="95">
        <f t="shared" si="24"/>
        <v>0</v>
      </c>
      <c r="L157" s="92">
        <f>IF(K157&gt;0,((J157/K157)*I157),0)</f>
        <v>0</v>
      </c>
    </row>
    <row r="158" spans="2:12" ht="15" x14ac:dyDescent="0.25">
      <c r="B158" s="30" t="s">
        <v>51</v>
      </c>
      <c r="C158" s="237">
        <f t="shared" si="23"/>
        <v>0</v>
      </c>
      <c r="D158" s="132"/>
      <c r="E158" s="132"/>
      <c r="F158" s="134"/>
      <c r="G158" s="132"/>
      <c r="H158" s="132"/>
      <c r="I158" s="142"/>
      <c r="J158" s="90">
        <f t="shared" ref="J158:J168" si="31">IF(G158&gt;0,(D158*(F158/G158)),0)</f>
        <v>0</v>
      </c>
      <c r="K158" s="91">
        <f t="shared" si="24"/>
        <v>0</v>
      </c>
      <c r="L158" s="92">
        <f t="shared" ref="L158:L168" si="32">IF(K158&gt;0,((J158/K158)*I158),0)</f>
        <v>0</v>
      </c>
    </row>
    <row r="159" spans="2:12" ht="15" x14ac:dyDescent="0.25">
      <c r="B159" s="30" t="s">
        <v>52</v>
      </c>
      <c r="C159" s="236">
        <f t="shared" si="23"/>
        <v>0</v>
      </c>
      <c r="D159" s="132"/>
      <c r="E159" s="132"/>
      <c r="F159" s="134"/>
      <c r="G159" s="132"/>
      <c r="H159" s="132"/>
      <c r="I159" s="142"/>
      <c r="J159" s="90">
        <f t="shared" si="31"/>
        <v>0</v>
      </c>
      <c r="K159" s="95">
        <f t="shared" si="24"/>
        <v>0</v>
      </c>
      <c r="L159" s="92">
        <f t="shared" si="32"/>
        <v>0</v>
      </c>
    </row>
    <row r="160" spans="2:12" ht="15" x14ac:dyDescent="0.25">
      <c r="B160" s="30" t="s">
        <v>53</v>
      </c>
      <c r="C160" s="237">
        <f t="shared" si="23"/>
        <v>0</v>
      </c>
      <c r="D160" s="132"/>
      <c r="E160" s="132"/>
      <c r="F160" s="134"/>
      <c r="G160" s="132"/>
      <c r="H160" s="132"/>
      <c r="I160" s="142"/>
      <c r="J160" s="90">
        <f t="shared" si="31"/>
        <v>0</v>
      </c>
      <c r="K160" s="95">
        <f t="shared" si="24"/>
        <v>0</v>
      </c>
      <c r="L160" s="92">
        <f t="shared" si="32"/>
        <v>0</v>
      </c>
    </row>
    <row r="161" spans="2:12" ht="15" x14ac:dyDescent="0.25">
      <c r="B161" s="30" t="s">
        <v>54</v>
      </c>
      <c r="C161" s="236">
        <f t="shared" si="23"/>
        <v>0</v>
      </c>
      <c r="D161" s="132"/>
      <c r="E161" s="132"/>
      <c r="F161" s="134"/>
      <c r="G161" s="132"/>
      <c r="H161" s="132"/>
      <c r="I161" s="142"/>
      <c r="J161" s="90">
        <f t="shared" si="31"/>
        <v>0</v>
      </c>
      <c r="K161" s="91">
        <f t="shared" si="24"/>
        <v>0</v>
      </c>
      <c r="L161" s="92">
        <f t="shared" si="32"/>
        <v>0</v>
      </c>
    </row>
    <row r="162" spans="2:12" ht="15" x14ac:dyDescent="0.25">
      <c r="B162" s="30" t="s">
        <v>55</v>
      </c>
      <c r="C162" s="237">
        <f t="shared" si="23"/>
        <v>0</v>
      </c>
      <c r="D162" s="132"/>
      <c r="E162" s="132"/>
      <c r="F162" s="134"/>
      <c r="G162" s="132"/>
      <c r="H162" s="132"/>
      <c r="I162" s="142"/>
      <c r="J162" s="90">
        <f t="shared" si="31"/>
        <v>0</v>
      </c>
      <c r="K162" s="95">
        <f t="shared" si="24"/>
        <v>0</v>
      </c>
      <c r="L162" s="92">
        <f t="shared" si="32"/>
        <v>0</v>
      </c>
    </row>
    <row r="163" spans="2:12" ht="15" x14ac:dyDescent="0.25">
      <c r="B163" s="30" t="s">
        <v>56</v>
      </c>
      <c r="C163" s="236">
        <f t="shared" si="23"/>
        <v>0</v>
      </c>
      <c r="D163" s="132"/>
      <c r="E163" s="132"/>
      <c r="F163" s="134"/>
      <c r="G163" s="132"/>
      <c r="H163" s="132"/>
      <c r="I163" s="142"/>
      <c r="J163" s="90">
        <f t="shared" si="31"/>
        <v>0</v>
      </c>
      <c r="K163" s="95">
        <f t="shared" si="24"/>
        <v>0</v>
      </c>
      <c r="L163" s="92">
        <f t="shared" si="32"/>
        <v>0</v>
      </c>
    </row>
    <row r="164" spans="2:12" ht="15" x14ac:dyDescent="0.25">
      <c r="B164" s="30" t="s">
        <v>57</v>
      </c>
      <c r="C164" s="237">
        <f t="shared" si="23"/>
        <v>0</v>
      </c>
      <c r="D164" s="132"/>
      <c r="E164" s="132"/>
      <c r="F164" s="134"/>
      <c r="G164" s="132"/>
      <c r="H164" s="132"/>
      <c r="I164" s="142"/>
      <c r="J164" s="90">
        <f t="shared" si="31"/>
        <v>0</v>
      </c>
      <c r="K164" s="91">
        <f t="shared" si="24"/>
        <v>0</v>
      </c>
      <c r="L164" s="92">
        <f t="shared" si="32"/>
        <v>0</v>
      </c>
    </row>
    <row r="165" spans="2:12" ht="15" x14ac:dyDescent="0.25">
      <c r="B165" s="30" t="s">
        <v>58</v>
      </c>
      <c r="C165" s="236">
        <f t="shared" si="23"/>
        <v>0</v>
      </c>
      <c r="D165" s="132"/>
      <c r="E165" s="132"/>
      <c r="F165" s="134"/>
      <c r="G165" s="132"/>
      <c r="H165" s="132"/>
      <c r="I165" s="142"/>
      <c r="J165" s="90">
        <f t="shared" si="31"/>
        <v>0</v>
      </c>
      <c r="K165" s="95">
        <f t="shared" si="24"/>
        <v>0</v>
      </c>
      <c r="L165" s="92">
        <f t="shared" si="32"/>
        <v>0</v>
      </c>
    </row>
    <row r="166" spans="2:12" ht="15" x14ac:dyDescent="0.25">
      <c r="B166" s="30" t="s">
        <v>59</v>
      </c>
      <c r="C166" s="237">
        <f t="shared" si="23"/>
        <v>0</v>
      </c>
      <c r="D166" s="132"/>
      <c r="E166" s="132"/>
      <c r="F166" s="134"/>
      <c r="G166" s="132"/>
      <c r="H166" s="132"/>
      <c r="I166" s="142"/>
      <c r="J166" s="90">
        <f t="shared" si="31"/>
        <v>0</v>
      </c>
      <c r="K166" s="95">
        <f t="shared" si="24"/>
        <v>0</v>
      </c>
      <c r="L166" s="92">
        <f t="shared" si="32"/>
        <v>0</v>
      </c>
    </row>
    <row r="167" spans="2:12" ht="15" x14ac:dyDescent="0.25">
      <c r="B167" s="30" t="s">
        <v>60</v>
      </c>
      <c r="C167" s="236">
        <f t="shared" si="23"/>
        <v>0</v>
      </c>
      <c r="D167" s="132"/>
      <c r="E167" s="132"/>
      <c r="F167" s="134"/>
      <c r="G167" s="132"/>
      <c r="H167" s="132"/>
      <c r="I167" s="142"/>
      <c r="J167" s="90">
        <f t="shared" si="31"/>
        <v>0</v>
      </c>
      <c r="K167" s="91">
        <f t="shared" si="24"/>
        <v>0</v>
      </c>
      <c r="L167" s="92">
        <f t="shared" si="32"/>
        <v>0</v>
      </c>
    </row>
    <row r="168" spans="2:12" ht="15" x14ac:dyDescent="0.25">
      <c r="B168" s="30" t="s">
        <v>61</v>
      </c>
      <c r="C168" s="237">
        <f t="shared" si="23"/>
        <v>0</v>
      </c>
      <c r="D168" s="132"/>
      <c r="E168" s="132"/>
      <c r="F168" s="134"/>
      <c r="G168" s="132"/>
      <c r="H168" s="132"/>
      <c r="I168" s="142"/>
      <c r="J168" s="90">
        <f t="shared" si="31"/>
        <v>0</v>
      </c>
      <c r="K168" s="95">
        <f t="shared" si="24"/>
        <v>0</v>
      </c>
      <c r="L168" s="92">
        <f t="shared" si="32"/>
        <v>0</v>
      </c>
    </row>
    <row r="169" spans="2:12" ht="15" x14ac:dyDescent="0.25">
      <c r="B169" s="30" t="s">
        <v>62</v>
      </c>
      <c r="C169" s="236">
        <f t="shared" si="23"/>
        <v>0</v>
      </c>
      <c r="D169" s="132"/>
      <c r="E169" s="132"/>
      <c r="F169" s="134"/>
      <c r="G169" s="132"/>
      <c r="H169" s="132"/>
      <c r="I169" s="142"/>
      <c r="J169" s="90">
        <f>IF(G169&gt;0,(D169*(F169/G169)),0)</f>
        <v>0</v>
      </c>
      <c r="K169" s="95">
        <f t="shared" si="24"/>
        <v>0</v>
      </c>
      <c r="L169" s="92">
        <f>IF(K169&gt;0,((J169/K169)*I169),0)</f>
        <v>0</v>
      </c>
    </row>
    <row r="170" spans="2:12" ht="15" x14ac:dyDescent="0.25">
      <c r="B170" s="30" t="s">
        <v>63</v>
      </c>
      <c r="C170" s="237">
        <f t="shared" si="23"/>
        <v>0</v>
      </c>
      <c r="D170" s="132"/>
      <c r="E170" s="132"/>
      <c r="F170" s="134"/>
      <c r="G170" s="132"/>
      <c r="H170" s="132"/>
      <c r="I170" s="142"/>
      <c r="J170" s="90">
        <f t="shared" ref="J170:J181" si="33">IF(G170&gt;0,(D170*(F170/G170)),0)</f>
        <v>0</v>
      </c>
      <c r="K170" s="91">
        <f t="shared" si="24"/>
        <v>0</v>
      </c>
      <c r="L170" s="92">
        <f t="shared" ref="L170:L181" si="34">IF(K170&gt;0,((J170/K170)*I170),0)</f>
        <v>0</v>
      </c>
    </row>
    <row r="171" spans="2:12" ht="15" x14ac:dyDescent="0.25">
      <c r="B171" s="30" t="s">
        <v>64</v>
      </c>
      <c r="C171" s="236">
        <f t="shared" si="23"/>
        <v>0</v>
      </c>
      <c r="D171" s="132"/>
      <c r="E171" s="132"/>
      <c r="F171" s="134"/>
      <c r="G171" s="132"/>
      <c r="H171" s="132"/>
      <c r="I171" s="142"/>
      <c r="J171" s="90">
        <f t="shared" si="33"/>
        <v>0</v>
      </c>
      <c r="K171" s="95">
        <f t="shared" si="24"/>
        <v>0</v>
      </c>
      <c r="L171" s="92">
        <f t="shared" si="34"/>
        <v>0</v>
      </c>
    </row>
    <row r="172" spans="2:12" ht="15" x14ac:dyDescent="0.25">
      <c r="B172" s="30" t="s">
        <v>65</v>
      </c>
      <c r="C172" s="237">
        <f t="shared" si="23"/>
        <v>0</v>
      </c>
      <c r="D172" s="132"/>
      <c r="E172" s="132"/>
      <c r="F172" s="134"/>
      <c r="G172" s="132"/>
      <c r="H172" s="132"/>
      <c r="I172" s="142"/>
      <c r="J172" s="90">
        <f t="shared" si="33"/>
        <v>0</v>
      </c>
      <c r="K172" s="95">
        <f t="shared" si="24"/>
        <v>0</v>
      </c>
      <c r="L172" s="92">
        <f t="shared" si="34"/>
        <v>0</v>
      </c>
    </row>
    <row r="173" spans="2:12" ht="15" x14ac:dyDescent="0.25">
      <c r="B173" s="30" t="s">
        <v>66</v>
      </c>
      <c r="C173" s="236">
        <f t="shared" ref="C173:C206" si="35">C71</f>
        <v>0</v>
      </c>
      <c r="D173" s="132"/>
      <c r="E173" s="132"/>
      <c r="F173" s="134"/>
      <c r="G173" s="132"/>
      <c r="H173" s="132"/>
      <c r="I173" s="142"/>
      <c r="J173" s="90">
        <f t="shared" si="33"/>
        <v>0</v>
      </c>
      <c r="K173" s="91">
        <f t="shared" si="24"/>
        <v>0</v>
      </c>
      <c r="L173" s="92">
        <f t="shared" si="34"/>
        <v>0</v>
      </c>
    </row>
    <row r="174" spans="2:12" ht="15" x14ac:dyDescent="0.25">
      <c r="B174" s="30" t="s">
        <v>67</v>
      </c>
      <c r="C174" s="237">
        <f t="shared" si="35"/>
        <v>0</v>
      </c>
      <c r="D174" s="132"/>
      <c r="E174" s="132"/>
      <c r="F174" s="134"/>
      <c r="G174" s="132"/>
      <c r="H174" s="132"/>
      <c r="I174" s="142"/>
      <c r="J174" s="90">
        <f t="shared" si="33"/>
        <v>0</v>
      </c>
      <c r="K174" s="95">
        <f t="shared" ref="K174:K206" si="36">K72</f>
        <v>0</v>
      </c>
      <c r="L174" s="92">
        <f t="shared" si="34"/>
        <v>0</v>
      </c>
    </row>
    <row r="175" spans="2:12" ht="15" x14ac:dyDescent="0.25">
      <c r="B175" s="30" t="s">
        <v>68</v>
      </c>
      <c r="C175" s="236">
        <f t="shared" si="35"/>
        <v>0</v>
      </c>
      <c r="D175" s="132"/>
      <c r="E175" s="132"/>
      <c r="F175" s="134"/>
      <c r="G175" s="132"/>
      <c r="H175" s="132"/>
      <c r="I175" s="142"/>
      <c r="J175" s="90">
        <f t="shared" si="33"/>
        <v>0</v>
      </c>
      <c r="K175" s="95">
        <f t="shared" si="36"/>
        <v>0</v>
      </c>
      <c r="L175" s="92">
        <f t="shared" si="34"/>
        <v>0</v>
      </c>
    </row>
    <row r="176" spans="2:12" ht="15" x14ac:dyDescent="0.25">
      <c r="B176" s="30" t="s">
        <v>69</v>
      </c>
      <c r="C176" s="237">
        <f t="shared" si="35"/>
        <v>0</v>
      </c>
      <c r="D176" s="132"/>
      <c r="E176" s="132"/>
      <c r="F176" s="134"/>
      <c r="G176" s="132"/>
      <c r="H176" s="132"/>
      <c r="I176" s="142"/>
      <c r="J176" s="90">
        <f t="shared" si="33"/>
        <v>0</v>
      </c>
      <c r="K176" s="91">
        <f t="shared" si="36"/>
        <v>0</v>
      </c>
      <c r="L176" s="92">
        <f t="shared" si="34"/>
        <v>0</v>
      </c>
    </row>
    <row r="177" spans="2:12" ht="15" x14ac:dyDescent="0.25">
      <c r="B177" s="30" t="s">
        <v>70</v>
      </c>
      <c r="C177" s="236">
        <f t="shared" si="35"/>
        <v>0</v>
      </c>
      <c r="D177" s="132"/>
      <c r="E177" s="132"/>
      <c r="F177" s="134"/>
      <c r="G177" s="132"/>
      <c r="H177" s="132"/>
      <c r="I177" s="142"/>
      <c r="J177" s="90">
        <f t="shared" si="33"/>
        <v>0</v>
      </c>
      <c r="K177" s="95">
        <f t="shared" si="36"/>
        <v>0</v>
      </c>
      <c r="L177" s="92">
        <f t="shared" si="34"/>
        <v>0</v>
      </c>
    </row>
    <row r="178" spans="2:12" ht="15" x14ac:dyDescent="0.25">
      <c r="B178" s="30" t="s">
        <v>71</v>
      </c>
      <c r="C178" s="237">
        <f t="shared" si="35"/>
        <v>0</v>
      </c>
      <c r="D178" s="132"/>
      <c r="E178" s="132"/>
      <c r="F178" s="134"/>
      <c r="G178" s="132"/>
      <c r="H178" s="132"/>
      <c r="I178" s="142"/>
      <c r="J178" s="90">
        <f t="shared" si="33"/>
        <v>0</v>
      </c>
      <c r="K178" s="95">
        <f t="shared" si="36"/>
        <v>0</v>
      </c>
      <c r="L178" s="92">
        <f t="shared" si="34"/>
        <v>0</v>
      </c>
    </row>
    <row r="179" spans="2:12" ht="15" x14ac:dyDescent="0.25">
      <c r="B179" s="30" t="s">
        <v>72</v>
      </c>
      <c r="C179" s="236">
        <f t="shared" si="35"/>
        <v>0</v>
      </c>
      <c r="D179" s="132"/>
      <c r="E179" s="132"/>
      <c r="F179" s="134"/>
      <c r="G179" s="132"/>
      <c r="H179" s="132"/>
      <c r="I179" s="142"/>
      <c r="J179" s="90">
        <f t="shared" si="33"/>
        <v>0</v>
      </c>
      <c r="K179" s="91">
        <f t="shared" si="36"/>
        <v>0</v>
      </c>
      <c r="L179" s="92">
        <f t="shared" si="34"/>
        <v>0</v>
      </c>
    </row>
    <row r="180" spans="2:12" ht="15" x14ac:dyDescent="0.25">
      <c r="B180" s="30" t="s">
        <v>73</v>
      </c>
      <c r="C180" s="237">
        <f t="shared" si="35"/>
        <v>0</v>
      </c>
      <c r="D180" s="132"/>
      <c r="E180" s="132"/>
      <c r="F180" s="134"/>
      <c r="G180" s="132"/>
      <c r="H180" s="132"/>
      <c r="I180" s="142"/>
      <c r="J180" s="90">
        <f t="shared" si="33"/>
        <v>0</v>
      </c>
      <c r="K180" s="95">
        <f t="shared" si="36"/>
        <v>0</v>
      </c>
      <c r="L180" s="92">
        <f t="shared" si="34"/>
        <v>0</v>
      </c>
    </row>
    <row r="181" spans="2:12" ht="15" x14ac:dyDescent="0.25">
      <c r="B181" s="30" t="s">
        <v>74</v>
      </c>
      <c r="C181" s="236">
        <f t="shared" si="35"/>
        <v>0</v>
      </c>
      <c r="D181" s="132"/>
      <c r="E181" s="132"/>
      <c r="F181" s="134"/>
      <c r="G181" s="132"/>
      <c r="H181" s="132"/>
      <c r="I181" s="142"/>
      <c r="J181" s="90">
        <f t="shared" si="33"/>
        <v>0</v>
      </c>
      <c r="K181" s="95">
        <f t="shared" si="36"/>
        <v>0</v>
      </c>
      <c r="L181" s="92">
        <f t="shared" si="34"/>
        <v>0</v>
      </c>
    </row>
    <row r="182" spans="2:12" ht="15" x14ac:dyDescent="0.25">
      <c r="B182" s="30" t="s">
        <v>75</v>
      </c>
      <c r="C182" s="237">
        <f t="shared" si="35"/>
        <v>0</v>
      </c>
      <c r="D182" s="132"/>
      <c r="E182" s="132"/>
      <c r="F182" s="134"/>
      <c r="G182" s="132"/>
      <c r="H182" s="132"/>
      <c r="I182" s="142"/>
      <c r="J182" s="90">
        <f>IF(G182&gt;0,(D182*(F182/G182)),0)</f>
        <v>0</v>
      </c>
      <c r="K182" s="91">
        <f t="shared" si="36"/>
        <v>0</v>
      </c>
      <c r="L182" s="92">
        <f>IF(K182&gt;0,((J182/K182)*I182),0)</f>
        <v>0</v>
      </c>
    </row>
    <row r="183" spans="2:12" ht="15" x14ac:dyDescent="0.25">
      <c r="B183" s="30" t="s">
        <v>76</v>
      </c>
      <c r="C183" s="236">
        <f t="shared" si="35"/>
        <v>0</v>
      </c>
      <c r="D183" s="132"/>
      <c r="E183" s="132"/>
      <c r="F183" s="134"/>
      <c r="G183" s="132"/>
      <c r="H183" s="132"/>
      <c r="I183" s="142"/>
      <c r="J183" s="90">
        <f t="shared" ref="J183:J193" si="37">IF(G183&gt;0,(D183*(F183/G183)),0)</f>
        <v>0</v>
      </c>
      <c r="K183" s="95">
        <f t="shared" si="36"/>
        <v>0</v>
      </c>
      <c r="L183" s="92">
        <f t="shared" ref="L183:L193" si="38">IF(K183&gt;0,((J183/K183)*I183),0)</f>
        <v>0</v>
      </c>
    </row>
    <row r="184" spans="2:12" ht="15" x14ac:dyDescent="0.25">
      <c r="B184" s="30" t="s">
        <v>77</v>
      </c>
      <c r="C184" s="237">
        <f t="shared" si="35"/>
        <v>0</v>
      </c>
      <c r="D184" s="132"/>
      <c r="E184" s="132"/>
      <c r="F184" s="134"/>
      <c r="G184" s="132"/>
      <c r="H184" s="132"/>
      <c r="I184" s="142"/>
      <c r="J184" s="90">
        <f t="shared" si="37"/>
        <v>0</v>
      </c>
      <c r="K184" s="95">
        <f t="shared" si="36"/>
        <v>0</v>
      </c>
      <c r="L184" s="92">
        <f t="shared" si="38"/>
        <v>0</v>
      </c>
    </row>
    <row r="185" spans="2:12" ht="15" x14ac:dyDescent="0.25">
      <c r="B185" s="30" t="s">
        <v>78</v>
      </c>
      <c r="C185" s="236">
        <f t="shared" si="35"/>
        <v>0</v>
      </c>
      <c r="D185" s="132"/>
      <c r="E185" s="132"/>
      <c r="F185" s="134"/>
      <c r="G185" s="132"/>
      <c r="H185" s="132"/>
      <c r="I185" s="142"/>
      <c r="J185" s="90">
        <f t="shared" si="37"/>
        <v>0</v>
      </c>
      <c r="K185" s="91">
        <f t="shared" si="36"/>
        <v>0</v>
      </c>
      <c r="L185" s="92">
        <f t="shared" si="38"/>
        <v>0</v>
      </c>
    </row>
    <row r="186" spans="2:12" ht="15" x14ac:dyDescent="0.25">
      <c r="B186" s="30" t="s">
        <v>79</v>
      </c>
      <c r="C186" s="237">
        <f t="shared" si="35"/>
        <v>0</v>
      </c>
      <c r="D186" s="132"/>
      <c r="E186" s="132"/>
      <c r="F186" s="134"/>
      <c r="G186" s="132"/>
      <c r="H186" s="132"/>
      <c r="I186" s="142"/>
      <c r="J186" s="90">
        <f t="shared" si="37"/>
        <v>0</v>
      </c>
      <c r="K186" s="95">
        <f t="shared" si="36"/>
        <v>0</v>
      </c>
      <c r="L186" s="92">
        <f t="shared" si="38"/>
        <v>0</v>
      </c>
    </row>
    <row r="187" spans="2:12" ht="15" x14ac:dyDescent="0.25">
      <c r="B187" s="30" t="s">
        <v>80</v>
      </c>
      <c r="C187" s="236">
        <f t="shared" si="35"/>
        <v>0</v>
      </c>
      <c r="D187" s="132"/>
      <c r="E187" s="132"/>
      <c r="F187" s="134"/>
      <c r="G187" s="132"/>
      <c r="H187" s="132"/>
      <c r="I187" s="142"/>
      <c r="J187" s="90">
        <f t="shared" si="37"/>
        <v>0</v>
      </c>
      <c r="K187" s="95">
        <f t="shared" si="36"/>
        <v>0</v>
      </c>
      <c r="L187" s="92">
        <f t="shared" si="38"/>
        <v>0</v>
      </c>
    </row>
    <row r="188" spans="2:12" ht="15" x14ac:dyDescent="0.25">
      <c r="B188" s="30" t="s">
        <v>81</v>
      </c>
      <c r="C188" s="237">
        <f t="shared" si="35"/>
        <v>0</v>
      </c>
      <c r="D188" s="132"/>
      <c r="E188" s="132"/>
      <c r="F188" s="134"/>
      <c r="G188" s="132"/>
      <c r="H188" s="132"/>
      <c r="I188" s="142"/>
      <c r="J188" s="90">
        <f t="shared" si="37"/>
        <v>0</v>
      </c>
      <c r="K188" s="91">
        <f t="shared" si="36"/>
        <v>0</v>
      </c>
      <c r="L188" s="92">
        <f t="shared" si="38"/>
        <v>0</v>
      </c>
    </row>
    <row r="189" spans="2:12" ht="15" x14ac:dyDescent="0.25">
      <c r="B189" s="30" t="s">
        <v>82</v>
      </c>
      <c r="C189" s="236">
        <f t="shared" si="35"/>
        <v>0</v>
      </c>
      <c r="D189" s="132"/>
      <c r="E189" s="132"/>
      <c r="F189" s="134"/>
      <c r="G189" s="132"/>
      <c r="H189" s="132"/>
      <c r="I189" s="142"/>
      <c r="J189" s="90">
        <f t="shared" si="37"/>
        <v>0</v>
      </c>
      <c r="K189" s="95">
        <f t="shared" si="36"/>
        <v>0</v>
      </c>
      <c r="L189" s="92">
        <f t="shared" si="38"/>
        <v>0</v>
      </c>
    </row>
    <row r="190" spans="2:12" ht="15" x14ac:dyDescent="0.25">
      <c r="B190" s="30" t="s">
        <v>83</v>
      </c>
      <c r="C190" s="237">
        <f t="shared" si="35"/>
        <v>0</v>
      </c>
      <c r="D190" s="132"/>
      <c r="E190" s="132"/>
      <c r="F190" s="134"/>
      <c r="G190" s="132"/>
      <c r="H190" s="132"/>
      <c r="I190" s="142"/>
      <c r="J190" s="90">
        <f t="shared" si="37"/>
        <v>0</v>
      </c>
      <c r="K190" s="95">
        <f t="shared" si="36"/>
        <v>0</v>
      </c>
      <c r="L190" s="92">
        <f t="shared" si="38"/>
        <v>0</v>
      </c>
    </row>
    <row r="191" spans="2:12" ht="15" x14ac:dyDescent="0.25">
      <c r="B191" s="30" t="s">
        <v>84</v>
      </c>
      <c r="C191" s="236">
        <f t="shared" si="35"/>
        <v>0</v>
      </c>
      <c r="D191" s="132"/>
      <c r="E191" s="132"/>
      <c r="F191" s="134"/>
      <c r="G191" s="132"/>
      <c r="H191" s="132"/>
      <c r="I191" s="142"/>
      <c r="J191" s="90">
        <f t="shared" si="37"/>
        <v>0</v>
      </c>
      <c r="K191" s="91">
        <f t="shared" si="36"/>
        <v>0</v>
      </c>
      <c r="L191" s="92">
        <f t="shared" si="38"/>
        <v>0</v>
      </c>
    </row>
    <row r="192" spans="2:12" ht="15" x14ac:dyDescent="0.25">
      <c r="B192" s="30" t="s">
        <v>85</v>
      </c>
      <c r="C192" s="237">
        <f t="shared" si="35"/>
        <v>0</v>
      </c>
      <c r="D192" s="132"/>
      <c r="E192" s="132"/>
      <c r="F192" s="134"/>
      <c r="G192" s="132"/>
      <c r="H192" s="132"/>
      <c r="I192" s="142"/>
      <c r="J192" s="90">
        <f t="shared" si="37"/>
        <v>0</v>
      </c>
      <c r="K192" s="95">
        <f t="shared" si="36"/>
        <v>0</v>
      </c>
      <c r="L192" s="92">
        <f t="shared" si="38"/>
        <v>0</v>
      </c>
    </row>
    <row r="193" spans="2:12" ht="15" x14ac:dyDescent="0.25">
      <c r="B193" s="30" t="s">
        <v>86</v>
      </c>
      <c r="C193" s="236">
        <f t="shared" si="35"/>
        <v>0</v>
      </c>
      <c r="D193" s="132"/>
      <c r="E193" s="132"/>
      <c r="F193" s="134"/>
      <c r="G193" s="132"/>
      <c r="H193" s="132"/>
      <c r="I193" s="142"/>
      <c r="J193" s="90">
        <f t="shared" si="37"/>
        <v>0</v>
      </c>
      <c r="K193" s="95">
        <f t="shared" si="36"/>
        <v>0</v>
      </c>
      <c r="L193" s="92">
        <f t="shared" si="38"/>
        <v>0</v>
      </c>
    </row>
    <row r="194" spans="2:12" ht="15" x14ac:dyDescent="0.25">
      <c r="B194" s="30" t="s">
        <v>87</v>
      </c>
      <c r="C194" s="237">
        <f t="shared" si="35"/>
        <v>0</v>
      </c>
      <c r="D194" s="132"/>
      <c r="E194" s="132"/>
      <c r="F194" s="134"/>
      <c r="G194" s="132"/>
      <c r="H194" s="132"/>
      <c r="I194" s="142"/>
      <c r="J194" s="90">
        <f>IF(G194&gt;0,(D194*(F194/G194)),0)</f>
        <v>0</v>
      </c>
      <c r="K194" s="91">
        <f t="shared" si="36"/>
        <v>0</v>
      </c>
      <c r="L194" s="92">
        <f>IF(K194&gt;0,((J194/K194)*I194),0)</f>
        <v>0</v>
      </c>
    </row>
    <row r="195" spans="2:12" ht="15" x14ac:dyDescent="0.25">
      <c r="B195" s="30" t="s">
        <v>88</v>
      </c>
      <c r="C195" s="236">
        <f t="shared" si="35"/>
        <v>0</v>
      </c>
      <c r="D195" s="132"/>
      <c r="E195" s="132"/>
      <c r="F195" s="134"/>
      <c r="G195" s="132"/>
      <c r="H195" s="132"/>
      <c r="I195" s="142"/>
      <c r="J195" s="90">
        <f t="shared" ref="J195:J206" si="39">IF(G195&gt;0,(D195*(F195/G195)),0)</f>
        <v>0</v>
      </c>
      <c r="K195" s="95">
        <f t="shared" si="36"/>
        <v>0</v>
      </c>
      <c r="L195" s="92">
        <f t="shared" ref="L195:L206" si="40">IF(K195&gt;0,((J195/K195)*I195),0)</f>
        <v>0</v>
      </c>
    </row>
    <row r="196" spans="2:12" ht="15" x14ac:dyDescent="0.25">
      <c r="B196" s="30" t="s">
        <v>89</v>
      </c>
      <c r="C196" s="237">
        <f t="shared" si="35"/>
        <v>0</v>
      </c>
      <c r="D196" s="132"/>
      <c r="E196" s="132"/>
      <c r="F196" s="134"/>
      <c r="G196" s="132"/>
      <c r="H196" s="132"/>
      <c r="I196" s="142"/>
      <c r="J196" s="90">
        <f t="shared" si="39"/>
        <v>0</v>
      </c>
      <c r="K196" s="95">
        <f t="shared" si="36"/>
        <v>0</v>
      </c>
      <c r="L196" s="92">
        <f t="shared" si="40"/>
        <v>0</v>
      </c>
    </row>
    <row r="197" spans="2:12" ht="15" x14ac:dyDescent="0.25">
      <c r="B197" s="30" t="s">
        <v>90</v>
      </c>
      <c r="C197" s="236">
        <f t="shared" si="35"/>
        <v>0</v>
      </c>
      <c r="D197" s="132"/>
      <c r="E197" s="132"/>
      <c r="F197" s="134"/>
      <c r="G197" s="132"/>
      <c r="H197" s="132"/>
      <c r="I197" s="142"/>
      <c r="J197" s="90">
        <f t="shared" si="39"/>
        <v>0</v>
      </c>
      <c r="K197" s="91">
        <f t="shared" si="36"/>
        <v>0</v>
      </c>
      <c r="L197" s="92">
        <f t="shared" si="40"/>
        <v>0</v>
      </c>
    </row>
    <row r="198" spans="2:12" ht="15" x14ac:dyDescent="0.25">
      <c r="B198" s="30" t="s">
        <v>91</v>
      </c>
      <c r="C198" s="237">
        <f t="shared" si="35"/>
        <v>0</v>
      </c>
      <c r="D198" s="132"/>
      <c r="E198" s="132"/>
      <c r="F198" s="134"/>
      <c r="G198" s="132"/>
      <c r="H198" s="132"/>
      <c r="I198" s="142"/>
      <c r="J198" s="90">
        <f t="shared" si="39"/>
        <v>0</v>
      </c>
      <c r="K198" s="95">
        <f t="shared" si="36"/>
        <v>0</v>
      </c>
      <c r="L198" s="92">
        <f t="shared" si="40"/>
        <v>0</v>
      </c>
    </row>
    <row r="199" spans="2:12" ht="15" x14ac:dyDescent="0.25">
      <c r="B199" s="30" t="s">
        <v>92</v>
      </c>
      <c r="C199" s="236">
        <f t="shared" si="35"/>
        <v>0</v>
      </c>
      <c r="D199" s="132"/>
      <c r="E199" s="132"/>
      <c r="F199" s="134"/>
      <c r="G199" s="132"/>
      <c r="H199" s="132"/>
      <c r="I199" s="142"/>
      <c r="J199" s="90">
        <f t="shared" si="39"/>
        <v>0</v>
      </c>
      <c r="K199" s="95">
        <f t="shared" si="36"/>
        <v>0</v>
      </c>
      <c r="L199" s="92">
        <f t="shared" si="40"/>
        <v>0</v>
      </c>
    </row>
    <row r="200" spans="2:12" ht="15" x14ac:dyDescent="0.25">
      <c r="B200" s="30" t="s">
        <v>93</v>
      </c>
      <c r="C200" s="237">
        <f t="shared" si="35"/>
        <v>0</v>
      </c>
      <c r="D200" s="132"/>
      <c r="E200" s="132"/>
      <c r="F200" s="134"/>
      <c r="G200" s="132"/>
      <c r="H200" s="132"/>
      <c r="I200" s="142"/>
      <c r="J200" s="90">
        <f t="shared" si="39"/>
        <v>0</v>
      </c>
      <c r="K200" s="91">
        <f t="shared" si="36"/>
        <v>0</v>
      </c>
      <c r="L200" s="92">
        <f t="shared" si="40"/>
        <v>0</v>
      </c>
    </row>
    <row r="201" spans="2:12" ht="15" x14ac:dyDescent="0.25">
      <c r="B201" s="30" t="s">
        <v>94</v>
      </c>
      <c r="C201" s="236">
        <f t="shared" si="35"/>
        <v>0</v>
      </c>
      <c r="D201" s="132"/>
      <c r="E201" s="132"/>
      <c r="F201" s="134"/>
      <c r="G201" s="132"/>
      <c r="H201" s="132"/>
      <c r="I201" s="142"/>
      <c r="J201" s="90">
        <f t="shared" si="39"/>
        <v>0</v>
      </c>
      <c r="K201" s="95">
        <f t="shared" si="36"/>
        <v>0</v>
      </c>
      <c r="L201" s="92">
        <f t="shared" si="40"/>
        <v>0</v>
      </c>
    </row>
    <row r="202" spans="2:12" ht="15" x14ac:dyDescent="0.25">
      <c r="B202" s="30" t="s">
        <v>95</v>
      </c>
      <c r="C202" s="237">
        <f t="shared" si="35"/>
        <v>0</v>
      </c>
      <c r="D202" s="132"/>
      <c r="E202" s="132"/>
      <c r="F202" s="134"/>
      <c r="G202" s="132"/>
      <c r="H202" s="132"/>
      <c r="I202" s="142"/>
      <c r="J202" s="90">
        <f t="shared" si="39"/>
        <v>0</v>
      </c>
      <c r="K202" s="95">
        <f t="shared" si="36"/>
        <v>0</v>
      </c>
      <c r="L202" s="92">
        <f t="shared" si="40"/>
        <v>0</v>
      </c>
    </row>
    <row r="203" spans="2:12" ht="15" x14ac:dyDescent="0.25">
      <c r="B203" s="30" t="s">
        <v>96</v>
      </c>
      <c r="C203" s="236">
        <f t="shared" si="35"/>
        <v>0</v>
      </c>
      <c r="D203" s="132"/>
      <c r="E203" s="132"/>
      <c r="F203" s="134"/>
      <c r="G203" s="132"/>
      <c r="H203" s="132"/>
      <c r="I203" s="142"/>
      <c r="J203" s="90">
        <f t="shared" si="39"/>
        <v>0</v>
      </c>
      <c r="K203" s="91">
        <f t="shared" si="36"/>
        <v>0</v>
      </c>
      <c r="L203" s="92">
        <f t="shared" si="40"/>
        <v>0</v>
      </c>
    </row>
    <row r="204" spans="2:12" ht="15" x14ac:dyDescent="0.25">
      <c r="B204" s="30" t="s">
        <v>97</v>
      </c>
      <c r="C204" s="237">
        <f t="shared" si="35"/>
        <v>0</v>
      </c>
      <c r="D204" s="132"/>
      <c r="E204" s="132"/>
      <c r="F204" s="134"/>
      <c r="G204" s="132"/>
      <c r="H204" s="132"/>
      <c r="I204" s="142"/>
      <c r="J204" s="90">
        <f t="shared" si="39"/>
        <v>0</v>
      </c>
      <c r="K204" s="95">
        <f t="shared" si="36"/>
        <v>0</v>
      </c>
      <c r="L204" s="92">
        <f t="shared" si="40"/>
        <v>0</v>
      </c>
    </row>
    <row r="205" spans="2:12" ht="15" x14ac:dyDescent="0.25">
      <c r="B205" s="30" t="s">
        <v>98</v>
      </c>
      <c r="C205" s="236">
        <f t="shared" si="35"/>
        <v>0</v>
      </c>
      <c r="D205" s="132"/>
      <c r="E205" s="132"/>
      <c r="F205" s="134"/>
      <c r="G205" s="132"/>
      <c r="H205" s="132"/>
      <c r="I205" s="142"/>
      <c r="J205" s="90">
        <f t="shared" si="39"/>
        <v>0</v>
      </c>
      <c r="K205" s="95">
        <f t="shared" si="36"/>
        <v>0</v>
      </c>
      <c r="L205" s="92">
        <f t="shared" si="40"/>
        <v>0</v>
      </c>
    </row>
    <row r="206" spans="2:12" ht="15" x14ac:dyDescent="0.25">
      <c r="B206" s="30" t="s">
        <v>99</v>
      </c>
      <c r="C206" s="237">
        <f t="shared" si="35"/>
        <v>0</v>
      </c>
      <c r="D206" s="132"/>
      <c r="E206" s="132"/>
      <c r="F206" s="134"/>
      <c r="G206" s="132"/>
      <c r="H206" s="132"/>
      <c r="I206" s="142"/>
      <c r="J206" s="90">
        <f t="shared" si="39"/>
        <v>0</v>
      </c>
      <c r="K206" s="91">
        <f t="shared" si="36"/>
        <v>0</v>
      </c>
      <c r="L206" s="92">
        <f t="shared" si="40"/>
        <v>0</v>
      </c>
    </row>
    <row r="207" spans="2:12" x14ac:dyDescent="0.2">
      <c r="B207"/>
      <c r="C207"/>
      <c r="D207"/>
      <c r="E207"/>
      <c r="F207"/>
      <c r="G207"/>
      <c r="H207"/>
      <c r="I207"/>
      <c r="J207"/>
      <c r="K207"/>
      <c r="L207"/>
    </row>
    <row r="208" spans="2:12" x14ac:dyDescent="0.2">
      <c r="B208"/>
      <c r="C208"/>
      <c r="D208"/>
      <c r="E208"/>
      <c r="F208"/>
      <c r="G208"/>
      <c r="H208"/>
      <c r="I208"/>
      <c r="J208"/>
      <c r="K208"/>
      <c r="L208"/>
    </row>
    <row r="209" spans="2:12" x14ac:dyDescent="0.2">
      <c r="C209" s="30"/>
    </row>
    <row r="210" spans="2:12" ht="15" x14ac:dyDescent="0.25">
      <c r="C210" s="312" t="s">
        <v>0</v>
      </c>
      <c r="D210" s="313"/>
      <c r="E210" s="313"/>
      <c r="F210" s="313"/>
      <c r="G210" s="313"/>
      <c r="H210" s="313"/>
      <c r="I210" s="313"/>
      <c r="J210" s="313"/>
      <c r="K210" s="313"/>
      <c r="L210" s="314"/>
    </row>
    <row r="211" spans="2:12" ht="15" x14ac:dyDescent="0.25">
      <c r="B211" s="30" t="s">
        <v>414</v>
      </c>
      <c r="C211" s="237" t="str">
        <f>C5</f>
        <v>10 Basic</v>
      </c>
      <c r="D211" s="132"/>
      <c r="E211" s="132"/>
      <c r="F211" s="134"/>
      <c r="G211" s="132"/>
      <c r="H211" s="132"/>
      <c r="I211" s="142"/>
      <c r="J211" s="90">
        <f>IF(G211&gt;0,(D211*(F211/G211)),0)</f>
        <v>0</v>
      </c>
      <c r="K211" s="95">
        <f>K5</f>
        <v>1440</v>
      </c>
      <c r="L211" s="92">
        <f>IF(K211&gt;0,((J211/K211)*I211),0)</f>
        <v>0</v>
      </c>
    </row>
    <row r="212" spans="2:12" ht="15" x14ac:dyDescent="0.25">
      <c r="B212" s="30" t="s">
        <v>415</v>
      </c>
      <c r="C212" s="237" t="str">
        <f>C6</f>
        <v>1204 Flt1</v>
      </c>
      <c r="D212" s="132"/>
      <c r="E212" s="132"/>
      <c r="F212" s="134"/>
      <c r="G212" s="132"/>
      <c r="H212" s="132"/>
      <c r="I212" s="142"/>
      <c r="J212" s="90">
        <f t="shared" ref="J212:J222" si="41">IF(G212&gt;0,(D212*(F212/G212)),0)</f>
        <v>0</v>
      </c>
      <c r="K212" s="95">
        <f>K6</f>
        <v>670.58823529411757</v>
      </c>
      <c r="L212" s="92">
        <f t="shared" ref="L212:L222" si="42">IF(K212&gt;0,((J212/K212)*I212),0)</f>
        <v>0</v>
      </c>
    </row>
    <row r="213" spans="2:12" ht="15" x14ac:dyDescent="0.25">
      <c r="B213" s="30" t="s">
        <v>416</v>
      </c>
      <c r="C213" s="236" t="str">
        <f>C7</f>
        <v>1204 Flt2</v>
      </c>
      <c r="D213" s="132"/>
      <c r="E213" s="132"/>
      <c r="F213" s="134"/>
      <c r="G213" s="132"/>
      <c r="H213" s="132"/>
      <c r="I213" s="142"/>
      <c r="J213" s="90">
        <f t="shared" si="41"/>
        <v>0</v>
      </c>
      <c r="K213" s="95">
        <f>K7</f>
        <v>670.58823529411757</v>
      </c>
      <c r="L213" s="92">
        <f t="shared" si="42"/>
        <v>0</v>
      </c>
    </row>
    <row r="214" spans="2:12" ht="15" x14ac:dyDescent="0.25">
      <c r="B214" s="30" t="s">
        <v>417</v>
      </c>
      <c r="C214" s="236" t="str">
        <f t="shared" ref="C214:C277" si="43">C8</f>
        <v>4 Accent</v>
      </c>
      <c r="D214" s="132"/>
      <c r="E214" s="132"/>
      <c r="F214" s="134"/>
      <c r="G214" s="132"/>
      <c r="H214" s="132"/>
      <c r="I214" s="142"/>
      <c r="J214" s="90">
        <f t="shared" si="41"/>
        <v>0</v>
      </c>
      <c r="K214" s="91">
        <f t="shared" ref="K214:K277" si="44">K8</f>
        <v>8550</v>
      </c>
      <c r="L214" s="92">
        <f t="shared" si="42"/>
        <v>0</v>
      </c>
    </row>
    <row r="215" spans="2:12" ht="15" x14ac:dyDescent="0.25">
      <c r="B215" s="30" t="s">
        <v>418</v>
      </c>
      <c r="C215" s="237">
        <f t="shared" si="43"/>
        <v>0</v>
      </c>
      <c r="D215" s="132"/>
      <c r="E215" s="132"/>
      <c r="F215" s="134"/>
      <c r="G215" s="132"/>
      <c r="H215" s="132"/>
      <c r="I215" s="142"/>
      <c r="J215" s="90">
        <f t="shared" si="41"/>
        <v>0</v>
      </c>
      <c r="K215" s="95">
        <f t="shared" si="44"/>
        <v>0</v>
      </c>
      <c r="L215" s="92">
        <f t="shared" si="42"/>
        <v>0</v>
      </c>
    </row>
    <row r="216" spans="2:12" ht="15" x14ac:dyDescent="0.25">
      <c r="B216" s="30" t="s">
        <v>419</v>
      </c>
      <c r="C216" s="236">
        <f t="shared" si="43"/>
        <v>0</v>
      </c>
      <c r="D216" s="132"/>
      <c r="E216" s="132"/>
      <c r="F216" s="134"/>
      <c r="G216" s="132"/>
      <c r="H216" s="132"/>
      <c r="I216" s="142"/>
      <c r="J216" s="90">
        <f t="shared" si="41"/>
        <v>0</v>
      </c>
      <c r="K216" s="95">
        <f t="shared" si="44"/>
        <v>0</v>
      </c>
      <c r="L216" s="92">
        <f t="shared" si="42"/>
        <v>0</v>
      </c>
    </row>
    <row r="217" spans="2:12" ht="15" x14ac:dyDescent="0.25">
      <c r="B217" s="30" t="s">
        <v>420</v>
      </c>
      <c r="C217" s="236">
        <f t="shared" si="43"/>
        <v>0</v>
      </c>
      <c r="D217" s="132"/>
      <c r="E217" s="132"/>
      <c r="F217" s="134"/>
      <c r="G217" s="132"/>
      <c r="H217" s="132"/>
      <c r="I217" s="142"/>
      <c r="J217" s="90">
        <f t="shared" si="41"/>
        <v>0</v>
      </c>
      <c r="K217" s="91">
        <f t="shared" si="44"/>
        <v>0</v>
      </c>
      <c r="L217" s="92">
        <f t="shared" si="42"/>
        <v>0</v>
      </c>
    </row>
    <row r="218" spans="2:12" ht="15" x14ac:dyDescent="0.25">
      <c r="B218" s="30" t="s">
        <v>421</v>
      </c>
      <c r="C218" s="237">
        <f t="shared" si="43"/>
        <v>0</v>
      </c>
      <c r="D218" s="132"/>
      <c r="E218" s="132"/>
      <c r="F218" s="134"/>
      <c r="G218" s="132"/>
      <c r="H218" s="132"/>
      <c r="I218" s="142"/>
      <c r="J218" s="90">
        <f t="shared" si="41"/>
        <v>0</v>
      </c>
      <c r="K218" s="95">
        <f t="shared" si="44"/>
        <v>0</v>
      </c>
      <c r="L218" s="92">
        <f t="shared" si="42"/>
        <v>0</v>
      </c>
    </row>
    <row r="219" spans="2:12" ht="15" x14ac:dyDescent="0.25">
      <c r="B219" s="30" t="s">
        <v>422</v>
      </c>
      <c r="C219" s="236">
        <f t="shared" si="43"/>
        <v>0</v>
      </c>
      <c r="D219" s="132"/>
      <c r="E219" s="132"/>
      <c r="F219" s="134"/>
      <c r="G219" s="132"/>
      <c r="H219" s="132"/>
      <c r="I219" s="142"/>
      <c r="J219" s="90">
        <f t="shared" si="41"/>
        <v>0</v>
      </c>
      <c r="K219" s="95">
        <f t="shared" si="44"/>
        <v>0</v>
      </c>
      <c r="L219" s="92">
        <f t="shared" si="42"/>
        <v>0</v>
      </c>
    </row>
    <row r="220" spans="2:12" ht="15" x14ac:dyDescent="0.25">
      <c r="B220" s="30" t="s">
        <v>423</v>
      </c>
      <c r="C220" s="236">
        <f t="shared" si="43"/>
        <v>0</v>
      </c>
      <c r="D220" s="132"/>
      <c r="E220" s="132"/>
      <c r="F220" s="134"/>
      <c r="G220" s="132"/>
      <c r="H220" s="132"/>
      <c r="I220" s="142"/>
      <c r="J220" s="90">
        <f t="shared" si="41"/>
        <v>0</v>
      </c>
      <c r="K220" s="91">
        <f t="shared" si="44"/>
        <v>0</v>
      </c>
      <c r="L220" s="92">
        <f t="shared" si="42"/>
        <v>0</v>
      </c>
    </row>
    <row r="221" spans="2:12" ht="15" x14ac:dyDescent="0.25">
      <c r="B221" s="30" t="s">
        <v>424</v>
      </c>
      <c r="C221" s="237">
        <f t="shared" si="43"/>
        <v>0</v>
      </c>
      <c r="D221" s="132"/>
      <c r="E221" s="132"/>
      <c r="F221" s="134"/>
      <c r="G221" s="132"/>
      <c r="H221" s="132"/>
      <c r="I221" s="142"/>
      <c r="J221" s="90">
        <f t="shared" si="41"/>
        <v>0</v>
      </c>
      <c r="K221" s="95">
        <f t="shared" si="44"/>
        <v>0</v>
      </c>
      <c r="L221" s="92">
        <f t="shared" si="42"/>
        <v>0</v>
      </c>
    </row>
    <row r="222" spans="2:12" ht="15" x14ac:dyDescent="0.25">
      <c r="B222" s="30" t="s">
        <v>425</v>
      </c>
      <c r="C222" s="236">
        <f t="shared" si="43"/>
        <v>0</v>
      </c>
      <c r="D222" s="132"/>
      <c r="E222" s="132"/>
      <c r="F222" s="134"/>
      <c r="G222" s="132"/>
      <c r="H222" s="132"/>
      <c r="I222" s="142"/>
      <c r="J222" s="90">
        <f t="shared" si="41"/>
        <v>0</v>
      </c>
      <c r="K222" s="95">
        <f t="shared" si="44"/>
        <v>0</v>
      </c>
      <c r="L222" s="92">
        <f t="shared" si="42"/>
        <v>0</v>
      </c>
    </row>
    <row r="223" spans="2:12" ht="15" x14ac:dyDescent="0.25">
      <c r="B223" s="30" t="s">
        <v>426</v>
      </c>
      <c r="C223" s="236">
        <f t="shared" si="43"/>
        <v>0</v>
      </c>
      <c r="D223" s="132"/>
      <c r="E223" s="132"/>
      <c r="F223" s="134"/>
      <c r="G223" s="132"/>
      <c r="H223" s="132"/>
      <c r="I223" s="142"/>
      <c r="J223" s="90">
        <f>IF(G223&gt;0,(D223*(F223/G223)),0)</f>
        <v>0</v>
      </c>
      <c r="K223" s="91">
        <f t="shared" si="44"/>
        <v>0</v>
      </c>
      <c r="L223" s="92">
        <f>IF(K223&gt;0,((J223/K223)*I223),0)</f>
        <v>0</v>
      </c>
    </row>
    <row r="224" spans="2:12" ht="15" x14ac:dyDescent="0.25">
      <c r="B224" s="30" t="s">
        <v>427</v>
      </c>
      <c r="C224" s="237">
        <f t="shared" si="43"/>
        <v>0</v>
      </c>
      <c r="D224" s="132"/>
      <c r="E224" s="132"/>
      <c r="F224" s="134"/>
      <c r="G224" s="132"/>
      <c r="H224" s="132"/>
      <c r="I224" s="142"/>
      <c r="J224" s="90">
        <f t="shared" ref="J224:J235" si="45">IF(G224&gt;0,(D224*(F224/G224)),0)</f>
        <v>0</v>
      </c>
      <c r="K224" s="95">
        <f t="shared" si="44"/>
        <v>0</v>
      </c>
      <c r="L224" s="92">
        <f t="shared" ref="L224:L235" si="46">IF(K224&gt;0,((J224/K224)*I224),0)</f>
        <v>0</v>
      </c>
    </row>
    <row r="225" spans="2:12" ht="15" x14ac:dyDescent="0.25">
      <c r="B225" s="30" t="s">
        <v>428</v>
      </c>
      <c r="C225" s="236">
        <f t="shared" si="43"/>
        <v>0</v>
      </c>
      <c r="D225" s="132"/>
      <c r="E225" s="132"/>
      <c r="F225" s="134"/>
      <c r="G225" s="132"/>
      <c r="H225" s="132"/>
      <c r="I225" s="142"/>
      <c r="J225" s="90">
        <f t="shared" si="45"/>
        <v>0</v>
      </c>
      <c r="K225" s="95">
        <f t="shared" si="44"/>
        <v>0</v>
      </c>
      <c r="L225" s="92">
        <f t="shared" si="46"/>
        <v>0</v>
      </c>
    </row>
    <row r="226" spans="2:12" ht="15" x14ac:dyDescent="0.25">
      <c r="B226" s="30" t="s">
        <v>429</v>
      </c>
      <c r="C226" s="236">
        <f t="shared" si="43"/>
        <v>0</v>
      </c>
      <c r="D226" s="132"/>
      <c r="E226" s="132"/>
      <c r="F226" s="134"/>
      <c r="G226" s="132"/>
      <c r="H226" s="132"/>
      <c r="I226" s="142"/>
      <c r="J226" s="90">
        <f t="shared" si="45"/>
        <v>0</v>
      </c>
      <c r="K226" s="91">
        <f t="shared" si="44"/>
        <v>0</v>
      </c>
      <c r="L226" s="92">
        <f t="shared" si="46"/>
        <v>0</v>
      </c>
    </row>
    <row r="227" spans="2:12" ht="15" x14ac:dyDescent="0.25">
      <c r="B227" s="30" t="s">
        <v>430</v>
      </c>
      <c r="C227" s="237">
        <f t="shared" si="43"/>
        <v>0</v>
      </c>
      <c r="D227" s="132"/>
      <c r="E227" s="132"/>
      <c r="F227" s="134"/>
      <c r="G227" s="132"/>
      <c r="H227" s="132"/>
      <c r="I227" s="142"/>
      <c r="J227" s="90">
        <f t="shared" si="45"/>
        <v>0</v>
      </c>
      <c r="K227" s="95">
        <f t="shared" si="44"/>
        <v>0</v>
      </c>
      <c r="L227" s="92">
        <f t="shared" si="46"/>
        <v>0</v>
      </c>
    </row>
    <row r="228" spans="2:12" ht="15" x14ac:dyDescent="0.25">
      <c r="B228" s="30" t="s">
        <v>431</v>
      </c>
      <c r="C228" s="236">
        <f t="shared" si="43"/>
        <v>0</v>
      </c>
      <c r="D228" s="132"/>
      <c r="E228" s="132"/>
      <c r="F228" s="134"/>
      <c r="G228" s="132"/>
      <c r="H228" s="132"/>
      <c r="I228" s="142"/>
      <c r="J228" s="90">
        <f t="shared" si="45"/>
        <v>0</v>
      </c>
      <c r="K228" s="95">
        <f t="shared" si="44"/>
        <v>0</v>
      </c>
      <c r="L228" s="92">
        <f t="shared" si="46"/>
        <v>0</v>
      </c>
    </row>
    <row r="229" spans="2:12" ht="15" x14ac:dyDescent="0.25">
      <c r="B229" s="30" t="s">
        <v>432</v>
      </c>
      <c r="C229" s="236">
        <f t="shared" si="43"/>
        <v>0</v>
      </c>
      <c r="D229" s="132"/>
      <c r="E229" s="132"/>
      <c r="F229" s="134"/>
      <c r="G229" s="132"/>
      <c r="H229" s="132"/>
      <c r="I229" s="142"/>
      <c r="J229" s="90">
        <f t="shared" si="45"/>
        <v>0</v>
      </c>
      <c r="K229" s="91">
        <f t="shared" si="44"/>
        <v>0</v>
      </c>
      <c r="L229" s="92">
        <f t="shared" si="46"/>
        <v>0</v>
      </c>
    </row>
    <row r="230" spans="2:12" ht="15" x14ac:dyDescent="0.25">
      <c r="B230" s="30" t="s">
        <v>433</v>
      </c>
      <c r="C230" s="237">
        <f t="shared" si="43"/>
        <v>0</v>
      </c>
      <c r="D230" s="132"/>
      <c r="E230" s="132"/>
      <c r="F230" s="134"/>
      <c r="G230" s="132"/>
      <c r="H230" s="132"/>
      <c r="I230" s="142"/>
      <c r="J230" s="90">
        <f t="shared" si="45"/>
        <v>0</v>
      </c>
      <c r="K230" s="95">
        <f t="shared" si="44"/>
        <v>0</v>
      </c>
      <c r="L230" s="92">
        <f t="shared" si="46"/>
        <v>0</v>
      </c>
    </row>
    <row r="231" spans="2:12" ht="15" x14ac:dyDescent="0.25">
      <c r="B231" s="30" t="s">
        <v>434</v>
      </c>
      <c r="C231" s="236">
        <f t="shared" si="43"/>
        <v>0</v>
      </c>
      <c r="D231" s="132"/>
      <c r="E231" s="132"/>
      <c r="F231" s="134"/>
      <c r="G231" s="132"/>
      <c r="H231" s="132"/>
      <c r="I231" s="142"/>
      <c r="J231" s="90">
        <f t="shared" si="45"/>
        <v>0</v>
      </c>
      <c r="K231" s="95">
        <f t="shared" si="44"/>
        <v>0</v>
      </c>
      <c r="L231" s="92">
        <f t="shared" si="46"/>
        <v>0</v>
      </c>
    </row>
    <row r="232" spans="2:12" ht="15" x14ac:dyDescent="0.25">
      <c r="B232" s="30" t="s">
        <v>435</v>
      </c>
      <c r="C232" s="236">
        <f t="shared" si="43"/>
        <v>0</v>
      </c>
      <c r="D232" s="132"/>
      <c r="E232" s="132"/>
      <c r="F232" s="134"/>
      <c r="G232" s="132"/>
      <c r="H232" s="132"/>
      <c r="I232" s="142"/>
      <c r="J232" s="90">
        <f t="shared" si="45"/>
        <v>0</v>
      </c>
      <c r="K232" s="91">
        <f t="shared" si="44"/>
        <v>0</v>
      </c>
      <c r="L232" s="92">
        <f t="shared" si="46"/>
        <v>0</v>
      </c>
    </row>
    <row r="233" spans="2:12" ht="15" x14ac:dyDescent="0.25">
      <c r="B233" s="30" t="s">
        <v>436</v>
      </c>
      <c r="C233" s="237">
        <f t="shared" si="43"/>
        <v>0</v>
      </c>
      <c r="D233" s="132"/>
      <c r="E233" s="132"/>
      <c r="F233" s="134"/>
      <c r="G233" s="132"/>
      <c r="H233" s="132"/>
      <c r="I233" s="142"/>
      <c r="J233" s="90">
        <f t="shared" si="45"/>
        <v>0</v>
      </c>
      <c r="K233" s="95">
        <f t="shared" si="44"/>
        <v>0</v>
      </c>
      <c r="L233" s="92">
        <f t="shared" si="46"/>
        <v>0</v>
      </c>
    </row>
    <row r="234" spans="2:12" ht="15" x14ac:dyDescent="0.25">
      <c r="B234" s="30" t="s">
        <v>437</v>
      </c>
      <c r="C234" s="236">
        <f t="shared" si="43"/>
        <v>0</v>
      </c>
      <c r="D234" s="132"/>
      <c r="E234" s="132"/>
      <c r="F234" s="134"/>
      <c r="G234" s="132"/>
      <c r="H234" s="132"/>
      <c r="I234" s="142"/>
      <c r="J234" s="90">
        <f t="shared" si="45"/>
        <v>0</v>
      </c>
      <c r="K234" s="95">
        <f t="shared" si="44"/>
        <v>0</v>
      </c>
      <c r="L234" s="92">
        <f t="shared" si="46"/>
        <v>0</v>
      </c>
    </row>
    <row r="235" spans="2:12" ht="15" x14ac:dyDescent="0.25">
      <c r="B235" s="30" t="s">
        <v>438</v>
      </c>
      <c r="C235" s="236">
        <f t="shared" si="43"/>
        <v>0</v>
      </c>
      <c r="D235" s="132"/>
      <c r="E235" s="132"/>
      <c r="F235" s="134"/>
      <c r="G235" s="132"/>
      <c r="H235" s="132"/>
      <c r="I235" s="142"/>
      <c r="J235" s="90">
        <f t="shared" si="45"/>
        <v>0</v>
      </c>
      <c r="K235" s="91">
        <f t="shared" si="44"/>
        <v>0</v>
      </c>
      <c r="L235" s="92">
        <f t="shared" si="46"/>
        <v>0</v>
      </c>
    </row>
    <row r="236" spans="2:12" ht="15" x14ac:dyDescent="0.25">
      <c r="B236" s="30" t="s">
        <v>25</v>
      </c>
      <c r="C236" s="237">
        <f t="shared" si="43"/>
        <v>0</v>
      </c>
      <c r="D236" s="132"/>
      <c r="E236" s="132"/>
      <c r="F236" s="134"/>
      <c r="G236" s="132"/>
      <c r="H236" s="132"/>
      <c r="I236" s="142"/>
      <c r="J236" s="90">
        <f>IF(G236&gt;0,(D236*(F236/G236)),0)</f>
        <v>0</v>
      </c>
      <c r="K236" s="95">
        <f t="shared" si="44"/>
        <v>0</v>
      </c>
      <c r="L236" s="92">
        <f>IF(K236&gt;0,((J236/K236)*I236),0)</f>
        <v>0</v>
      </c>
    </row>
    <row r="237" spans="2:12" ht="15" x14ac:dyDescent="0.25">
      <c r="B237" s="30" t="s">
        <v>26</v>
      </c>
      <c r="C237" s="236">
        <f t="shared" si="43"/>
        <v>0</v>
      </c>
      <c r="D237" s="132"/>
      <c r="E237" s="132"/>
      <c r="F237" s="134"/>
      <c r="G237" s="132"/>
      <c r="H237" s="132"/>
      <c r="I237" s="142"/>
      <c r="J237" s="90">
        <f t="shared" ref="J237:J247" si="47">IF(G237&gt;0,(D237*(F237/G237)),0)</f>
        <v>0</v>
      </c>
      <c r="K237" s="95">
        <f t="shared" si="44"/>
        <v>0</v>
      </c>
      <c r="L237" s="92">
        <f t="shared" ref="L237:L247" si="48">IF(K237&gt;0,((J237/K237)*I237),0)</f>
        <v>0</v>
      </c>
    </row>
    <row r="238" spans="2:12" ht="15" x14ac:dyDescent="0.25">
      <c r="B238" s="30" t="s">
        <v>27</v>
      </c>
      <c r="C238" s="236">
        <f t="shared" si="43"/>
        <v>0</v>
      </c>
      <c r="D238" s="132"/>
      <c r="E238" s="132"/>
      <c r="F238" s="134"/>
      <c r="G238" s="132"/>
      <c r="H238" s="132"/>
      <c r="I238" s="142"/>
      <c r="J238" s="90">
        <f t="shared" si="47"/>
        <v>0</v>
      </c>
      <c r="K238" s="91">
        <f t="shared" si="44"/>
        <v>0</v>
      </c>
      <c r="L238" s="92">
        <f t="shared" si="48"/>
        <v>0</v>
      </c>
    </row>
    <row r="239" spans="2:12" ht="15" x14ac:dyDescent="0.25">
      <c r="B239" s="30" t="s">
        <v>28</v>
      </c>
      <c r="C239" s="237">
        <f t="shared" si="43"/>
        <v>0</v>
      </c>
      <c r="D239" s="132"/>
      <c r="E239" s="132"/>
      <c r="F239" s="134"/>
      <c r="G239" s="132"/>
      <c r="H239" s="132"/>
      <c r="I239" s="142"/>
      <c r="J239" s="90">
        <f t="shared" si="47"/>
        <v>0</v>
      </c>
      <c r="K239" s="95">
        <f t="shared" si="44"/>
        <v>0</v>
      </c>
      <c r="L239" s="92">
        <f t="shared" si="48"/>
        <v>0</v>
      </c>
    </row>
    <row r="240" spans="2:12" ht="15" x14ac:dyDescent="0.25">
      <c r="B240" s="30" t="s">
        <v>29</v>
      </c>
      <c r="C240" s="236">
        <f t="shared" si="43"/>
        <v>0</v>
      </c>
      <c r="D240" s="132"/>
      <c r="E240" s="132"/>
      <c r="F240" s="134"/>
      <c r="G240" s="132"/>
      <c r="H240" s="132"/>
      <c r="I240" s="142"/>
      <c r="J240" s="90">
        <f t="shared" si="47"/>
        <v>0</v>
      </c>
      <c r="K240" s="95">
        <f t="shared" si="44"/>
        <v>0</v>
      </c>
      <c r="L240" s="92">
        <f t="shared" si="48"/>
        <v>0</v>
      </c>
    </row>
    <row r="241" spans="2:12" ht="15" x14ac:dyDescent="0.25">
      <c r="B241" s="30" t="s">
        <v>30</v>
      </c>
      <c r="C241" s="236">
        <f t="shared" si="43"/>
        <v>0</v>
      </c>
      <c r="D241" s="132"/>
      <c r="E241" s="132"/>
      <c r="F241" s="134"/>
      <c r="G241" s="132"/>
      <c r="H241" s="132"/>
      <c r="I241" s="142"/>
      <c r="J241" s="90">
        <f t="shared" si="47"/>
        <v>0</v>
      </c>
      <c r="K241" s="91">
        <f t="shared" si="44"/>
        <v>0</v>
      </c>
      <c r="L241" s="92">
        <f t="shared" si="48"/>
        <v>0</v>
      </c>
    </row>
    <row r="242" spans="2:12" ht="15" x14ac:dyDescent="0.25">
      <c r="B242" s="30" t="s">
        <v>31</v>
      </c>
      <c r="C242" s="237">
        <f t="shared" si="43"/>
        <v>0</v>
      </c>
      <c r="D242" s="132"/>
      <c r="E242" s="132"/>
      <c r="F242" s="134"/>
      <c r="G242" s="132"/>
      <c r="H242" s="132"/>
      <c r="I242" s="142"/>
      <c r="J242" s="90">
        <f t="shared" si="47"/>
        <v>0</v>
      </c>
      <c r="K242" s="95">
        <f t="shared" si="44"/>
        <v>0</v>
      </c>
      <c r="L242" s="92">
        <f t="shared" si="48"/>
        <v>0</v>
      </c>
    </row>
    <row r="243" spans="2:12" ht="15" x14ac:dyDescent="0.25">
      <c r="B243" s="30" t="s">
        <v>32</v>
      </c>
      <c r="C243" s="236">
        <f t="shared" si="43"/>
        <v>0</v>
      </c>
      <c r="D243" s="132"/>
      <c r="E243" s="132"/>
      <c r="F243" s="134"/>
      <c r="G243" s="132"/>
      <c r="H243" s="132"/>
      <c r="I243" s="142"/>
      <c r="J243" s="90">
        <f t="shared" si="47"/>
        <v>0</v>
      </c>
      <c r="K243" s="95">
        <f t="shared" si="44"/>
        <v>0</v>
      </c>
      <c r="L243" s="92">
        <f t="shared" si="48"/>
        <v>0</v>
      </c>
    </row>
    <row r="244" spans="2:12" ht="15" x14ac:dyDescent="0.25">
      <c r="B244" s="30" t="s">
        <v>33</v>
      </c>
      <c r="C244" s="236">
        <f t="shared" si="43"/>
        <v>0</v>
      </c>
      <c r="D244" s="132"/>
      <c r="E244" s="132"/>
      <c r="F244" s="134"/>
      <c r="G244" s="132"/>
      <c r="H244" s="132"/>
      <c r="I244" s="142"/>
      <c r="J244" s="90">
        <f t="shared" si="47"/>
        <v>0</v>
      </c>
      <c r="K244" s="91">
        <f t="shared" si="44"/>
        <v>0</v>
      </c>
      <c r="L244" s="92">
        <f t="shared" si="48"/>
        <v>0</v>
      </c>
    </row>
    <row r="245" spans="2:12" ht="15" x14ac:dyDescent="0.25">
      <c r="B245" s="30" t="s">
        <v>34</v>
      </c>
      <c r="C245" s="237">
        <f t="shared" si="43"/>
        <v>0</v>
      </c>
      <c r="D245" s="132"/>
      <c r="E245" s="132"/>
      <c r="F245" s="134"/>
      <c r="G245" s="132"/>
      <c r="H245" s="132"/>
      <c r="I245" s="142"/>
      <c r="J245" s="90">
        <f t="shared" si="47"/>
        <v>0</v>
      </c>
      <c r="K245" s="95">
        <f t="shared" si="44"/>
        <v>0</v>
      </c>
      <c r="L245" s="92">
        <f t="shared" si="48"/>
        <v>0</v>
      </c>
    </row>
    <row r="246" spans="2:12" ht="15" x14ac:dyDescent="0.25">
      <c r="B246" s="30" t="s">
        <v>35</v>
      </c>
      <c r="C246" s="236">
        <f t="shared" si="43"/>
        <v>0</v>
      </c>
      <c r="D246" s="132"/>
      <c r="E246" s="132"/>
      <c r="F246" s="134"/>
      <c r="G246" s="132"/>
      <c r="H246" s="132"/>
      <c r="I246" s="142"/>
      <c r="J246" s="90">
        <f t="shared" si="47"/>
        <v>0</v>
      </c>
      <c r="K246" s="95">
        <f t="shared" si="44"/>
        <v>0</v>
      </c>
      <c r="L246" s="92">
        <f t="shared" si="48"/>
        <v>0</v>
      </c>
    </row>
    <row r="247" spans="2:12" ht="15" x14ac:dyDescent="0.25">
      <c r="B247" s="30" t="s">
        <v>36</v>
      </c>
      <c r="C247" s="236">
        <f t="shared" si="43"/>
        <v>0</v>
      </c>
      <c r="D247" s="132"/>
      <c r="E247" s="132"/>
      <c r="F247" s="134"/>
      <c r="G247" s="132"/>
      <c r="H247" s="132"/>
      <c r="I247" s="142"/>
      <c r="J247" s="90">
        <f t="shared" si="47"/>
        <v>0</v>
      </c>
      <c r="K247" s="91">
        <f t="shared" si="44"/>
        <v>0</v>
      </c>
      <c r="L247" s="92">
        <f t="shared" si="48"/>
        <v>0</v>
      </c>
    </row>
    <row r="248" spans="2:12" ht="15" x14ac:dyDescent="0.25">
      <c r="B248" s="30" t="s">
        <v>37</v>
      </c>
      <c r="C248" s="237">
        <f t="shared" si="43"/>
        <v>0</v>
      </c>
      <c r="D248" s="132"/>
      <c r="E248" s="132"/>
      <c r="F248" s="134"/>
      <c r="G248" s="132"/>
      <c r="H248" s="132"/>
      <c r="I248" s="142"/>
      <c r="J248" s="90">
        <f>IF(G248&gt;0,(D248*(F248/G248)),0)</f>
        <v>0</v>
      </c>
      <c r="K248" s="95">
        <f t="shared" si="44"/>
        <v>0</v>
      </c>
      <c r="L248" s="92">
        <f>IF(K248&gt;0,((J248/K248)*I248),0)</f>
        <v>0</v>
      </c>
    </row>
    <row r="249" spans="2:12" ht="15" x14ac:dyDescent="0.25">
      <c r="B249" s="30" t="s">
        <v>38</v>
      </c>
      <c r="C249" s="236">
        <f t="shared" si="43"/>
        <v>0</v>
      </c>
      <c r="D249" s="132"/>
      <c r="E249" s="132"/>
      <c r="F249" s="134"/>
      <c r="G249" s="132"/>
      <c r="H249" s="132"/>
      <c r="I249" s="142"/>
      <c r="J249" s="90">
        <f t="shared" ref="J249:J260" si="49">IF(G249&gt;0,(D249*(F249/G249)),0)</f>
        <v>0</v>
      </c>
      <c r="K249" s="95">
        <f t="shared" si="44"/>
        <v>0</v>
      </c>
      <c r="L249" s="92">
        <f t="shared" ref="L249:L260" si="50">IF(K249&gt;0,((J249/K249)*I249),0)</f>
        <v>0</v>
      </c>
    </row>
    <row r="250" spans="2:12" ht="15" x14ac:dyDescent="0.25">
      <c r="B250" s="30" t="s">
        <v>39</v>
      </c>
      <c r="C250" s="236">
        <f t="shared" si="43"/>
        <v>0</v>
      </c>
      <c r="D250" s="132"/>
      <c r="E250" s="132"/>
      <c r="F250" s="134"/>
      <c r="G250" s="132"/>
      <c r="H250" s="132"/>
      <c r="I250" s="142"/>
      <c r="J250" s="90">
        <f t="shared" si="49"/>
        <v>0</v>
      </c>
      <c r="K250" s="91">
        <f t="shared" si="44"/>
        <v>0</v>
      </c>
      <c r="L250" s="92">
        <f t="shared" si="50"/>
        <v>0</v>
      </c>
    </row>
    <row r="251" spans="2:12" ht="15" x14ac:dyDescent="0.25">
      <c r="B251" s="30" t="s">
        <v>40</v>
      </c>
      <c r="C251" s="237">
        <f t="shared" si="43"/>
        <v>0</v>
      </c>
      <c r="D251" s="132"/>
      <c r="E251" s="132"/>
      <c r="F251" s="134"/>
      <c r="G251" s="132"/>
      <c r="H251" s="132"/>
      <c r="I251" s="142"/>
      <c r="J251" s="90">
        <f t="shared" si="49"/>
        <v>0</v>
      </c>
      <c r="K251" s="95">
        <f t="shared" si="44"/>
        <v>0</v>
      </c>
      <c r="L251" s="92">
        <f t="shared" si="50"/>
        <v>0</v>
      </c>
    </row>
    <row r="252" spans="2:12" ht="15" x14ac:dyDescent="0.25">
      <c r="B252" s="30" t="s">
        <v>41</v>
      </c>
      <c r="C252" s="236">
        <f t="shared" si="43"/>
        <v>0</v>
      </c>
      <c r="D252" s="132"/>
      <c r="E252" s="132"/>
      <c r="F252" s="134"/>
      <c r="G252" s="132"/>
      <c r="H252" s="132"/>
      <c r="I252" s="142"/>
      <c r="J252" s="90">
        <f t="shared" si="49"/>
        <v>0</v>
      </c>
      <c r="K252" s="95">
        <f t="shared" si="44"/>
        <v>0</v>
      </c>
      <c r="L252" s="92">
        <f t="shared" si="50"/>
        <v>0</v>
      </c>
    </row>
    <row r="253" spans="2:12" ht="15" x14ac:dyDescent="0.25">
      <c r="B253" s="30" t="s">
        <v>42</v>
      </c>
      <c r="C253" s="236">
        <f t="shared" si="43"/>
        <v>0</v>
      </c>
      <c r="D253" s="132"/>
      <c r="E253" s="132"/>
      <c r="F253" s="134"/>
      <c r="G253" s="132"/>
      <c r="H253" s="132"/>
      <c r="I253" s="142"/>
      <c r="J253" s="90">
        <f t="shared" si="49"/>
        <v>0</v>
      </c>
      <c r="K253" s="91">
        <f t="shared" si="44"/>
        <v>0</v>
      </c>
      <c r="L253" s="92">
        <f t="shared" si="50"/>
        <v>0</v>
      </c>
    </row>
    <row r="254" spans="2:12" ht="15" x14ac:dyDescent="0.25">
      <c r="B254" s="30" t="s">
        <v>43</v>
      </c>
      <c r="C254" s="237">
        <f t="shared" si="43"/>
        <v>0</v>
      </c>
      <c r="D254" s="132"/>
      <c r="E254" s="132"/>
      <c r="F254" s="134"/>
      <c r="G254" s="132"/>
      <c r="H254" s="132"/>
      <c r="I254" s="142"/>
      <c r="J254" s="90">
        <f t="shared" si="49"/>
        <v>0</v>
      </c>
      <c r="K254" s="95">
        <f t="shared" si="44"/>
        <v>0</v>
      </c>
      <c r="L254" s="92">
        <f t="shared" si="50"/>
        <v>0</v>
      </c>
    </row>
    <row r="255" spans="2:12" ht="15" x14ac:dyDescent="0.25">
      <c r="B255" s="30" t="s">
        <v>44</v>
      </c>
      <c r="C255" s="236">
        <f t="shared" si="43"/>
        <v>0</v>
      </c>
      <c r="D255" s="132"/>
      <c r="E255" s="132"/>
      <c r="F255" s="134"/>
      <c r="G255" s="132"/>
      <c r="H255" s="132"/>
      <c r="I255" s="142"/>
      <c r="J255" s="90">
        <f t="shared" si="49"/>
        <v>0</v>
      </c>
      <c r="K255" s="95">
        <f t="shared" si="44"/>
        <v>0</v>
      </c>
      <c r="L255" s="92">
        <f t="shared" si="50"/>
        <v>0</v>
      </c>
    </row>
    <row r="256" spans="2:12" ht="15" x14ac:dyDescent="0.25">
      <c r="B256" s="30" t="s">
        <v>45</v>
      </c>
      <c r="C256" s="236">
        <f t="shared" si="43"/>
        <v>0</v>
      </c>
      <c r="D256" s="132"/>
      <c r="E256" s="132"/>
      <c r="F256" s="134"/>
      <c r="G256" s="132"/>
      <c r="H256" s="132"/>
      <c r="I256" s="142"/>
      <c r="J256" s="90">
        <f t="shared" si="49"/>
        <v>0</v>
      </c>
      <c r="K256" s="91">
        <f t="shared" si="44"/>
        <v>0</v>
      </c>
      <c r="L256" s="92">
        <f t="shared" si="50"/>
        <v>0</v>
      </c>
    </row>
    <row r="257" spans="2:12" ht="15" x14ac:dyDescent="0.25">
      <c r="B257" s="30" t="s">
        <v>46</v>
      </c>
      <c r="C257" s="237">
        <f t="shared" si="43"/>
        <v>0</v>
      </c>
      <c r="D257" s="132"/>
      <c r="E257" s="132"/>
      <c r="F257" s="134"/>
      <c r="G257" s="132"/>
      <c r="H257" s="132"/>
      <c r="I257" s="142"/>
      <c r="J257" s="90">
        <f t="shared" si="49"/>
        <v>0</v>
      </c>
      <c r="K257" s="95">
        <f t="shared" si="44"/>
        <v>0</v>
      </c>
      <c r="L257" s="92">
        <f t="shared" si="50"/>
        <v>0</v>
      </c>
    </row>
    <row r="258" spans="2:12" ht="15" x14ac:dyDescent="0.25">
      <c r="B258" s="30" t="s">
        <v>47</v>
      </c>
      <c r="C258" s="236">
        <f t="shared" si="43"/>
        <v>0</v>
      </c>
      <c r="D258" s="132"/>
      <c r="E258" s="132"/>
      <c r="F258" s="134"/>
      <c r="G258" s="132"/>
      <c r="H258" s="132"/>
      <c r="I258" s="142"/>
      <c r="J258" s="90">
        <f t="shared" si="49"/>
        <v>0</v>
      </c>
      <c r="K258" s="95">
        <f t="shared" si="44"/>
        <v>0</v>
      </c>
      <c r="L258" s="92">
        <f t="shared" si="50"/>
        <v>0</v>
      </c>
    </row>
    <row r="259" spans="2:12" ht="15" x14ac:dyDescent="0.25">
      <c r="B259" s="30" t="s">
        <v>48</v>
      </c>
      <c r="C259" s="236">
        <f t="shared" si="43"/>
        <v>0</v>
      </c>
      <c r="D259" s="132"/>
      <c r="E259" s="132"/>
      <c r="F259" s="134"/>
      <c r="G259" s="132"/>
      <c r="H259" s="132"/>
      <c r="I259" s="142"/>
      <c r="J259" s="90">
        <f t="shared" si="49"/>
        <v>0</v>
      </c>
      <c r="K259" s="91">
        <f t="shared" si="44"/>
        <v>0</v>
      </c>
      <c r="L259" s="92">
        <f t="shared" si="50"/>
        <v>0</v>
      </c>
    </row>
    <row r="260" spans="2:12" ht="15" x14ac:dyDescent="0.25">
      <c r="B260" s="30" t="s">
        <v>49</v>
      </c>
      <c r="C260" s="237">
        <f t="shared" si="43"/>
        <v>0</v>
      </c>
      <c r="D260" s="132"/>
      <c r="E260" s="132"/>
      <c r="F260" s="134"/>
      <c r="G260" s="132"/>
      <c r="H260" s="132"/>
      <c r="I260" s="142"/>
      <c r="J260" s="90">
        <f t="shared" si="49"/>
        <v>0</v>
      </c>
      <c r="K260" s="95">
        <f t="shared" si="44"/>
        <v>0</v>
      </c>
      <c r="L260" s="92">
        <f t="shared" si="50"/>
        <v>0</v>
      </c>
    </row>
    <row r="261" spans="2:12" ht="15" x14ac:dyDescent="0.25">
      <c r="B261" s="30" t="s">
        <v>50</v>
      </c>
      <c r="C261" s="236">
        <f t="shared" si="43"/>
        <v>0</v>
      </c>
      <c r="D261" s="132"/>
      <c r="E261" s="132"/>
      <c r="F261" s="134"/>
      <c r="G261" s="132"/>
      <c r="H261" s="132"/>
      <c r="I261" s="142"/>
      <c r="J261" s="90">
        <f>IF(G261&gt;0,(D261*(F261/G261)),0)</f>
        <v>0</v>
      </c>
      <c r="K261" s="95">
        <f t="shared" si="44"/>
        <v>0</v>
      </c>
      <c r="L261" s="92">
        <f>IF(K261&gt;0,((J261/K261)*I261),0)</f>
        <v>0</v>
      </c>
    </row>
    <row r="262" spans="2:12" ht="15" x14ac:dyDescent="0.25">
      <c r="B262" s="30" t="s">
        <v>51</v>
      </c>
      <c r="C262" s="236">
        <f t="shared" si="43"/>
        <v>0</v>
      </c>
      <c r="D262" s="132"/>
      <c r="E262" s="132"/>
      <c r="F262" s="134"/>
      <c r="G262" s="132"/>
      <c r="H262" s="132"/>
      <c r="I262" s="142"/>
      <c r="J262" s="90">
        <f t="shared" ref="J262:J272" si="51">IF(G262&gt;0,(D262*(F262/G262)),0)</f>
        <v>0</v>
      </c>
      <c r="K262" s="91">
        <f t="shared" si="44"/>
        <v>0</v>
      </c>
      <c r="L262" s="92">
        <f t="shared" ref="L262:L272" si="52">IF(K262&gt;0,((J262/K262)*I262),0)</f>
        <v>0</v>
      </c>
    </row>
    <row r="263" spans="2:12" ht="15" x14ac:dyDescent="0.25">
      <c r="B263" s="30" t="s">
        <v>52</v>
      </c>
      <c r="C263" s="237">
        <f t="shared" si="43"/>
        <v>0</v>
      </c>
      <c r="D263" s="132"/>
      <c r="E263" s="132"/>
      <c r="F263" s="134"/>
      <c r="G263" s="132"/>
      <c r="H263" s="132"/>
      <c r="I263" s="142"/>
      <c r="J263" s="90">
        <f t="shared" si="51"/>
        <v>0</v>
      </c>
      <c r="K263" s="95">
        <f t="shared" si="44"/>
        <v>0</v>
      </c>
      <c r="L263" s="92">
        <f t="shared" si="52"/>
        <v>0</v>
      </c>
    </row>
    <row r="264" spans="2:12" ht="15" x14ac:dyDescent="0.25">
      <c r="B264" s="30" t="s">
        <v>53</v>
      </c>
      <c r="C264" s="236">
        <f t="shared" si="43"/>
        <v>0</v>
      </c>
      <c r="D264" s="132"/>
      <c r="E264" s="132"/>
      <c r="F264" s="134"/>
      <c r="G264" s="132"/>
      <c r="H264" s="132"/>
      <c r="I264" s="142"/>
      <c r="J264" s="90">
        <f t="shared" si="51"/>
        <v>0</v>
      </c>
      <c r="K264" s="95">
        <f t="shared" si="44"/>
        <v>0</v>
      </c>
      <c r="L264" s="92">
        <f t="shared" si="52"/>
        <v>0</v>
      </c>
    </row>
    <row r="265" spans="2:12" ht="15" x14ac:dyDescent="0.25">
      <c r="B265" s="30" t="s">
        <v>54</v>
      </c>
      <c r="C265" s="236">
        <f t="shared" si="43"/>
        <v>0</v>
      </c>
      <c r="D265" s="132"/>
      <c r="E265" s="132"/>
      <c r="F265" s="134"/>
      <c r="G265" s="132"/>
      <c r="H265" s="132"/>
      <c r="I265" s="142"/>
      <c r="J265" s="90">
        <f t="shared" si="51"/>
        <v>0</v>
      </c>
      <c r="K265" s="91">
        <f t="shared" si="44"/>
        <v>0</v>
      </c>
      <c r="L265" s="92">
        <f t="shared" si="52"/>
        <v>0</v>
      </c>
    </row>
    <row r="266" spans="2:12" ht="15" x14ac:dyDescent="0.25">
      <c r="B266" s="30" t="s">
        <v>55</v>
      </c>
      <c r="C266" s="237">
        <f t="shared" si="43"/>
        <v>0</v>
      </c>
      <c r="D266" s="132"/>
      <c r="E266" s="132"/>
      <c r="F266" s="134"/>
      <c r="G266" s="132"/>
      <c r="H266" s="132"/>
      <c r="I266" s="142"/>
      <c r="J266" s="90">
        <f t="shared" si="51"/>
        <v>0</v>
      </c>
      <c r="K266" s="95">
        <f t="shared" si="44"/>
        <v>0</v>
      </c>
      <c r="L266" s="92">
        <f t="shared" si="52"/>
        <v>0</v>
      </c>
    </row>
    <row r="267" spans="2:12" ht="15" x14ac:dyDescent="0.25">
      <c r="B267" s="30" t="s">
        <v>56</v>
      </c>
      <c r="C267" s="236">
        <f t="shared" si="43"/>
        <v>0</v>
      </c>
      <c r="D267" s="132"/>
      <c r="E267" s="132"/>
      <c r="F267" s="134"/>
      <c r="G267" s="132"/>
      <c r="H267" s="132"/>
      <c r="I267" s="142"/>
      <c r="J267" s="90">
        <f t="shared" si="51"/>
        <v>0</v>
      </c>
      <c r="K267" s="95">
        <f t="shared" si="44"/>
        <v>0</v>
      </c>
      <c r="L267" s="92">
        <f t="shared" si="52"/>
        <v>0</v>
      </c>
    </row>
    <row r="268" spans="2:12" ht="15" x14ac:dyDescent="0.25">
      <c r="B268" s="30" t="s">
        <v>57</v>
      </c>
      <c r="C268" s="236">
        <f t="shared" si="43"/>
        <v>0</v>
      </c>
      <c r="D268" s="132"/>
      <c r="E268" s="132"/>
      <c r="F268" s="134"/>
      <c r="G268" s="132"/>
      <c r="H268" s="132"/>
      <c r="I268" s="142"/>
      <c r="J268" s="90">
        <f t="shared" si="51"/>
        <v>0</v>
      </c>
      <c r="K268" s="91">
        <f t="shared" si="44"/>
        <v>0</v>
      </c>
      <c r="L268" s="92">
        <f t="shared" si="52"/>
        <v>0</v>
      </c>
    </row>
    <row r="269" spans="2:12" ht="15" x14ac:dyDescent="0.25">
      <c r="B269" s="30" t="s">
        <v>58</v>
      </c>
      <c r="C269" s="237">
        <f t="shared" si="43"/>
        <v>0</v>
      </c>
      <c r="D269" s="132"/>
      <c r="E269" s="132"/>
      <c r="F269" s="134"/>
      <c r="G269" s="132"/>
      <c r="H269" s="132"/>
      <c r="I269" s="142"/>
      <c r="J269" s="90">
        <f t="shared" si="51"/>
        <v>0</v>
      </c>
      <c r="K269" s="95">
        <f t="shared" si="44"/>
        <v>0</v>
      </c>
      <c r="L269" s="92">
        <f t="shared" si="52"/>
        <v>0</v>
      </c>
    </row>
    <row r="270" spans="2:12" ht="15" x14ac:dyDescent="0.25">
      <c r="B270" s="30" t="s">
        <v>59</v>
      </c>
      <c r="C270" s="236">
        <f t="shared" si="43"/>
        <v>0</v>
      </c>
      <c r="D270" s="132"/>
      <c r="E270" s="132"/>
      <c r="F270" s="134"/>
      <c r="G270" s="132"/>
      <c r="H270" s="132"/>
      <c r="I270" s="142"/>
      <c r="J270" s="90">
        <f t="shared" si="51"/>
        <v>0</v>
      </c>
      <c r="K270" s="95">
        <f t="shared" si="44"/>
        <v>0</v>
      </c>
      <c r="L270" s="92">
        <f t="shared" si="52"/>
        <v>0</v>
      </c>
    </row>
    <row r="271" spans="2:12" ht="15" x14ac:dyDescent="0.25">
      <c r="B271" s="30" t="s">
        <v>60</v>
      </c>
      <c r="C271" s="236">
        <f t="shared" si="43"/>
        <v>0</v>
      </c>
      <c r="D271" s="132"/>
      <c r="E271" s="132"/>
      <c r="F271" s="134"/>
      <c r="G271" s="132"/>
      <c r="H271" s="132"/>
      <c r="I271" s="142"/>
      <c r="J271" s="90">
        <f t="shared" si="51"/>
        <v>0</v>
      </c>
      <c r="K271" s="91">
        <f t="shared" si="44"/>
        <v>0</v>
      </c>
      <c r="L271" s="92">
        <f t="shared" si="52"/>
        <v>0</v>
      </c>
    </row>
    <row r="272" spans="2:12" ht="15" x14ac:dyDescent="0.25">
      <c r="B272" s="30" t="s">
        <v>61</v>
      </c>
      <c r="C272" s="237">
        <f t="shared" si="43"/>
        <v>0</v>
      </c>
      <c r="D272" s="132"/>
      <c r="E272" s="132"/>
      <c r="F272" s="134"/>
      <c r="G272" s="132"/>
      <c r="H272" s="132"/>
      <c r="I272" s="142"/>
      <c r="J272" s="90">
        <f t="shared" si="51"/>
        <v>0</v>
      </c>
      <c r="K272" s="95">
        <f t="shared" si="44"/>
        <v>0</v>
      </c>
      <c r="L272" s="92">
        <f t="shared" si="52"/>
        <v>0</v>
      </c>
    </row>
    <row r="273" spans="2:12" ht="15" x14ac:dyDescent="0.25">
      <c r="B273" s="30" t="s">
        <v>62</v>
      </c>
      <c r="C273" s="236">
        <f t="shared" si="43"/>
        <v>0</v>
      </c>
      <c r="D273" s="132"/>
      <c r="E273" s="132"/>
      <c r="F273" s="134"/>
      <c r="G273" s="132"/>
      <c r="H273" s="132"/>
      <c r="I273" s="142"/>
      <c r="J273" s="90">
        <f>IF(G273&gt;0,(D273*(F273/G273)),0)</f>
        <v>0</v>
      </c>
      <c r="K273" s="95">
        <f t="shared" si="44"/>
        <v>0</v>
      </c>
      <c r="L273" s="92">
        <f>IF(K273&gt;0,((J273/K273)*I273),0)</f>
        <v>0</v>
      </c>
    </row>
    <row r="274" spans="2:12" ht="15" x14ac:dyDescent="0.25">
      <c r="B274" s="30" t="s">
        <v>63</v>
      </c>
      <c r="C274" s="236">
        <f t="shared" si="43"/>
        <v>0</v>
      </c>
      <c r="D274" s="132"/>
      <c r="E274" s="132"/>
      <c r="F274" s="134"/>
      <c r="G274" s="132"/>
      <c r="H274" s="132"/>
      <c r="I274" s="142"/>
      <c r="J274" s="90">
        <f t="shared" ref="J274:J285" si="53">IF(G274&gt;0,(D274*(F274/G274)),0)</f>
        <v>0</v>
      </c>
      <c r="K274" s="91">
        <f t="shared" si="44"/>
        <v>0</v>
      </c>
      <c r="L274" s="92">
        <f t="shared" ref="L274:L285" si="54">IF(K274&gt;0,((J274/K274)*I274),0)</f>
        <v>0</v>
      </c>
    </row>
    <row r="275" spans="2:12" ht="15" x14ac:dyDescent="0.25">
      <c r="B275" s="30" t="s">
        <v>64</v>
      </c>
      <c r="C275" s="237">
        <f t="shared" si="43"/>
        <v>0</v>
      </c>
      <c r="D275" s="132"/>
      <c r="E275" s="132"/>
      <c r="F275" s="134"/>
      <c r="G275" s="132"/>
      <c r="H275" s="132"/>
      <c r="I275" s="142"/>
      <c r="J275" s="90">
        <f t="shared" si="53"/>
        <v>0</v>
      </c>
      <c r="K275" s="95">
        <f t="shared" si="44"/>
        <v>0</v>
      </c>
      <c r="L275" s="92">
        <f t="shared" si="54"/>
        <v>0</v>
      </c>
    </row>
    <row r="276" spans="2:12" ht="15" x14ac:dyDescent="0.25">
      <c r="B276" s="30" t="s">
        <v>65</v>
      </c>
      <c r="C276" s="236">
        <f t="shared" si="43"/>
        <v>0</v>
      </c>
      <c r="D276" s="132"/>
      <c r="E276" s="132"/>
      <c r="F276" s="134"/>
      <c r="G276" s="132"/>
      <c r="H276" s="132"/>
      <c r="I276" s="142"/>
      <c r="J276" s="90">
        <f t="shared" si="53"/>
        <v>0</v>
      </c>
      <c r="K276" s="95">
        <f t="shared" si="44"/>
        <v>0</v>
      </c>
      <c r="L276" s="92">
        <f t="shared" si="54"/>
        <v>0</v>
      </c>
    </row>
    <row r="277" spans="2:12" ht="15" x14ac:dyDescent="0.25">
      <c r="B277" s="30" t="s">
        <v>66</v>
      </c>
      <c r="C277" s="236">
        <f t="shared" si="43"/>
        <v>0</v>
      </c>
      <c r="D277" s="132"/>
      <c r="E277" s="132"/>
      <c r="F277" s="134"/>
      <c r="G277" s="132"/>
      <c r="H277" s="132"/>
      <c r="I277" s="142"/>
      <c r="J277" s="90">
        <f t="shared" si="53"/>
        <v>0</v>
      </c>
      <c r="K277" s="91">
        <f t="shared" si="44"/>
        <v>0</v>
      </c>
      <c r="L277" s="92">
        <f t="shared" si="54"/>
        <v>0</v>
      </c>
    </row>
    <row r="278" spans="2:12" ht="15" x14ac:dyDescent="0.25">
      <c r="B278" s="30" t="s">
        <v>67</v>
      </c>
      <c r="C278" s="237">
        <f t="shared" ref="C278:C310" si="55">C72</f>
        <v>0</v>
      </c>
      <c r="D278" s="132"/>
      <c r="E278" s="132"/>
      <c r="F278" s="134"/>
      <c r="G278" s="132"/>
      <c r="H278" s="132"/>
      <c r="I278" s="142"/>
      <c r="J278" s="90">
        <f t="shared" si="53"/>
        <v>0</v>
      </c>
      <c r="K278" s="95">
        <f t="shared" ref="K278:K309" si="56">K72</f>
        <v>0</v>
      </c>
      <c r="L278" s="92">
        <f t="shared" si="54"/>
        <v>0</v>
      </c>
    </row>
    <row r="279" spans="2:12" ht="15" x14ac:dyDescent="0.25">
      <c r="B279" s="30" t="s">
        <v>68</v>
      </c>
      <c r="C279" s="236">
        <f t="shared" si="55"/>
        <v>0</v>
      </c>
      <c r="D279" s="132"/>
      <c r="E279" s="132"/>
      <c r="F279" s="134"/>
      <c r="G279" s="132"/>
      <c r="H279" s="132"/>
      <c r="I279" s="142"/>
      <c r="J279" s="90">
        <f t="shared" si="53"/>
        <v>0</v>
      </c>
      <c r="K279" s="95">
        <f t="shared" si="56"/>
        <v>0</v>
      </c>
      <c r="L279" s="92">
        <f t="shared" si="54"/>
        <v>0</v>
      </c>
    </row>
    <row r="280" spans="2:12" ht="15" x14ac:dyDescent="0.25">
      <c r="B280" s="30" t="s">
        <v>69</v>
      </c>
      <c r="C280" s="236">
        <f t="shared" si="55"/>
        <v>0</v>
      </c>
      <c r="D280" s="132"/>
      <c r="E280" s="132"/>
      <c r="F280" s="134"/>
      <c r="G280" s="132"/>
      <c r="H280" s="132"/>
      <c r="I280" s="142"/>
      <c r="J280" s="90">
        <f t="shared" si="53"/>
        <v>0</v>
      </c>
      <c r="K280" s="91">
        <f t="shared" si="56"/>
        <v>0</v>
      </c>
      <c r="L280" s="92">
        <f t="shared" si="54"/>
        <v>0</v>
      </c>
    </row>
    <row r="281" spans="2:12" ht="15" x14ac:dyDescent="0.25">
      <c r="B281" s="30" t="s">
        <v>70</v>
      </c>
      <c r="C281" s="237">
        <f t="shared" si="55"/>
        <v>0</v>
      </c>
      <c r="D281" s="132"/>
      <c r="E281" s="132"/>
      <c r="F281" s="134"/>
      <c r="G281" s="132"/>
      <c r="H281" s="132"/>
      <c r="I281" s="142"/>
      <c r="J281" s="90">
        <f t="shared" si="53"/>
        <v>0</v>
      </c>
      <c r="K281" s="95">
        <f t="shared" si="56"/>
        <v>0</v>
      </c>
      <c r="L281" s="92">
        <f t="shared" si="54"/>
        <v>0</v>
      </c>
    </row>
    <row r="282" spans="2:12" ht="15" x14ac:dyDescent="0.25">
      <c r="B282" s="30" t="s">
        <v>71</v>
      </c>
      <c r="C282" s="236">
        <f t="shared" si="55"/>
        <v>0</v>
      </c>
      <c r="D282" s="132"/>
      <c r="E282" s="132"/>
      <c r="F282" s="134"/>
      <c r="G282" s="132"/>
      <c r="H282" s="132"/>
      <c r="I282" s="142"/>
      <c r="J282" s="90">
        <f t="shared" si="53"/>
        <v>0</v>
      </c>
      <c r="K282" s="95">
        <f t="shared" si="56"/>
        <v>0</v>
      </c>
      <c r="L282" s="92">
        <f t="shared" si="54"/>
        <v>0</v>
      </c>
    </row>
    <row r="283" spans="2:12" ht="15" x14ac:dyDescent="0.25">
      <c r="B283" s="30" t="s">
        <v>72</v>
      </c>
      <c r="C283" s="236">
        <f t="shared" si="55"/>
        <v>0</v>
      </c>
      <c r="D283" s="132"/>
      <c r="E283" s="132"/>
      <c r="F283" s="134"/>
      <c r="G283" s="132"/>
      <c r="H283" s="132"/>
      <c r="I283" s="142"/>
      <c r="J283" s="90">
        <f t="shared" si="53"/>
        <v>0</v>
      </c>
      <c r="K283" s="91">
        <f t="shared" si="56"/>
        <v>0</v>
      </c>
      <c r="L283" s="92">
        <f t="shared" si="54"/>
        <v>0</v>
      </c>
    </row>
    <row r="284" spans="2:12" ht="15" x14ac:dyDescent="0.25">
      <c r="B284" s="30" t="s">
        <v>73</v>
      </c>
      <c r="C284" s="237">
        <f t="shared" si="55"/>
        <v>0</v>
      </c>
      <c r="D284" s="132"/>
      <c r="E284" s="132"/>
      <c r="F284" s="134"/>
      <c r="G284" s="132"/>
      <c r="H284" s="132"/>
      <c r="I284" s="142"/>
      <c r="J284" s="90">
        <f t="shared" si="53"/>
        <v>0</v>
      </c>
      <c r="K284" s="95">
        <f t="shared" si="56"/>
        <v>0</v>
      </c>
      <c r="L284" s="92">
        <f t="shared" si="54"/>
        <v>0</v>
      </c>
    </row>
    <row r="285" spans="2:12" ht="15" x14ac:dyDescent="0.25">
      <c r="B285" s="30" t="s">
        <v>74</v>
      </c>
      <c r="C285" s="236">
        <f t="shared" si="55"/>
        <v>0</v>
      </c>
      <c r="D285" s="132"/>
      <c r="E285" s="132"/>
      <c r="F285" s="134"/>
      <c r="G285" s="132"/>
      <c r="H285" s="132"/>
      <c r="I285" s="142"/>
      <c r="J285" s="90">
        <f t="shared" si="53"/>
        <v>0</v>
      </c>
      <c r="K285" s="95">
        <f t="shared" si="56"/>
        <v>0</v>
      </c>
      <c r="L285" s="92">
        <f t="shared" si="54"/>
        <v>0</v>
      </c>
    </row>
    <row r="286" spans="2:12" ht="15" x14ac:dyDescent="0.25">
      <c r="B286" s="30" t="s">
        <v>75</v>
      </c>
      <c r="C286" s="236">
        <f t="shared" si="55"/>
        <v>0</v>
      </c>
      <c r="D286" s="132"/>
      <c r="E286" s="132"/>
      <c r="F286" s="134"/>
      <c r="G286" s="132"/>
      <c r="H286" s="132"/>
      <c r="I286" s="142"/>
      <c r="J286" s="90">
        <f>IF(G286&gt;0,(D286*(F286/G286)),0)</f>
        <v>0</v>
      </c>
      <c r="K286" s="91">
        <f t="shared" si="56"/>
        <v>0</v>
      </c>
      <c r="L286" s="92">
        <f>IF(K286&gt;0,((J286/K286)*I286),0)</f>
        <v>0</v>
      </c>
    </row>
    <row r="287" spans="2:12" ht="15" x14ac:dyDescent="0.25">
      <c r="B287" s="30" t="s">
        <v>76</v>
      </c>
      <c r="C287" s="237">
        <f t="shared" si="55"/>
        <v>0</v>
      </c>
      <c r="D287" s="132"/>
      <c r="E287" s="132"/>
      <c r="F287" s="134"/>
      <c r="G287" s="132"/>
      <c r="H287" s="132"/>
      <c r="I287" s="142"/>
      <c r="J287" s="90">
        <f t="shared" ref="J287:J297" si="57">IF(G287&gt;0,(D287*(F287/G287)),0)</f>
        <v>0</v>
      </c>
      <c r="K287" s="95">
        <f t="shared" si="56"/>
        <v>0</v>
      </c>
      <c r="L287" s="92">
        <f t="shared" ref="L287:L297" si="58">IF(K287&gt;0,((J287/K287)*I287),0)</f>
        <v>0</v>
      </c>
    </row>
    <row r="288" spans="2:12" ht="15" x14ac:dyDescent="0.25">
      <c r="B288" s="30" t="s">
        <v>77</v>
      </c>
      <c r="C288" s="236">
        <f t="shared" si="55"/>
        <v>0</v>
      </c>
      <c r="D288" s="132"/>
      <c r="E288" s="132"/>
      <c r="F288" s="134"/>
      <c r="G288" s="132"/>
      <c r="H288" s="132"/>
      <c r="I288" s="142"/>
      <c r="J288" s="90">
        <f t="shared" si="57"/>
        <v>0</v>
      </c>
      <c r="K288" s="95">
        <f t="shared" si="56"/>
        <v>0</v>
      </c>
      <c r="L288" s="92">
        <f t="shared" si="58"/>
        <v>0</v>
      </c>
    </row>
    <row r="289" spans="2:12" ht="15" x14ac:dyDescent="0.25">
      <c r="B289" s="30" t="s">
        <v>78</v>
      </c>
      <c r="C289" s="236">
        <f t="shared" si="55"/>
        <v>0</v>
      </c>
      <c r="D289" s="132"/>
      <c r="E289" s="132"/>
      <c r="F289" s="134"/>
      <c r="G289" s="132"/>
      <c r="H289" s="132"/>
      <c r="I289" s="142"/>
      <c r="J289" s="90">
        <f t="shared" si="57"/>
        <v>0</v>
      </c>
      <c r="K289" s="91">
        <f t="shared" si="56"/>
        <v>0</v>
      </c>
      <c r="L289" s="92">
        <f t="shared" si="58"/>
        <v>0</v>
      </c>
    </row>
    <row r="290" spans="2:12" ht="15" x14ac:dyDescent="0.25">
      <c r="B290" s="30" t="s">
        <v>79</v>
      </c>
      <c r="C290" s="237">
        <f t="shared" si="55"/>
        <v>0</v>
      </c>
      <c r="D290" s="132"/>
      <c r="E290" s="132"/>
      <c r="F290" s="134"/>
      <c r="G290" s="132"/>
      <c r="H290" s="132"/>
      <c r="I290" s="142"/>
      <c r="J290" s="90">
        <f t="shared" si="57"/>
        <v>0</v>
      </c>
      <c r="K290" s="95">
        <f t="shared" si="56"/>
        <v>0</v>
      </c>
      <c r="L290" s="92">
        <f t="shared" si="58"/>
        <v>0</v>
      </c>
    </row>
    <row r="291" spans="2:12" ht="15" x14ac:dyDescent="0.25">
      <c r="B291" s="30" t="s">
        <v>80</v>
      </c>
      <c r="C291" s="236">
        <f t="shared" si="55"/>
        <v>0</v>
      </c>
      <c r="D291" s="132"/>
      <c r="E291" s="132"/>
      <c r="F291" s="134"/>
      <c r="G291" s="132"/>
      <c r="H291" s="132"/>
      <c r="I291" s="142"/>
      <c r="J291" s="90">
        <f t="shared" si="57"/>
        <v>0</v>
      </c>
      <c r="K291" s="95">
        <f t="shared" si="56"/>
        <v>0</v>
      </c>
      <c r="L291" s="92">
        <f t="shared" si="58"/>
        <v>0</v>
      </c>
    </row>
    <row r="292" spans="2:12" ht="15" x14ac:dyDescent="0.25">
      <c r="B292" s="30" t="s">
        <v>81</v>
      </c>
      <c r="C292" s="236">
        <f t="shared" si="55"/>
        <v>0</v>
      </c>
      <c r="D292" s="132"/>
      <c r="E292" s="132"/>
      <c r="F292" s="134"/>
      <c r="G292" s="132"/>
      <c r="H292" s="132"/>
      <c r="I292" s="142"/>
      <c r="J292" s="90">
        <f t="shared" si="57"/>
        <v>0</v>
      </c>
      <c r="K292" s="91">
        <f t="shared" si="56"/>
        <v>0</v>
      </c>
      <c r="L292" s="92">
        <f t="shared" si="58"/>
        <v>0</v>
      </c>
    </row>
    <row r="293" spans="2:12" ht="15" x14ac:dyDescent="0.25">
      <c r="B293" s="30" t="s">
        <v>82</v>
      </c>
      <c r="C293" s="237">
        <f t="shared" si="55"/>
        <v>0</v>
      </c>
      <c r="D293" s="132"/>
      <c r="E293" s="132"/>
      <c r="F293" s="134"/>
      <c r="G293" s="132"/>
      <c r="H293" s="132"/>
      <c r="I293" s="142"/>
      <c r="J293" s="90">
        <f t="shared" si="57"/>
        <v>0</v>
      </c>
      <c r="K293" s="95">
        <f t="shared" si="56"/>
        <v>0</v>
      </c>
      <c r="L293" s="92">
        <f t="shared" si="58"/>
        <v>0</v>
      </c>
    </row>
    <row r="294" spans="2:12" ht="15" x14ac:dyDescent="0.25">
      <c r="B294" s="30" t="s">
        <v>83</v>
      </c>
      <c r="C294" s="236">
        <f t="shared" si="55"/>
        <v>0</v>
      </c>
      <c r="D294" s="132"/>
      <c r="E294" s="132"/>
      <c r="F294" s="134"/>
      <c r="G294" s="132"/>
      <c r="H294" s="132"/>
      <c r="I294" s="142"/>
      <c r="J294" s="90">
        <f t="shared" si="57"/>
        <v>0</v>
      </c>
      <c r="K294" s="95">
        <f t="shared" si="56"/>
        <v>0</v>
      </c>
      <c r="L294" s="92">
        <f t="shared" si="58"/>
        <v>0</v>
      </c>
    </row>
    <row r="295" spans="2:12" ht="15" x14ac:dyDescent="0.25">
      <c r="B295" s="30" t="s">
        <v>84</v>
      </c>
      <c r="C295" s="236">
        <f t="shared" si="55"/>
        <v>0</v>
      </c>
      <c r="D295" s="132"/>
      <c r="E295" s="132"/>
      <c r="F295" s="134"/>
      <c r="G295" s="132"/>
      <c r="H295" s="132"/>
      <c r="I295" s="142"/>
      <c r="J295" s="90">
        <f t="shared" si="57"/>
        <v>0</v>
      </c>
      <c r="K295" s="91">
        <f t="shared" si="56"/>
        <v>0</v>
      </c>
      <c r="L295" s="92">
        <f t="shared" si="58"/>
        <v>0</v>
      </c>
    </row>
    <row r="296" spans="2:12" ht="15" x14ac:dyDescent="0.25">
      <c r="B296" s="30" t="s">
        <v>85</v>
      </c>
      <c r="C296" s="237">
        <f t="shared" si="55"/>
        <v>0</v>
      </c>
      <c r="D296" s="132"/>
      <c r="E296" s="132"/>
      <c r="F296" s="134"/>
      <c r="G296" s="132"/>
      <c r="H296" s="132"/>
      <c r="I296" s="142"/>
      <c r="J296" s="90">
        <f t="shared" si="57"/>
        <v>0</v>
      </c>
      <c r="K296" s="95">
        <f t="shared" si="56"/>
        <v>0</v>
      </c>
      <c r="L296" s="92">
        <f t="shared" si="58"/>
        <v>0</v>
      </c>
    </row>
    <row r="297" spans="2:12" ht="15" x14ac:dyDescent="0.25">
      <c r="B297" s="30" t="s">
        <v>86</v>
      </c>
      <c r="C297" s="236">
        <f t="shared" si="55"/>
        <v>0</v>
      </c>
      <c r="D297" s="132"/>
      <c r="E297" s="132"/>
      <c r="F297" s="134"/>
      <c r="G297" s="132"/>
      <c r="H297" s="132"/>
      <c r="I297" s="142"/>
      <c r="J297" s="90">
        <f t="shared" si="57"/>
        <v>0</v>
      </c>
      <c r="K297" s="95">
        <f t="shared" si="56"/>
        <v>0</v>
      </c>
      <c r="L297" s="92">
        <f t="shared" si="58"/>
        <v>0</v>
      </c>
    </row>
    <row r="298" spans="2:12" ht="15" x14ac:dyDescent="0.25">
      <c r="B298" s="30" t="s">
        <v>87</v>
      </c>
      <c r="C298" s="236">
        <f t="shared" si="55"/>
        <v>0</v>
      </c>
      <c r="D298" s="132"/>
      <c r="E298" s="132"/>
      <c r="F298" s="134"/>
      <c r="G298" s="132"/>
      <c r="H298" s="132"/>
      <c r="I298" s="142"/>
      <c r="J298" s="90">
        <f>IF(G298&gt;0,(D298*(F298/G298)),0)</f>
        <v>0</v>
      </c>
      <c r="K298" s="91">
        <f t="shared" si="56"/>
        <v>0</v>
      </c>
      <c r="L298" s="92">
        <f>IF(K298&gt;0,((J298/K298)*I298),0)</f>
        <v>0</v>
      </c>
    </row>
    <row r="299" spans="2:12" ht="15" x14ac:dyDescent="0.25">
      <c r="B299" s="30" t="s">
        <v>88</v>
      </c>
      <c r="C299" s="237">
        <f t="shared" si="55"/>
        <v>0</v>
      </c>
      <c r="D299" s="132"/>
      <c r="E299" s="132"/>
      <c r="F299" s="134"/>
      <c r="G299" s="132"/>
      <c r="H299" s="132"/>
      <c r="I299" s="142"/>
      <c r="J299" s="90">
        <f t="shared" ref="J299:J310" si="59">IF(G299&gt;0,(D299*(F299/G299)),0)</f>
        <v>0</v>
      </c>
      <c r="K299" s="95">
        <f t="shared" si="56"/>
        <v>0</v>
      </c>
      <c r="L299" s="92">
        <f t="shared" ref="L299:L310" si="60">IF(K299&gt;0,((J299/K299)*I299),0)</f>
        <v>0</v>
      </c>
    </row>
    <row r="300" spans="2:12" ht="15" x14ac:dyDescent="0.25">
      <c r="B300" s="30" t="s">
        <v>89</v>
      </c>
      <c r="C300" s="236">
        <f t="shared" si="55"/>
        <v>0</v>
      </c>
      <c r="D300" s="132"/>
      <c r="E300" s="132"/>
      <c r="F300" s="134"/>
      <c r="G300" s="132"/>
      <c r="H300" s="132"/>
      <c r="I300" s="142"/>
      <c r="J300" s="90">
        <f t="shared" si="59"/>
        <v>0</v>
      </c>
      <c r="K300" s="95">
        <f t="shared" si="56"/>
        <v>0</v>
      </c>
      <c r="L300" s="92">
        <f t="shared" si="60"/>
        <v>0</v>
      </c>
    </row>
    <row r="301" spans="2:12" ht="15" x14ac:dyDescent="0.25">
      <c r="B301" s="30" t="s">
        <v>90</v>
      </c>
      <c r="C301" s="236">
        <f t="shared" si="55"/>
        <v>0</v>
      </c>
      <c r="D301" s="132"/>
      <c r="E301" s="132"/>
      <c r="F301" s="134"/>
      <c r="G301" s="132"/>
      <c r="H301" s="132"/>
      <c r="I301" s="142"/>
      <c r="J301" s="90">
        <f t="shared" si="59"/>
        <v>0</v>
      </c>
      <c r="K301" s="91">
        <f t="shared" si="56"/>
        <v>0</v>
      </c>
      <c r="L301" s="92">
        <f t="shared" si="60"/>
        <v>0</v>
      </c>
    </row>
    <row r="302" spans="2:12" ht="15" x14ac:dyDescent="0.25">
      <c r="B302" s="30" t="s">
        <v>91</v>
      </c>
      <c r="C302" s="237">
        <f t="shared" si="55"/>
        <v>0</v>
      </c>
      <c r="D302" s="132"/>
      <c r="E302" s="132"/>
      <c r="F302" s="134"/>
      <c r="G302" s="132"/>
      <c r="H302" s="132"/>
      <c r="I302" s="142"/>
      <c r="J302" s="90">
        <f t="shared" si="59"/>
        <v>0</v>
      </c>
      <c r="K302" s="95">
        <f t="shared" si="56"/>
        <v>0</v>
      </c>
      <c r="L302" s="92">
        <f t="shared" si="60"/>
        <v>0</v>
      </c>
    </row>
    <row r="303" spans="2:12" ht="15" x14ac:dyDescent="0.25">
      <c r="B303" s="30" t="s">
        <v>92</v>
      </c>
      <c r="C303" s="236">
        <f t="shared" si="55"/>
        <v>0</v>
      </c>
      <c r="D303" s="132"/>
      <c r="E303" s="132"/>
      <c r="F303" s="134"/>
      <c r="G303" s="132"/>
      <c r="H303" s="132"/>
      <c r="I303" s="142"/>
      <c r="J303" s="90">
        <f t="shared" si="59"/>
        <v>0</v>
      </c>
      <c r="K303" s="95">
        <f t="shared" si="56"/>
        <v>0</v>
      </c>
      <c r="L303" s="92">
        <f t="shared" si="60"/>
        <v>0</v>
      </c>
    </row>
    <row r="304" spans="2:12" ht="15" x14ac:dyDescent="0.25">
      <c r="B304" s="30" t="s">
        <v>93</v>
      </c>
      <c r="C304" s="236">
        <f t="shared" si="55"/>
        <v>0</v>
      </c>
      <c r="D304" s="132"/>
      <c r="E304" s="132"/>
      <c r="F304" s="134"/>
      <c r="G304" s="132"/>
      <c r="H304" s="132"/>
      <c r="I304" s="142"/>
      <c r="J304" s="90">
        <f t="shared" si="59"/>
        <v>0</v>
      </c>
      <c r="K304" s="91">
        <f t="shared" si="56"/>
        <v>0</v>
      </c>
      <c r="L304" s="92">
        <f t="shared" si="60"/>
        <v>0</v>
      </c>
    </row>
    <row r="305" spans="2:12" ht="15" x14ac:dyDescent="0.25">
      <c r="B305" s="30" t="s">
        <v>94</v>
      </c>
      <c r="C305" s="237">
        <f t="shared" si="55"/>
        <v>0</v>
      </c>
      <c r="D305" s="132"/>
      <c r="E305" s="132"/>
      <c r="F305" s="134"/>
      <c r="G305" s="132"/>
      <c r="H305" s="132"/>
      <c r="I305" s="142"/>
      <c r="J305" s="90">
        <f t="shared" si="59"/>
        <v>0</v>
      </c>
      <c r="K305" s="95">
        <f t="shared" si="56"/>
        <v>0</v>
      </c>
      <c r="L305" s="92">
        <f t="shared" si="60"/>
        <v>0</v>
      </c>
    </row>
    <row r="306" spans="2:12" ht="15" x14ac:dyDescent="0.25">
      <c r="B306" s="30" t="s">
        <v>95</v>
      </c>
      <c r="C306" s="236">
        <f t="shared" si="55"/>
        <v>0</v>
      </c>
      <c r="D306" s="132"/>
      <c r="E306" s="132"/>
      <c r="F306" s="134"/>
      <c r="G306" s="132"/>
      <c r="H306" s="132"/>
      <c r="I306" s="142"/>
      <c r="J306" s="90">
        <f t="shared" si="59"/>
        <v>0</v>
      </c>
      <c r="K306" s="95">
        <f t="shared" si="56"/>
        <v>0</v>
      </c>
      <c r="L306" s="92">
        <f t="shared" si="60"/>
        <v>0</v>
      </c>
    </row>
    <row r="307" spans="2:12" ht="15" x14ac:dyDescent="0.25">
      <c r="B307" s="30" t="s">
        <v>96</v>
      </c>
      <c r="C307" s="236">
        <f t="shared" si="55"/>
        <v>0</v>
      </c>
      <c r="D307" s="132"/>
      <c r="E307" s="132"/>
      <c r="F307" s="134"/>
      <c r="G307" s="132"/>
      <c r="H307" s="132"/>
      <c r="I307" s="142"/>
      <c r="J307" s="90">
        <f t="shared" si="59"/>
        <v>0</v>
      </c>
      <c r="K307" s="91">
        <f t="shared" si="56"/>
        <v>0</v>
      </c>
      <c r="L307" s="92">
        <f t="shared" si="60"/>
        <v>0</v>
      </c>
    </row>
    <row r="308" spans="2:12" ht="15" x14ac:dyDescent="0.25">
      <c r="B308" s="30" t="s">
        <v>97</v>
      </c>
      <c r="C308" s="237">
        <f t="shared" si="55"/>
        <v>0</v>
      </c>
      <c r="D308" s="132"/>
      <c r="E308" s="132"/>
      <c r="F308" s="134"/>
      <c r="G308" s="132"/>
      <c r="H308" s="132"/>
      <c r="I308" s="142"/>
      <c r="J308" s="90">
        <f t="shared" si="59"/>
        <v>0</v>
      </c>
      <c r="K308" s="95">
        <f t="shared" si="56"/>
        <v>0</v>
      </c>
      <c r="L308" s="92">
        <f t="shared" si="60"/>
        <v>0</v>
      </c>
    </row>
    <row r="309" spans="2:12" ht="15" x14ac:dyDescent="0.25">
      <c r="B309" s="30" t="s">
        <v>98</v>
      </c>
      <c r="C309" s="236">
        <f t="shared" si="55"/>
        <v>0</v>
      </c>
      <c r="D309" s="132"/>
      <c r="E309" s="132"/>
      <c r="F309" s="134"/>
      <c r="G309" s="132"/>
      <c r="H309" s="132"/>
      <c r="I309" s="142"/>
      <c r="J309" s="90">
        <f t="shared" si="59"/>
        <v>0</v>
      </c>
      <c r="K309" s="95">
        <f t="shared" si="56"/>
        <v>0</v>
      </c>
      <c r="L309" s="92">
        <f t="shared" si="60"/>
        <v>0</v>
      </c>
    </row>
    <row r="310" spans="2:12" ht="15" x14ac:dyDescent="0.25">
      <c r="B310" s="30" t="s">
        <v>99</v>
      </c>
      <c r="C310" s="236">
        <f t="shared" si="55"/>
        <v>0</v>
      </c>
      <c r="D310" s="132"/>
      <c r="E310" s="132"/>
      <c r="F310" s="134"/>
      <c r="G310" s="132"/>
      <c r="H310" s="132"/>
      <c r="I310" s="142"/>
      <c r="J310" s="90">
        <f t="shared" si="59"/>
        <v>0</v>
      </c>
      <c r="K310" s="91">
        <f>K104</f>
        <v>0</v>
      </c>
      <c r="L310" s="92">
        <f t="shared" si="60"/>
        <v>0</v>
      </c>
    </row>
    <row r="311" spans="2:12" x14ac:dyDescent="0.2">
      <c r="C311" s="30"/>
    </row>
    <row r="312" spans="2:12" ht="15" x14ac:dyDescent="0.25">
      <c r="C312" s="312" t="s">
        <v>0</v>
      </c>
      <c r="D312" s="313"/>
      <c r="E312" s="313"/>
      <c r="F312" s="313"/>
      <c r="G312" s="313"/>
      <c r="H312" s="313"/>
      <c r="I312" s="313"/>
      <c r="J312" s="313"/>
      <c r="K312" s="313"/>
      <c r="L312" s="314"/>
    </row>
    <row r="313" spans="2:12" ht="15" x14ac:dyDescent="0.25">
      <c r="B313" s="30" t="s">
        <v>414</v>
      </c>
      <c r="C313" s="237" t="str">
        <f>C5</f>
        <v>10 Basic</v>
      </c>
      <c r="D313" s="132"/>
      <c r="E313" s="132"/>
      <c r="F313" s="134"/>
      <c r="G313" s="132"/>
      <c r="H313" s="132"/>
      <c r="I313" s="142"/>
      <c r="J313" s="90">
        <f>IF(G313&gt;0,(D313*(F313/G313)),0)</f>
        <v>0</v>
      </c>
      <c r="K313" s="95">
        <f>K5</f>
        <v>1440</v>
      </c>
      <c r="L313" s="92">
        <f>IF(K313&gt;0,((J313/K313)*I313),0)</f>
        <v>0</v>
      </c>
    </row>
    <row r="314" spans="2:12" ht="15" x14ac:dyDescent="0.25">
      <c r="B314" s="30" t="s">
        <v>415</v>
      </c>
      <c r="C314" s="237" t="str">
        <f>C6</f>
        <v>1204 Flt1</v>
      </c>
      <c r="D314" s="132"/>
      <c r="E314" s="132"/>
      <c r="F314" s="134"/>
      <c r="G314" s="132"/>
      <c r="H314" s="132"/>
      <c r="I314" s="142"/>
      <c r="J314" s="90">
        <f t="shared" ref="J314:J324" si="61">IF(G314&gt;0,(D314*(F314/G314)),0)</f>
        <v>0</v>
      </c>
      <c r="K314" s="95">
        <f>K6</f>
        <v>670.58823529411757</v>
      </c>
      <c r="L314" s="92">
        <f t="shared" ref="L314:L324" si="62">IF(K314&gt;0,((J314/K314)*I314),0)</f>
        <v>0</v>
      </c>
    </row>
    <row r="315" spans="2:12" ht="15" x14ac:dyDescent="0.25">
      <c r="B315" s="30" t="s">
        <v>416</v>
      </c>
      <c r="C315" s="236" t="str">
        <f>C7</f>
        <v>1204 Flt2</v>
      </c>
      <c r="D315" s="132"/>
      <c r="E315" s="132"/>
      <c r="F315" s="134"/>
      <c r="G315" s="132"/>
      <c r="H315" s="132"/>
      <c r="I315" s="142"/>
      <c r="J315" s="90">
        <f t="shared" si="61"/>
        <v>0</v>
      </c>
      <c r="K315" s="95">
        <f>K7</f>
        <v>670.58823529411757</v>
      </c>
      <c r="L315" s="92">
        <f t="shared" si="62"/>
        <v>0</v>
      </c>
    </row>
    <row r="316" spans="2:12" ht="15" x14ac:dyDescent="0.25">
      <c r="B316" s="30" t="s">
        <v>417</v>
      </c>
      <c r="C316" s="236" t="str">
        <f t="shared" ref="C316:C379" si="63">C8</f>
        <v>4 Accent</v>
      </c>
      <c r="D316" s="132"/>
      <c r="E316" s="132"/>
      <c r="F316" s="134"/>
      <c r="G316" s="132"/>
      <c r="H316" s="132"/>
      <c r="I316" s="142"/>
      <c r="J316" s="90">
        <f t="shared" si="61"/>
        <v>0</v>
      </c>
      <c r="K316" s="91">
        <f t="shared" ref="K316:K379" si="64">K8</f>
        <v>8550</v>
      </c>
      <c r="L316" s="92">
        <f t="shared" si="62"/>
        <v>0</v>
      </c>
    </row>
    <row r="317" spans="2:12" ht="15" x14ac:dyDescent="0.25">
      <c r="B317" s="30" t="s">
        <v>418</v>
      </c>
      <c r="C317" s="237">
        <f t="shared" si="63"/>
        <v>0</v>
      </c>
      <c r="D317" s="132"/>
      <c r="E317" s="132"/>
      <c r="F317" s="134"/>
      <c r="G317" s="132"/>
      <c r="H317" s="132"/>
      <c r="I317" s="142"/>
      <c r="J317" s="90">
        <f t="shared" si="61"/>
        <v>0</v>
      </c>
      <c r="K317" s="95">
        <f t="shared" si="64"/>
        <v>0</v>
      </c>
      <c r="L317" s="92">
        <f t="shared" si="62"/>
        <v>0</v>
      </c>
    </row>
    <row r="318" spans="2:12" ht="15" x14ac:dyDescent="0.25">
      <c r="B318" s="30" t="s">
        <v>419</v>
      </c>
      <c r="C318" s="236">
        <f t="shared" si="63"/>
        <v>0</v>
      </c>
      <c r="D318" s="132"/>
      <c r="E318" s="132"/>
      <c r="F318" s="134"/>
      <c r="G318" s="132"/>
      <c r="H318" s="132"/>
      <c r="I318" s="142"/>
      <c r="J318" s="90">
        <f t="shared" si="61"/>
        <v>0</v>
      </c>
      <c r="K318" s="95">
        <f t="shared" si="64"/>
        <v>0</v>
      </c>
      <c r="L318" s="92">
        <f t="shared" si="62"/>
        <v>0</v>
      </c>
    </row>
    <row r="319" spans="2:12" ht="15" x14ac:dyDescent="0.25">
      <c r="B319" s="30" t="s">
        <v>420</v>
      </c>
      <c r="C319" s="236">
        <f t="shared" si="63"/>
        <v>0</v>
      </c>
      <c r="D319" s="132"/>
      <c r="E319" s="132"/>
      <c r="F319" s="134"/>
      <c r="G319" s="132"/>
      <c r="H319" s="132"/>
      <c r="I319" s="142"/>
      <c r="J319" s="90">
        <f t="shared" si="61"/>
        <v>0</v>
      </c>
      <c r="K319" s="91">
        <f t="shared" si="64"/>
        <v>0</v>
      </c>
      <c r="L319" s="92">
        <f t="shared" si="62"/>
        <v>0</v>
      </c>
    </row>
    <row r="320" spans="2:12" ht="15" x14ac:dyDescent="0.25">
      <c r="B320" s="30" t="s">
        <v>421</v>
      </c>
      <c r="C320" s="237">
        <f t="shared" si="63"/>
        <v>0</v>
      </c>
      <c r="D320" s="132"/>
      <c r="E320" s="132"/>
      <c r="F320" s="134"/>
      <c r="G320" s="132"/>
      <c r="H320" s="132"/>
      <c r="I320" s="142"/>
      <c r="J320" s="90">
        <f t="shared" si="61"/>
        <v>0</v>
      </c>
      <c r="K320" s="95">
        <f t="shared" si="64"/>
        <v>0</v>
      </c>
      <c r="L320" s="92">
        <f t="shared" si="62"/>
        <v>0</v>
      </c>
    </row>
    <row r="321" spans="2:12" ht="15" x14ac:dyDescent="0.25">
      <c r="B321" s="30" t="s">
        <v>422</v>
      </c>
      <c r="C321" s="236">
        <f t="shared" si="63"/>
        <v>0</v>
      </c>
      <c r="D321" s="132"/>
      <c r="E321" s="132"/>
      <c r="F321" s="134"/>
      <c r="G321" s="132"/>
      <c r="H321" s="132"/>
      <c r="I321" s="142"/>
      <c r="J321" s="90">
        <f t="shared" si="61"/>
        <v>0</v>
      </c>
      <c r="K321" s="95">
        <f t="shared" si="64"/>
        <v>0</v>
      </c>
      <c r="L321" s="92">
        <f t="shared" si="62"/>
        <v>0</v>
      </c>
    </row>
    <row r="322" spans="2:12" ht="15" x14ac:dyDescent="0.25">
      <c r="B322" s="30" t="s">
        <v>423</v>
      </c>
      <c r="C322" s="236">
        <f t="shared" si="63"/>
        <v>0</v>
      </c>
      <c r="D322" s="132"/>
      <c r="E322" s="132"/>
      <c r="F322" s="134"/>
      <c r="G322" s="132"/>
      <c r="H322" s="132"/>
      <c r="I322" s="142"/>
      <c r="J322" s="90">
        <f t="shared" si="61"/>
        <v>0</v>
      </c>
      <c r="K322" s="91">
        <f t="shared" si="64"/>
        <v>0</v>
      </c>
      <c r="L322" s="92">
        <f t="shared" si="62"/>
        <v>0</v>
      </c>
    </row>
    <row r="323" spans="2:12" ht="15" x14ac:dyDescent="0.25">
      <c r="B323" s="30" t="s">
        <v>424</v>
      </c>
      <c r="C323" s="237">
        <f t="shared" si="63"/>
        <v>0</v>
      </c>
      <c r="D323" s="132"/>
      <c r="E323" s="132"/>
      <c r="F323" s="134"/>
      <c r="G323" s="132"/>
      <c r="H323" s="132"/>
      <c r="I323" s="142"/>
      <c r="J323" s="90">
        <f t="shared" si="61"/>
        <v>0</v>
      </c>
      <c r="K323" s="95">
        <f t="shared" si="64"/>
        <v>0</v>
      </c>
      <c r="L323" s="92">
        <f t="shared" si="62"/>
        <v>0</v>
      </c>
    </row>
    <row r="324" spans="2:12" ht="15" x14ac:dyDescent="0.25">
      <c r="B324" s="30" t="s">
        <v>425</v>
      </c>
      <c r="C324" s="236">
        <f t="shared" si="63"/>
        <v>0</v>
      </c>
      <c r="D324" s="132"/>
      <c r="E324" s="132"/>
      <c r="F324" s="134"/>
      <c r="G324" s="132"/>
      <c r="H324" s="132"/>
      <c r="I324" s="142"/>
      <c r="J324" s="90">
        <f t="shared" si="61"/>
        <v>0</v>
      </c>
      <c r="K324" s="95">
        <f t="shared" si="64"/>
        <v>0</v>
      </c>
      <c r="L324" s="92">
        <f t="shared" si="62"/>
        <v>0</v>
      </c>
    </row>
    <row r="325" spans="2:12" ht="15" x14ac:dyDescent="0.25">
      <c r="B325" s="30" t="s">
        <v>426</v>
      </c>
      <c r="C325" s="236">
        <f t="shared" si="63"/>
        <v>0</v>
      </c>
      <c r="D325" s="132"/>
      <c r="E325" s="132"/>
      <c r="F325" s="134"/>
      <c r="G325" s="132"/>
      <c r="H325" s="132"/>
      <c r="I325" s="142"/>
      <c r="J325" s="90">
        <f>IF(G325&gt;0,(D325*(F325/G325)),0)</f>
        <v>0</v>
      </c>
      <c r="K325" s="91">
        <f t="shared" si="64"/>
        <v>0</v>
      </c>
      <c r="L325" s="92">
        <f>IF(K325&gt;0,((J325/K325)*I325),0)</f>
        <v>0</v>
      </c>
    </row>
    <row r="326" spans="2:12" ht="15" x14ac:dyDescent="0.25">
      <c r="B326" s="30" t="s">
        <v>427</v>
      </c>
      <c r="C326" s="237">
        <f t="shared" si="63"/>
        <v>0</v>
      </c>
      <c r="D326" s="132"/>
      <c r="E326" s="132"/>
      <c r="F326" s="134"/>
      <c r="G326" s="132"/>
      <c r="H326" s="132"/>
      <c r="I326" s="142"/>
      <c r="J326" s="90">
        <f t="shared" ref="J326:J337" si="65">IF(G326&gt;0,(D326*(F326/G326)),0)</f>
        <v>0</v>
      </c>
      <c r="K326" s="95">
        <f t="shared" si="64"/>
        <v>0</v>
      </c>
      <c r="L326" s="92">
        <f t="shared" ref="L326:L337" si="66">IF(K326&gt;0,((J326/K326)*I326),0)</f>
        <v>0</v>
      </c>
    </row>
    <row r="327" spans="2:12" ht="15" x14ac:dyDescent="0.25">
      <c r="B327" s="30" t="s">
        <v>428</v>
      </c>
      <c r="C327" s="236">
        <f t="shared" si="63"/>
        <v>0</v>
      </c>
      <c r="D327" s="132"/>
      <c r="E327" s="132"/>
      <c r="F327" s="134"/>
      <c r="G327" s="132"/>
      <c r="H327" s="132"/>
      <c r="I327" s="142"/>
      <c r="J327" s="90">
        <f t="shared" si="65"/>
        <v>0</v>
      </c>
      <c r="K327" s="95">
        <f t="shared" si="64"/>
        <v>0</v>
      </c>
      <c r="L327" s="92">
        <f t="shared" si="66"/>
        <v>0</v>
      </c>
    </row>
    <row r="328" spans="2:12" ht="15" x14ac:dyDescent="0.25">
      <c r="B328" s="30" t="s">
        <v>429</v>
      </c>
      <c r="C328" s="236">
        <f t="shared" si="63"/>
        <v>0</v>
      </c>
      <c r="D328" s="132"/>
      <c r="E328" s="132"/>
      <c r="F328" s="134"/>
      <c r="G328" s="132"/>
      <c r="H328" s="132"/>
      <c r="I328" s="142"/>
      <c r="J328" s="90">
        <f t="shared" si="65"/>
        <v>0</v>
      </c>
      <c r="K328" s="91">
        <f t="shared" si="64"/>
        <v>0</v>
      </c>
      <c r="L328" s="92">
        <f t="shared" si="66"/>
        <v>0</v>
      </c>
    </row>
    <row r="329" spans="2:12" ht="15" x14ac:dyDescent="0.25">
      <c r="B329" s="30" t="s">
        <v>430</v>
      </c>
      <c r="C329" s="237">
        <f t="shared" si="63"/>
        <v>0</v>
      </c>
      <c r="D329" s="132"/>
      <c r="E329" s="132"/>
      <c r="F329" s="134"/>
      <c r="G329" s="132"/>
      <c r="H329" s="132"/>
      <c r="I329" s="142"/>
      <c r="J329" s="90">
        <f t="shared" si="65"/>
        <v>0</v>
      </c>
      <c r="K329" s="95">
        <f t="shared" si="64"/>
        <v>0</v>
      </c>
      <c r="L329" s="92">
        <f t="shared" si="66"/>
        <v>0</v>
      </c>
    </row>
    <row r="330" spans="2:12" ht="15" x14ac:dyDescent="0.25">
      <c r="B330" s="30" t="s">
        <v>431</v>
      </c>
      <c r="C330" s="236">
        <f t="shared" si="63"/>
        <v>0</v>
      </c>
      <c r="D330" s="132"/>
      <c r="E330" s="132"/>
      <c r="F330" s="134"/>
      <c r="G330" s="132"/>
      <c r="H330" s="132"/>
      <c r="I330" s="142"/>
      <c r="J330" s="90">
        <f t="shared" si="65"/>
        <v>0</v>
      </c>
      <c r="K330" s="95">
        <f t="shared" si="64"/>
        <v>0</v>
      </c>
      <c r="L330" s="92">
        <f t="shared" si="66"/>
        <v>0</v>
      </c>
    </row>
    <row r="331" spans="2:12" ht="15" x14ac:dyDescent="0.25">
      <c r="B331" s="30" t="s">
        <v>432</v>
      </c>
      <c r="C331" s="236">
        <f t="shared" si="63"/>
        <v>0</v>
      </c>
      <c r="D331" s="132"/>
      <c r="E331" s="132"/>
      <c r="F331" s="134"/>
      <c r="G331" s="132"/>
      <c r="H331" s="132"/>
      <c r="I331" s="142"/>
      <c r="J331" s="90">
        <f t="shared" si="65"/>
        <v>0</v>
      </c>
      <c r="K331" s="91">
        <f t="shared" si="64"/>
        <v>0</v>
      </c>
      <c r="L331" s="92">
        <f t="shared" si="66"/>
        <v>0</v>
      </c>
    </row>
    <row r="332" spans="2:12" ht="15" x14ac:dyDescent="0.25">
      <c r="B332" s="30" t="s">
        <v>433</v>
      </c>
      <c r="C332" s="237">
        <f t="shared" si="63"/>
        <v>0</v>
      </c>
      <c r="D332" s="132"/>
      <c r="E332" s="132"/>
      <c r="F332" s="134"/>
      <c r="G332" s="132"/>
      <c r="H332" s="132"/>
      <c r="I332" s="142"/>
      <c r="J332" s="90">
        <f t="shared" si="65"/>
        <v>0</v>
      </c>
      <c r="K332" s="95">
        <f t="shared" si="64"/>
        <v>0</v>
      </c>
      <c r="L332" s="92">
        <f t="shared" si="66"/>
        <v>0</v>
      </c>
    </row>
    <row r="333" spans="2:12" ht="15" x14ac:dyDescent="0.25">
      <c r="B333" s="30" t="s">
        <v>434</v>
      </c>
      <c r="C333" s="236">
        <f t="shared" si="63"/>
        <v>0</v>
      </c>
      <c r="D333" s="132"/>
      <c r="E333" s="132"/>
      <c r="F333" s="134"/>
      <c r="G333" s="132"/>
      <c r="H333" s="132"/>
      <c r="I333" s="142"/>
      <c r="J333" s="90">
        <f t="shared" si="65"/>
        <v>0</v>
      </c>
      <c r="K333" s="95">
        <f t="shared" si="64"/>
        <v>0</v>
      </c>
      <c r="L333" s="92">
        <f t="shared" si="66"/>
        <v>0</v>
      </c>
    </row>
    <row r="334" spans="2:12" ht="15" x14ac:dyDescent="0.25">
      <c r="B334" s="30" t="s">
        <v>435</v>
      </c>
      <c r="C334" s="236">
        <f t="shared" si="63"/>
        <v>0</v>
      </c>
      <c r="D334" s="132"/>
      <c r="E334" s="132"/>
      <c r="F334" s="134"/>
      <c r="G334" s="132"/>
      <c r="H334" s="132"/>
      <c r="I334" s="142"/>
      <c r="J334" s="90">
        <f t="shared" si="65"/>
        <v>0</v>
      </c>
      <c r="K334" s="91">
        <f t="shared" si="64"/>
        <v>0</v>
      </c>
      <c r="L334" s="92">
        <f t="shared" si="66"/>
        <v>0</v>
      </c>
    </row>
    <row r="335" spans="2:12" ht="15" x14ac:dyDescent="0.25">
      <c r="B335" s="30" t="s">
        <v>436</v>
      </c>
      <c r="C335" s="237">
        <f t="shared" si="63"/>
        <v>0</v>
      </c>
      <c r="D335" s="132"/>
      <c r="E335" s="132"/>
      <c r="F335" s="134"/>
      <c r="G335" s="132"/>
      <c r="H335" s="132"/>
      <c r="I335" s="142"/>
      <c r="J335" s="90">
        <f t="shared" si="65"/>
        <v>0</v>
      </c>
      <c r="K335" s="95">
        <f t="shared" si="64"/>
        <v>0</v>
      </c>
      <c r="L335" s="92">
        <f t="shared" si="66"/>
        <v>0</v>
      </c>
    </row>
    <row r="336" spans="2:12" ht="15" x14ac:dyDescent="0.25">
      <c r="B336" s="30" t="s">
        <v>437</v>
      </c>
      <c r="C336" s="236">
        <f t="shared" si="63"/>
        <v>0</v>
      </c>
      <c r="D336" s="132"/>
      <c r="E336" s="132"/>
      <c r="F336" s="134"/>
      <c r="G336" s="132"/>
      <c r="H336" s="132"/>
      <c r="I336" s="142"/>
      <c r="J336" s="90">
        <f t="shared" si="65"/>
        <v>0</v>
      </c>
      <c r="K336" s="95">
        <f t="shared" si="64"/>
        <v>0</v>
      </c>
      <c r="L336" s="92">
        <f t="shared" si="66"/>
        <v>0</v>
      </c>
    </row>
    <row r="337" spans="2:12" ht="15" x14ac:dyDescent="0.25">
      <c r="B337" s="30" t="s">
        <v>438</v>
      </c>
      <c r="C337" s="236">
        <f t="shared" si="63"/>
        <v>0</v>
      </c>
      <c r="D337" s="132"/>
      <c r="E337" s="132"/>
      <c r="F337" s="134"/>
      <c r="G337" s="132"/>
      <c r="H337" s="132"/>
      <c r="I337" s="142"/>
      <c r="J337" s="90">
        <f t="shared" si="65"/>
        <v>0</v>
      </c>
      <c r="K337" s="91">
        <f t="shared" si="64"/>
        <v>0</v>
      </c>
      <c r="L337" s="92">
        <f t="shared" si="66"/>
        <v>0</v>
      </c>
    </row>
    <row r="338" spans="2:12" ht="15" x14ac:dyDescent="0.25">
      <c r="B338" s="30" t="s">
        <v>25</v>
      </c>
      <c r="C338" s="237">
        <f t="shared" si="63"/>
        <v>0</v>
      </c>
      <c r="D338" s="132"/>
      <c r="E338" s="132"/>
      <c r="F338" s="134"/>
      <c r="G338" s="132"/>
      <c r="H338" s="132"/>
      <c r="I338" s="142"/>
      <c r="J338" s="90">
        <f>IF(G338&gt;0,(D338*(F338/G338)),0)</f>
        <v>0</v>
      </c>
      <c r="K338" s="95">
        <f t="shared" si="64"/>
        <v>0</v>
      </c>
      <c r="L338" s="92">
        <f>IF(K338&gt;0,((J338/K338)*I338),0)</f>
        <v>0</v>
      </c>
    </row>
    <row r="339" spans="2:12" ht="15" x14ac:dyDescent="0.25">
      <c r="B339" s="30" t="s">
        <v>26</v>
      </c>
      <c r="C339" s="236">
        <f t="shared" si="63"/>
        <v>0</v>
      </c>
      <c r="D339" s="132"/>
      <c r="E339" s="132"/>
      <c r="F339" s="134"/>
      <c r="G339" s="132"/>
      <c r="H339" s="132"/>
      <c r="I339" s="142"/>
      <c r="J339" s="90">
        <f t="shared" ref="J339:J349" si="67">IF(G339&gt;0,(D339*(F339/G339)),0)</f>
        <v>0</v>
      </c>
      <c r="K339" s="95">
        <f t="shared" si="64"/>
        <v>0</v>
      </c>
      <c r="L339" s="92">
        <f t="shared" ref="L339:L349" si="68">IF(K339&gt;0,((J339/K339)*I339),0)</f>
        <v>0</v>
      </c>
    </row>
    <row r="340" spans="2:12" ht="15" x14ac:dyDescent="0.25">
      <c r="B340" s="30" t="s">
        <v>27</v>
      </c>
      <c r="C340" s="236">
        <f t="shared" si="63"/>
        <v>0</v>
      </c>
      <c r="D340" s="132"/>
      <c r="E340" s="132"/>
      <c r="F340" s="134"/>
      <c r="G340" s="132"/>
      <c r="H340" s="132"/>
      <c r="I340" s="142"/>
      <c r="J340" s="90">
        <f t="shared" si="67"/>
        <v>0</v>
      </c>
      <c r="K340" s="91">
        <f t="shared" si="64"/>
        <v>0</v>
      </c>
      <c r="L340" s="92">
        <f t="shared" si="68"/>
        <v>0</v>
      </c>
    </row>
    <row r="341" spans="2:12" ht="15" x14ac:dyDescent="0.25">
      <c r="B341" s="30" t="s">
        <v>28</v>
      </c>
      <c r="C341" s="237">
        <f t="shared" si="63"/>
        <v>0</v>
      </c>
      <c r="D341" s="132"/>
      <c r="E341" s="132"/>
      <c r="F341" s="134"/>
      <c r="G341" s="132"/>
      <c r="H341" s="132"/>
      <c r="I341" s="142"/>
      <c r="J341" s="90">
        <f t="shared" si="67"/>
        <v>0</v>
      </c>
      <c r="K341" s="95">
        <f t="shared" si="64"/>
        <v>0</v>
      </c>
      <c r="L341" s="92">
        <f t="shared" si="68"/>
        <v>0</v>
      </c>
    </row>
    <row r="342" spans="2:12" ht="15" x14ac:dyDescent="0.25">
      <c r="B342" s="30" t="s">
        <v>29</v>
      </c>
      <c r="C342" s="236">
        <f t="shared" si="63"/>
        <v>0</v>
      </c>
      <c r="D342" s="132"/>
      <c r="E342" s="132"/>
      <c r="F342" s="134"/>
      <c r="G342" s="132"/>
      <c r="H342" s="132"/>
      <c r="I342" s="142"/>
      <c r="J342" s="90">
        <f t="shared" si="67"/>
        <v>0</v>
      </c>
      <c r="K342" s="95">
        <f t="shared" si="64"/>
        <v>0</v>
      </c>
      <c r="L342" s="92">
        <f t="shared" si="68"/>
        <v>0</v>
      </c>
    </row>
    <row r="343" spans="2:12" ht="15" x14ac:dyDescent="0.25">
      <c r="B343" s="30" t="s">
        <v>30</v>
      </c>
      <c r="C343" s="236">
        <f t="shared" si="63"/>
        <v>0</v>
      </c>
      <c r="D343" s="132"/>
      <c r="E343" s="132"/>
      <c r="F343" s="134"/>
      <c r="G343" s="132"/>
      <c r="H343" s="132"/>
      <c r="I343" s="142"/>
      <c r="J343" s="90">
        <f t="shared" si="67"/>
        <v>0</v>
      </c>
      <c r="K343" s="91">
        <f t="shared" si="64"/>
        <v>0</v>
      </c>
      <c r="L343" s="92">
        <f t="shared" si="68"/>
        <v>0</v>
      </c>
    </row>
    <row r="344" spans="2:12" ht="15" x14ac:dyDescent="0.25">
      <c r="B344" s="30" t="s">
        <v>31</v>
      </c>
      <c r="C344" s="237">
        <f t="shared" si="63"/>
        <v>0</v>
      </c>
      <c r="D344" s="132"/>
      <c r="E344" s="132"/>
      <c r="F344" s="134"/>
      <c r="G344" s="132"/>
      <c r="H344" s="132"/>
      <c r="I344" s="142"/>
      <c r="J344" s="90">
        <f t="shared" si="67"/>
        <v>0</v>
      </c>
      <c r="K344" s="95">
        <f t="shared" si="64"/>
        <v>0</v>
      </c>
      <c r="L344" s="92">
        <f t="shared" si="68"/>
        <v>0</v>
      </c>
    </row>
    <row r="345" spans="2:12" ht="15" x14ac:dyDescent="0.25">
      <c r="B345" s="30" t="s">
        <v>32</v>
      </c>
      <c r="C345" s="236">
        <f t="shared" si="63"/>
        <v>0</v>
      </c>
      <c r="D345" s="132"/>
      <c r="E345" s="132"/>
      <c r="F345" s="134"/>
      <c r="G345" s="132"/>
      <c r="H345" s="132"/>
      <c r="I345" s="142"/>
      <c r="J345" s="90">
        <f t="shared" si="67"/>
        <v>0</v>
      </c>
      <c r="K345" s="95">
        <f t="shared" si="64"/>
        <v>0</v>
      </c>
      <c r="L345" s="92">
        <f t="shared" si="68"/>
        <v>0</v>
      </c>
    </row>
    <row r="346" spans="2:12" ht="15" x14ac:dyDescent="0.25">
      <c r="B346" s="30" t="s">
        <v>33</v>
      </c>
      <c r="C346" s="236">
        <f t="shared" si="63"/>
        <v>0</v>
      </c>
      <c r="D346" s="132"/>
      <c r="E346" s="132"/>
      <c r="F346" s="134"/>
      <c r="G346" s="132"/>
      <c r="H346" s="132"/>
      <c r="I346" s="142"/>
      <c r="J346" s="90">
        <f t="shared" si="67"/>
        <v>0</v>
      </c>
      <c r="K346" s="91">
        <f t="shared" si="64"/>
        <v>0</v>
      </c>
      <c r="L346" s="92">
        <f t="shared" si="68"/>
        <v>0</v>
      </c>
    </row>
    <row r="347" spans="2:12" ht="15" x14ac:dyDescent="0.25">
      <c r="B347" s="30" t="s">
        <v>34</v>
      </c>
      <c r="C347" s="237">
        <f t="shared" si="63"/>
        <v>0</v>
      </c>
      <c r="D347" s="132"/>
      <c r="E347" s="132"/>
      <c r="F347" s="134"/>
      <c r="G347" s="132"/>
      <c r="H347" s="132"/>
      <c r="I347" s="142"/>
      <c r="J347" s="90">
        <f t="shared" si="67"/>
        <v>0</v>
      </c>
      <c r="K347" s="95">
        <f t="shared" si="64"/>
        <v>0</v>
      </c>
      <c r="L347" s="92">
        <f t="shared" si="68"/>
        <v>0</v>
      </c>
    </row>
    <row r="348" spans="2:12" ht="15" x14ac:dyDescent="0.25">
      <c r="B348" s="30" t="s">
        <v>35</v>
      </c>
      <c r="C348" s="236">
        <f t="shared" si="63"/>
        <v>0</v>
      </c>
      <c r="D348" s="132"/>
      <c r="E348" s="132"/>
      <c r="F348" s="134"/>
      <c r="G348" s="132"/>
      <c r="H348" s="132"/>
      <c r="I348" s="142"/>
      <c r="J348" s="90">
        <f t="shared" si="67"/>
        <v>0</v>
      </c>
      <c r="K348" s="95">
        <f t="shared" si="64"/>
        <v>0</v>
      </c>
      <c r="L348" s="92">
        <f t="shared" si="68"/>
        <v>0</v>
      </c>
    </row>
    <row r="349" spans="2:12" ht="15" x14ac:dyDescent="0.25">
      <c r="B349" s="30" t="s">
        <v>36</v>
      </c>
      <c r="C349" s="236">
        <f t="shared" si="63"/>
        <v>0</v>
      </c>
      <c r="D349" s="132"/>
      <c r="E349" s="132"/>
      <c r="F349" s="134"/>
      <c r="G349" s="132"/>
      <c r="H349" s="132"/>
      <c r="I349" s="142"/>
      <c r="J349" s="90">
        <f t="shared" si="67"/>
        <v>0</v>
      </c>
      <c r="K349" s="91">
        <f t="shared" si="64"/>
        <v>0</v>
      </c>
      <c r="L349" s="92">
        <f t="shared" si="68"/>
        <v>0</v>
      </c>
    </row>
    <row r="350" spans="2:12" ht="15" x14ac:dyDescent="0.25">
      <c r="B350" s="30" t="s">
        <v>37</v>
      </c>
      <c r="C350" s="237">
        <f t="shared" si="63"/>
        <v>0</v>
      </c>
      <c r="D350" s="132"/>
      <c r="E350" s="132"/>
      <c r="F350" s="134"/>
      <c r="G350" s="132"/>
      <c r="H350" s="132"/>
      <c r="I350" s="142"/>
      <c r="J350" s="90">
        <f>IF(G350&gt;0,(D350*(F350/G350)),0)</f>
        <v>0</v>
      </c>
      <c r="K350" s="95">
        <f t="shared" si="64"/>
        <v>0</v>
      </c>
      <c r="L350" s="92">
        <f>IF(K350&gt;0,((J350/K350)*I350),0)</f>
        <v>0</v>
      </c>
    </row>
    <row r="351" spans="2:12" ht="15" x14ac:dyDescent="0.25">
      <c r="B351" s="30" t="s">
        <v>38</v>
      </c>
      <c r="C351" s="236">
        <f t="shared" si="63"/>
        <v>0</v>
      </c>
      <c r="D351" s="132"/>
      <c r="E351" s="132"/>
      <c r="F351" s="134"/>
      <c r="G351" s="132"/>
      <c r="H351" s="132"/>
      <c r="I351" s="142"/>
      <c r="J351" s="90">
        <f t="shared" ref="J351:J362" si="69">IF(G351&gt;0,(D351*(F351/G351)),0)</f>
        <v>0</v>
      </c>
      <c r="K351" s="95">
        <f t="shared" si="64"/>
        <v>0</v>
      </c>
      <c r="L351" s="92">
        <f t="shared" ref="L351:L362" si="70">IF(K351&gt;0,((J351/K351)*I351),0)</f>
        <v>0</v>
      </c>
    </row>
    <row r="352" spans="2:12" ht="15" x14ac:dyDescent="0.25">
      <c r="B352" s="30" t="s">
        <v>39</v>
      </c>
      <c r="C352" s="236">
        <f t="shared" si="63"/>
        <v>0</v>
      </c>
      <c r="D352" s="132"/>
      <c r="E352" s="132"/>
      <c r="F352" s="134"/>
      <c r="G352" s="132"/>
      <c r="H352" s="132"/>
      <c r="I352" s="142"/>
      <c r="J352" s="90">
        <f t="shared" si="69"/>
        <v>0</v>
      </c>
      <c r="K352" s="91">
        <f t="shared" si="64"/>
        <v>0</v>
      </c>
      <c r="L352" s="92">
        <f t="shared" si="70"/>
        <v>0</v>
      </c>
    </row>
    <row r="353" spans="2:12" ht="15" x14ac:dyDescent="0.25">
      <c r="B353" s="30" t="s">
        <v>40</v>
      </c>
      <c r="C353" s="237">
        <f t="shared" si="63"/>
        <v>0</v>
      </c>
      <c r="D353" s="132"/>
      <c r="E353" s="132"/>
      <c r="F353" s="134"/>
      <c r="G353" s="132"/>
      <c r="H353" s="132"/>
      <c r="I353" s="142"/>
      <c r="J353" s="90">
        <f t="shared" si="69"/>
        <v>0</v>
      </c>
      <c r="K353" s="95">
        <f t="shared" si="64"/>
        <v>0</v>
      </c>
      <c r="L353" s="92">
        <f t="shared" si="70"/>
        <v>0</v>
      </c>
    </row>
    <row r="354" spans="2:12" ht="15" x14ac:dyDescent="0.25">
      <c r="B354" s="30" t="s">
        <v>41</v>
      </c>
      <c r="C354" s="236">
        <f t="shared" si="63"/>
        <v>0</v>
      </c>
      <c r="D354" s="132"/>
      <c r="E354" s="132"/>
      <c r="F354" s="134"/>
      <c r="G354" s="132"/>
      <c r="H354" s="132"/>
      <c r="I354" s="142"/>
      <c r="J354" s="90">
        <f t="shared" si="69"/>
        <v>0</v>
      </c>
      <c r="K354" s="95">
        <f t="shared" si="64"/>
        <v>0</v>
      </c>
      <c r="L354" s="92">
        <f t="shared" si="70"/>
        <v>0</v>
      </c>
    </row>
    <row r="355" spans="2:12" ht="15" x14ac:dyDescent="0.25">
      <c r="B355" s="30" t="s">
        <v>42</v>
      </c>
      <c r="C355" s="236">
        <f t="shared" si="63"/>
        <v>0</v>
      </c>
      <c r="D355" s="132"/>
      <c r="E355" s="132"/>
      <c r="F355" s="134"/>
      <c r="G355" s="132"/>
      <c r="H355" s="132"/>
      <c r="I355" s="142"/>
      <c r="J355" s="90">
        <f t="shared" si="69"/>
        <v>0</v>
      </c>
      <c r="K355" s="91">
        <f t="shared" si="64"/>
        <v>0</v>
      </c>
      <c r="L355" s="92">
        <f t="shared" si="70"/>
        <v>0</v>
      </c>
    </row>
    <row r="356" spans="2:12" ht="15" x14ac:dyDescent="0.25">
      <c r="B356" s="30" t="s">
        <v>43</v>
      </c>
      <c r="C356" s="237">
        <f t="shared" si="63"/>
        <v>0</v>
      </c>
      <c r="D356" s="132"/>
      <c r="E356" s="132"/>
      <c r="F356" s="134"/>
      <c r="G356" s="132"/>
      <c r="H356" s="132"/>
      <c r="I356" s="142"/>
      <c r="J356" s="90">
        <f t="shared" si="69"/>
        <v>0</v>
      </c>
      <c r="K356" s="95">
        <f t="shared" si="64"/>
        <v>0</v>
      </c>
      <c r="L356" s="92">
        <f t="shared" si="70"/>
        <v>0</v>
      </c>
    </row>
    <row r="357" spans="2:12" ht="15" x14ac:dyDescent="0.25">
      <c r="B357" s="30" t="s">
        <v>44</v>
      </c>
      <c r="C357" s="236">
        <f t="shared" si="63"/>
        <v>0</v>
      </c>
      <c r="D357" s="132"/>
      <c r="E357" s="132"/>
      <c r="F357" s="134"/>
      <c r="G357" s="132"/>
      <c r="H357" s="132"/>
      <c r="I357" s="142"/>
      <c r="J357" s="90">
        <f t="shared" si="69"/>
        <v>0</v>
      </c>
      <c r="K357" s="95">
        <f t="shared" si="64"/>
        <v>0</v>
      </c>
      <c r="L357" s="92">
        <f t="shared" si="70"/>
        <v>0</v>
      </c>
    </row>
    <row r="358" spans="2:12" ht="15" x14ac:dyDescent="0.25">
      <c r="B358" s="30" t="s">
        <v>45</v>
      </c>
      <c r="C358" s="236">
        <f t="shared" si="63"/>
        <v>0</v>
      </c>
      <c r="D358" s="132"/>
      <c r="E358" s="132"/>
      <c r="F358" s="134"/>
      <c r="G358" s="132"/>
      <c r="H358" s="132"/>
      <c r="I358" s="142"/>
      <c r="J358" s="90">
        <f t="shared" si="69"/>
        <v>0</v>
      </c>
      <c r="K358" s="91">
        <f t="shared" si="64"/>
        <v>0</v>
      </c>
      <c r="L358" s="92">
        <f t="shared" si="70"/>
        <v>0</v>
      </c>
    </row>
    <row r="359" spans="2:12" ht="15" x14ac:dyDescent="0.25">
      <c r="B359" s="30" t="s">
        <v>46</v>
      </c>
      <c r="C359" s="237">
        <f t="shared" si="63"/>
        <v>0</v>
      </c>
      <c r="D359" s="132"/>
      <c r="E359" s="132"/>
      <c r="F359" s="134"/>
      <c r="G359" s="132"/>
      <c r="H359" s="132"/>
      <c r="I359" s="142"/>
      <c r="J359" s="90">
        <f t="shared" si="69"/>
        <v>0</v>
      </c>
      <c r="K359" s="95">
        <f t="shared" si="64"/>
        <v>0</v>
      </c>
      <c r="L359" s="92">
        <f t="shared" si="70"/>
        <v>0</v>
      </c>
    </row>
    <row r="360" spans="2:12" ht="15" x14ac:dyDescent="0.25">
      <c r="B360" s="30" t="s">
        <v>47</v>
      </c>
      <c r="C360" s="236">
        <f t="shared" si="63"/>
        <v>0</v>
      </c>
      <c r="D360" s="132"/>
      <c r="E360" s="132"/>
      <c r="F360" s="134"/>
      <c r="G360" s="132"/>
      <c r="H360" s="132"/>
      <c r="I360" s="142"/>
      <c r="J360" s="90">
        <f t="shared" si="69"/>
        <v>0</v>
      </c>
      <c r="K360" s="95">
        <f t="shared" si="64"/>
        <v>0</v>
      </c>
      <c r="L360" s="92">
        <f t="shared" si="70"/>
        <v>0</v>
      </c>
    </row>
    <row r="361" spans="2:12" ht="15" x14ac:dyDescent="0.25">
      <c r="B361" s="30" t="s">
        <v>48</v>
      </c>
      <c r="C361" s="236">
        <f t="shared" si="63"/>
        <v>0</v>
      </c>
      <c r="D361" s="132"/>
      <c r="E361" s="132"/>
      <c r="F361" s="134"/>
      <c r="G361" s="132"/>
      <c r="H361" s="132"/>
      <c r="I361" s="142"/>
      <c r="J361" s="90">
        <f t="shared" si="69"/>
        <v>0</v>
      </c>
      <c r="K361" s="91">
        <f t="shared" si="64"/>
        <v>0</v>
      </c>
      <c r="L361" s="92">
        <f t="shared" si="70"/>
        <v>0</v>
      </c>
    </row>
    <row r="362" spans="2:12" ht="15" x14ac:dyDescent="0.25">
      <c r="B362" s="30" t="s">
        <v>49</v>
      </c>
      <c r="C362" s="237">
        <f t="shared" si="63"/>
        <v>0</v>
      </c>
      <c r="D362" s="132"/>
      <c r="E362" s="132"/>
      <c r="F362" s="134"/>
      <c r="G362" s="132"/>
      <c r="H362" s="132"/>
      <c r="I362" s="142"/>
      <c r="J362" s="90">
        <f t="shared" si="69"/>
        <v>0</v>
      </c>
      <c r="K362" s="95">
        <f t="shared" si="64"/>
        <v>0</v>
      </c>
      <c r="L362" s="92">
        <f t="shared" si="70"/>
        <v>0</v>
      </c>
    </row>
    <row r="363" spans="2:12" ht="15" x14ac:dyDescent="0.25">
      <c r="B363" s="30" t="s">
        <v>50</v>
      </c>
      <c r="C363" s="236">
        <f t="shared" si="63"/>
        <v>0</v>
      </c>
      <c r="D363" s="132"/>
      <c r="E363" s="132"/>
      <c r="F363" s="134"/>
      <c r="G363" s="132"/>
      <c r="H363" s="132"/>
      <c r="I363" s="142"/>
      <c r="J363" s="90">
        <f>IF(G363&gt;0,(D363*(F363/G363)),0)</f>
        <v>0</v>
      </c>
      <c r="K363" s="95">
        <f t="shared" si="64"/>
        <v>0</v>
      </c>
      <c r="L363" s="92">
        <f>IF(K363&gt;0,((J363/K363)*I363),0)</f>
        <v>0</v>
      </c>
    </row>
    <row r="364" spans="2:12" ht="15" x14ac:dyDescent="0.25">
      <c r="B364" s="30" t="s">
        <v>51</v>
      </c>
      <c r="C364" s="236">
        <f t="shared" si="63"/>
        <v>0</v>
      </c>
      <c r="D364" s="132"/>
      <c r="E364" s="132"/>
      <c r="F364" s="134"/>
      <c r="G364" s="132"/>
      <c r="H364" s="132"/>
      <c r="I364" s="142"/>
      <c r="J364" s="90">
        <f t="shared" ref="J364:J374" si="71">IF(G364&gt;0,(D364*(F364/G364)),0)</f>
        <v>0</v>
      </c>
      <c r="K364" s="91">
        <f t="shared" si="64"/>
        <v>0</v>
      </c>
      <c r="L364" s="92">
        <f t="shared" ref="L364:L374" si="72">IF(K364&gt;0,((J364/K364)*I364),0)</f>
        <v>0</v>
      </c>
    </row>
    <row r="365" spans="2:12" ht="15" x14ac:dyDescent="0.25">
      <c r="B365" s="30" t="s">
        <v>52</v>
      </c>
      <c r="C365" s="237">
        <f t="shared" si="63"/>
        <v>0</v>
      </c>
      <c r="D365" s="132"/>
      <c r="E365" s="132"/>
      <c r="F365" s="134"/>
      <c r="G365" s="132"/>
      <c r="H365" s="132"/>
      <c r="I365" s="142"/>
      <c r="J365" s="90">
        <f t="shared" si="71"/>
        <v>0</v>
      </c>
      <c r="K365" s="95">
        <f t="shared" si="64"/>
        <v>0</v>
      </c>
      <c r="L365" s="92">
        <f t="shared" si="72"/>
        <v>0</v>
      </c>
    </row>
    <row r="366" spans="2:12" ht="15" x14ac:dyDescent="0.25">
      <c r="B366" s="30" t="s">
        <v>53</v>
      </c>
      <c r="C366" s="236">
        <f t="shared" si="63"/>
        <v>0</v>
      </c>
      <c r="D366" s="132"/>
      <c r="E366" s="132"/>
      <c r="F366" s="134"/>
      <c r="G366" s="132"/>
      <c r="H366" s="132"/>
      <c r="I366" s="142"/>
      <c r="J366" s="90">
        <f t="shared" si="71"/>
        <v>0</v>
      </c>
      <c r="K366" s="95">
        <f t="shared" si="64"/>
        <v>0</v>
      </c>
      <c r="L366" s="92">
        <f t="shared" si="72"/>
        <v>0</v>
      </c>
    </row>
    <row r="367" spans="2:12" ht="15" x14ac:dyDescent="0.25">
      <c r="B367" s="30" t="s">
        <v>54</v>
      </c>
      <c r="C367" s="236">
        <f t="shared" si="63"/>
        <v>0</v>
      </c>
      <c r="D367" s="132"/>
      <c r="E367" s="132"/>
      <c r="F367" s="134"/>
      <c r="G367" s="132"/>
      <c r="H367" s="132"/>
      <c r="I367" s="142"/>
      <c r="J367" s="90">
        <f t="shared" si="71"/>
        <v>0</v>
      </c>
      <c r="K367" s="91">
        <f t="shared" si="64"/>
        <v>0</v>
      </c>
      <c r="L367" s="92">
        <f t="shared" si="72"/>
        <v>0</v>
      </c>
    </row>
    <row r="368" spans="2:12" ht="15" x14ac:dyDescent="0.25">
      <c r="B368" s="30" t="s">
        <v>55</v>
      </c>
      <c r="C368" s="237">
        <f t="shared" si="63"/>
        <v>0</v>
      </c>
      <c r="D368" s="132"/>
      <c r="E368" s="132"/>
      <c r="F368" s="134"/>
      <c r="G368" s="132"/>
      <c r="H368" s="132"/>
      <c r="I368" s="142"/>
      <c r="J368" s="90">
        <f t="shared" si="71"/>
        <v>0</v>
      </c>
      <c r="K368" s="95">
        <f t="shared" si="64"/>
        <v>0</v>
      </c>
      <c r="L368" s="92">
        <f t="shared" si="72"/>
        <v>0</v>
      </c>
    </row>
    <row r="369" spans="2:12" ht="15" x14ac:dyDescent="0.25">
      <c r="B369" s="30" t="s">
        <v>56</v>
      </c>
      <c r="C369" s="236">
        <f t="shared" si="63"/>
        <v>0</v>
      </c>
      <c r="D369" s="132"/>
      <c r="E369" s="132"/>
      <c r="F369" s="134"/>
      <c r="G369" s="132"/>
      <c r="H369" s="132"/>
      <c r="I369" s="142"/>
      <c r="J369" s="90">
        <f t="shared" si="71"/>
        <v>0</v>
      </c>
      <c r="K369" s="95">
        <f t="shared" si="64"/>
        <v>0</v>
      </c>
      <c r="L369" s="92">
        <f t="shared" si="72"/>
        <v>0</v>
      </c>
    </row>
    <row r="370" spans="2:12" ht="15" x14ac:dyDescent="0.25">
      <c r="B370" s="30" t="s">
        <v>57</v>
      </c>
      <c r="C370" s="236">
        <f t="shared" si="63"/>
        <v>0</v>
      </c>
      <c r="D370" s="132"/>
      <c r="E370" s="132"/>
      <c r="F370" s="134"/>
      <c r="G370" s="132"/>
      <c r="H370" s="132"/>
      <c r="I370" s="142"/>
      <c r="J370" s="90">
        <f t="shared" si="71"/>
        <v>0</v>
      </c>
      <c r="K370" s="91">
        <f t="shared" si="64"/>
        <v>0</v>
      </c>
      <c r="L370" s="92">
        <f t="shared" si="72"/>
        <v>0</v>
      </c>
    </row>
    <row r="371" spans="2:12" ht="15" x14ac:dyDescent="0.25">
      <c r="B371" s="30" t="s">
        <v>58</v>
      </c>
      <c r="C371" s="237">
        <f t="shared" si="63"/>
        <v>0</v>
      </c>
      <c r="D371" s="132"/>
      <c r="E371" s="132"/>
      <c r="F371" s="134"/>
      <c r="G371" s="132"/>
      <c r="H371" s="132"/>
      <c r="I371" s="142"/>
      <c r="J371" s="90">
        <f t="shared" si="71"/>
        <v>0</v>
      </c>
      <c r="K371" s="95">
        <f t="shared" si="64"/>
        <v>0</v>
      </c>
      <c r="L371" s="92">
        <f t="shared" si="72"/>
        <v>0</v>
      </c>
    </row>
    <row r="372" spans="2:12" ht="15" x14ac:dyDescent="0.25">
      <c r="B372" s="30" t="s">
        <v>59</v>
      </c>
      <c r="C372" s="236">
        <f t="shared" si="63"/>
        <v>0</v>
      </c>
      <c r="D372" s="132"/>
      <c r="E372" s="132"/>
      <c r="F372" s="134"/>
      <c r="G372" s="132"/>
      <c r="H372" s="132"/>
      <c r="I372" s="142"/>
      <c r="J372" s="90">
        <f t="shared" si="71"/>
        <v>0</v>
      </c>
      <c r="K372" s="95">
        <f t="shared" si="64"/>
        <v>0</v>
      </c>
      <c r="L372" s="92">
        <f t="shared" si="72"/>
        <v>0</v>
      </c>
    </row>
    <row r="373" spans="2:12" ht="15" x14ac:dyDescent="0.25">
      <c r="B373" s="30" t="s">
        <v>60</v>
      </c>
      <c r="C373" s="236">
        <f t="shared" si="63"/>
        <v>0</v>
      </c>
      <c r="D373" s="132"/>
      <c r="E373" s="132"/>
      <c r="F373" s="134"/>
      <c r="G373" s="132"/>
      <c r="H373" s="132"/>
      <c r="I373" s="142"/>
      <c r="J373" s="90">
        <f t="shared" si="71"/>
        <v>0</v>
      </c>
      <c r="K373" s="91">
        <f t="shared" si="64"/>
        <v>0</v>
      </c>
      <c r="L373" s="92">
        <f t="shared" si="72"/>
        <v>0</v>
      </c>
    </row>
    <row r="374" spans="2:12" ht="15" x14ac:dyDescent="0.25">
      <c r="B374" s="30" t="s">
        <v>61</v>
      </c>
      <c r="C374" s="237">
        <f t="shared" si="63"/>
        <v>0</v>
      </c>
      <c r="D374" s="132"/>
      <c r="E374" s="132"/>
      <c r="F374" s="134"/>
      <c r="G374" s="132"/>
      <c r="H374" s="132"/>
      <c r="I374" s="142"/>
      <c r="J374" s="90">
        <f t="shared" si="71"/>
        <v>0</v>
      </c>
      <c r="K374" s="95">
        <f t="shared" si="64"/>
        <v>0</v>
      </c>
      <c r="L374" s="92">
        <f t="shared" si="72"/>
        <v>0</v>
      </c>
    </row>
    <row r="375" spans="2:12" ht="15" x14ac:dyDescent="0.25">
      <c r="B375" s="30" t="s">
        <v>62</v>
      </c>
      <c r="C375" s="236">
        <f t="shared" si="63"/>
        <v>0</v>
      </c>
      <c r="D375" s="132"/>
      <c r="E375" s="132"/>
      <c r="F375" s="134"/>
      <c r="G375" s="132"/>
      <c r="H375" s="132"/>
      <c r="I375" s="142"/>
      <c r="J375" s="90">
        <f>IF(G375&gt;0,(D375*(F375/G375)),0)</f>
        <v>0</v>
      </c>
      <c r="K375" s="95">
        <f t="shared" si="64"/>
        <v>0</v>
      </c>
      <c r="L375" s="92">
        <f>IF(K375&gt;0,((J375/K375)*I375),0)</f>
        <v>0</v>
      </c>
    </row>
    <row r="376" spans="2:12" ht="15" x14ac:dyDescent="0.25">
      <c r="B376" s="30" t="s">
        <v>63</v>
      </c>
      <c r="C376" s="236">
        <f t="shared" si="63"/>
        <v>0</v>
      </c>
      <c r="D376" s="132"/>
      <c r="E376" s="132"/>
      <c r="F376" s="134"/>
      <c r="G376" s="132"/>
      <c r="H376" s="132"/>
      <c r="I376" s="142"/>
      <c r="J376" s="90">
        <f t="shared" ref="J376:J387" si="73">IF(G376&gt;0,(D376*(F376/G376)),0)</f>
        <v>0</v>
      </c>
      <c r="K376" s="91">
        <f t="shared" si="64"/>
        <v>0</v>
      </c>
      <c r="L376" s="92">
        <f t="shared" ref="L376:L387" si="74">IF(K376&gt;0,((J376/K376)*I376),0)</f>
        <v>0</v>
      </c>
    </row>
    <row r="377" spans="2:12" ht="15" x14ac:dyDescent="0.25">
      <c r="B377" s="30" t="s">
        <v>64</v>
      </c>
      <c r="C377" s="237">
        <f t="shared" si="63"/>
        <v>0</v>
      </c>
      <c r="D377" s="132"/>
      <c r="E377" s="132"/>
      <c r="F377" s="134"/>
      <c r="G377" s="132"/>
      <c r="H377" s="132"/>
      <c r="I377" s="142"/>
      <c r="J377" s="90">
        <f t="shared" si="73"/>
        <v>0</v>
      </c>
      <c r="K377" s="95">
        <f t="shared" si="64"/>
        <v>0</v>
      </c>
      <c r="L377" s="92">
        <f t="shared" si="74"/>
        <v>0</v>
      </c>
    </row>
    <row r="378" spans="2:12" ht="15" x14ac:dyDescent="0.25">
      <c r="B378" s="30" t="s">
        <v>65</v>
      </c>
      <c r="C378" s="236">
        <f t="shared" si="63"/>
        <v>0</v>
      </c>
      <c r="D378" s="132"/>
      <c r="E378" s="132"/>
      <c r="F378" s="134"/>
      <c r="G378" s="132"/>
      <c r="H378" s="132"/>
      <c r="I378" s="142"/>
      <c r="J378" s="90">
        <f t="shared" si="73"/>
        <v>0</v>
      </c>
      <c r="K378" s="95">
        <f t="shared" si="64"/>
        <v>0</v>
      </c>
      <c r="L378" s="92">
        <f t="shared" si="74"/>
        <v>0</v>
      </c>
    </row>
    <row r="379" spans="2:12" ht="15" x14ac:dyDescent="0.25">
      <c r="B379" s="30" t="s">
        <v>66</v>
      </c>
      <c r="C379" s="236">
        <f t="shared" si="63"/>
        <v>0</v>
      </c>
      <c r="D379" s="132"/>
      <c r="E379" s="132"/>
      <c r="F379" s="134"/>
      <c r="G379" s="132"/>
      <c r="H379" s="132"/>
      <c r="I379" s="142"/>
      <c r="J379" s="90">
        <f t="shared" si="73"/>
        <v>0</v>
      </c>
      <c r="K379" s="91">
        <f t="shared" si="64"/>
        <v>0</v>
      </c>
      <c r="L379" s="92">
        <f t="shared" si="74"/>
        <v>0</v>
      </c>
    </row>
    <row r="380" spans="2:12" ht="15" x14ac:dyDescent="0.25">
      <c r="B380" s="30" t="s">
        <v>67</v>
      </c>
      <c r="C380" s="237">
        <f t="shared" ref="C380:C412" si="75">C72</f>
        <v>0</v>
      </c>
      <c r="D380" s="132"/>
      <c r="E380" s="132"/>
      <c r="F380" s="134"/>
      <c r="G380" s="132"/>
      <c r="H380" s="132"/>
      <c r="I380" s="142"/>
      <c r="J380" s="90">
        <f t="shared" si="73"/>
        <v>0</v>
      </c>
      <c r="K380" s="95">
        <f t="shared" ref="K380:K412" si="76">K72</f>
        <v>0</v>
      </c>
      <c r="L380" s="92">
        <f t="shared" si="74"/>
        <v>0</v>
      </c>
    </row>
    <row r="381" spans="2:12" ht="15" x14ac:dyDescent="0.25">
      <c r="B381" s="30" t="s">
        <v>68</v>
      </c>
      <c r="C381" s="236">
        <f t="shared" si="75"/>
        <v>0</v>
      </c>
      <c r="D381" s="132"/>
      <c r="E381" s="132"/>
      <c r="F381" s="134"/>
      <c r="G381" s="132"/>
      <c r="H381" s="132"/>
      <c r="I381" s="142"/>
      <c r="J381" s="90">
        <f t="shared" si="73"/>
        <v>0</v>
      </c>
      <c r="K381" s="95">
        <f t="shared" si="76"/>
        <v>0</v>
      </c>
      <c r="L381" s="92">
        <f t="shared" si="74"/>
        <v>0</v>
      </c>
    </row>
    <row r="382" spans="2:12" ht="15" x14ac:dyDescent="0.25">
      <c r="B382" s="30" t="s">
        <v>69</v>
      </c>
      <c r="C382" s="236">
        <f t="shared" si="75"/>
        <v>0</v>
      </c>
      <c r="D382" s="132"/>
      <c r="E382" s="132"/>
      <c r="F382" s="134"/>
      <c r="G382" s="132"/>
      <c r="H382" s="132"/>
      <c r="I382" s="142"/>
      <c r="J382" s="90">
        <f t="shared" si="73"/>
        <v>0</v>
      </c>
      <c r="K382" s="91">
        <f t="shared" si="76"/>
        <v>0</v>
      </c>
      <c r="L382" s="92">
        <f t="shared" si="74"/>
        <v>0</v>
      </c>
    </row>
    <row r="383" spans="2:12" ht="15" x14ac:dyDescent="0.25">
      <c r="B383" s="30" t="s">
        <v>70</v>
      </c>
      <c r="C383" s="237">
        <f t="shared" si="75"/>
        <v>0</v>
      </c>
      <c r="D383" s="132"/>
      <c r="E383" s="132"/>
      <c r="F383" s="134"/>
      <c r="G383" s="132"/>
      <c r="H383" s="132"/>
      <c r="I383" s="142"/>
      <c r="J383" s="90">
        <f t="shared" si="73"/>
        <v>0</v>
      </c>
      <c r="K383" s="95">
        <f t="shared" si="76"/>
        <v>0</v>
      </c>
      <c r="L383" s="92">
        <f t="shared" si="74"/>
        <v>0</v>
      </c>
    </row>
    <row r="384" spans="2:12" ht="15" x14ac:dyDescent="0.25">
      <c r="B384" s="30" t="s">
        <v>71</v>
      </c>
      <c r="C384" s="236">
        <f t="shared" si="75"/>
        <v>0</v>
      </c>
      <c r="D384" s="132"/>
      <c r="E384" s="132"/>
      <c r="F384" s="134"/>
      <c r="G384" s="132"/>
      <c r="H384" s="132"/>
      <c r="I384" s="142"/>
      <c r="J384" s="90">
        <f t="shared" si="73"/>
        <v>0</v>
      </c>
      <c r="K384" s="95">
        <f t="shared" si="76"/>
        <v>0</v>
      </c>
      <c r="L384" s="92">
        <f t="shared" si="74"/>
        <v>0</v>
      </c>
    </row>
    <row r="385" spans="2:12" ht="15" x14ac:dyDescent="0.25">
      <c r="B385" s="30" t="s">
        <v>72</v>
      </c>
      <c r="C385" s="236">
        <f t="shared" si="75"/>
        <v>0</v>
      </c>
      <c r="D385" s="132"/>
      <c r="E385" s="132"/>
      <c r="F385" s="134"/>
      <c r="G385" s="132"/>
      <c r="H385" s="132"/>
      <c r="I385" s="142"/>
      <c r="J385" s="90">
        <f t="shared" si="73"/>
        <v>0</v>
      </c>
      <c r="K385" s="91">
        <f t="shared" si="76"/>
        <v>0</v>
      </c>
      <c r="L385" s="92">
        <f t="shared" si="74"/>
        <v>0</v>
      </c>
    </row>
    <row r="386" spans="2:12" ht="15" x14ac:dyDescent="0.25">
      <c r="B386" s="30" t="s">
        <v>73</v>
      </c>
      <c r="C386" s="237">
        <f t="shared" si="75"/>
        <v>0</v>
      </c>
      <c r="D386" s="132"/>
      <c r="E386" s="132"/>
      <c r="F386" s="134"/>
      <c r="G386" s="132"/>
      <c r="H386" s="132"/>
      <c r="I386" s="142"/>
      <c r="J386" s="90">
        <f t="shared" si="73"/>
        <v>0</v>
      </c>
      <c r="K386" s="95">
        <f t="shared" si="76"/>
        <v>0</v>
      </c>
      <c r="L386" s="92">
        <f t="shared" si="74"/>
        <v>0</v>
      </c>
    </row>
    <row r="387" spans="2:12" ht="15" x14ac:dyDescent="0.25">
      <c r="B387" s="30" t="s">
        <v>74</v>
      </c>
      <c r="C387" s="236">
        <f t="shared" si="75"/>
        <v>0</v>
      </c>
      <c r="D387" s="132"/>
      <c r="E387" s="132"/>
      <c r="F387" s="134"/>
      <c r="G387" s="132"/>
      <c r="H387" s="132"/>
      <c r="I387" s="142"/>
      <c r="J387" s="90">
        <f t="shared" si="73"/>
        <v>0</v>
      </c>
      <c r="K387" s="95">
        <f t="shared" si="76"/>
        <v>0</v>
      </c>
      <c r="L387" s="92">
        <f t="shared" si="74"/>
        <v>0</v>
      </c>
    </row>
    <row r="388" spans="2:12" ht="15" x14ac:dyDescent="0.25">
      <c r="B388" s="30" t="s">
        <v>75</v>
      </c>
      <c r="C388" s="236">
        <f t="shared" si="75"/>
        <v>0</v>
      </c>
      <c r="D388" s="132"/>
      <c r="E388" s="132"/>
      <c r="F388" s="134"/>
      <c r="G388" s="132"/>
      <c r="H388" s="132"/>
      <c r="I388" s="142"/>
      <c r="J388" s="90">
        <f>IF(G388&gt;0,(D388*(F388/G388)),0)</f>
        <v>0</v>
      </c>
      <c r="K388" s="91">
        <f t="shared" si="76"/>
        <v>0</v>
      </c>
      <c r="L388" s="92">
        <f>IF(K388&gt;0,((J388/K388)*I388),0)</f>
        <v>0</v>
      </c>
    </row>
    <row r="389" spans="2:12" ht="15" x14ac:dyDescent="0.25">
      <c r="B389" s="30" t="s">
        <v>76</v>
      </c>
      <c r="C389" s="237">
        <f t="shared" si="75"/>
        <v>0</v>
      </c>
      <c r="D389" s="132"/>
      <c r="E389" s="132"/>
      <c r="F389" s="134"/>
      <c r="G389" s="132"/>
      <c r="H389" s="132"/>
      <c r="I389" s="142"/>
      <c r="J389" s="90">
        <f t="shared" ref="J389:J399" si="77">IF(G389&gt;0,(D389*(F389/G389)),0)</f>
        <v>0</v>
      </c>
      <c r="K389" s="95">
        <f t="shared" si="76"/>
        <v>0</v>
      </c>
      <c r="L389" s="92">
        <f t="shared" ref="L389:L399" si="78">IF(K389&gt;0,((J389/K389)*I389),0)</f>
        <v>0</v>
      </c>
    </row>
    <row r="390" spans="2:12" ht="15" x14ac:dyDescent="0.25">
      <c r="B390" s="30" t="s">
        <v>77</v>
      </c>
      <c r="C390" s="236">
        <f t="shared" si="75"/>
        <v>0</v>
      </c>
      <c r="D390" s="132"/>
      <c r="E390" s="132"/>
      <c r="F390" s="134"/>
      <c r="G390" s="132"/>
      <c r="H390" s="132"/>
      <c r="I390" s="142"/>
      <c r="J390" s="90">
        <f t="shared" si="77"/>
        <v>0</v>
      </c>
      <c r="K390" s="95">
        <f t="shared" si="76"/>
        <v>0</v>
      </c>
      <c r="L390" s="92">
        <f t="shared" si="78"/>
        <v>0</v>
      </c>
    </row>
    <row r="391" spans="2:12" ht="15" x14ac:dyDescent="0.25">
      <c r="B391" s="30" t="s">
        <v>78</v>
      </c>
      <c r="C391" s="236">
        <f t="shared" si="75"/>
        <v>0</v>
      </c>
      <c r="D391" s="132"/>
      <c r="E391" s="132"/>
      <c r="F391" s="134"/>
      <c r="G391" s="132"/>
      <c r="H391" s="132"/>
      <c r="I391" s="142"/>
      <c r="J391" s="90">
        <f t="shared" si="77"/>
        <v>0</v>
      </c>
      <c r="K391" s="91">
        <f t="shared" si="76"/>
        <v>0</v>
      </c>
      <c r="L391" s="92">
        <f t="shared" si="78"/>
        <v>0</v>
      </c>
    </row>
    <row r="392" spans="2:12" ht="15" x14ac:dyDescent="0.25">
      <c r="B392" s="30" t="s">
        <v>79</v>
      </c>
      <c r="C392" s="237">
        <f t="shared" si="75"/>
        <v>0</v>
      </c>
      <c r="D392" s="132"/>
      <c r="E392" s="132"/>
      <c r="F392" s="134"/>
      <c r="G392" s="132"/>
      <c r="H392" s="132"/>
      <c r="I392" s="142"/>
      <c r="J392" s="90">
        <f t="shared" si="77"/>
        <v>0</v>
      </c>
      <c r="K392" s="95">
        <f t="shared" si="76"/>
        <v>0</v>
      </c>
      <c r="L392" s="92">
        <f t="shared" si="78"/>
        <v>0</v>
      </c>
    </row>
    <row r="393" spans="2:12" ht="15" x14ac:dyDescent="0.25">
      <c r="B393" s="30" t="s">
        <v>80</v>
      </c>
      <c r="C393" s="236">
        <f t="shared" si="75"/>
        <v>0</v>
      </c>
      <c r="D393" s="132"/>
      <c r="E393" s="132"/>
      <c r="F393" s="134"/>
      <c r="G393" s="132"/>
      <c r="H393" s="132"/>
      <c r="I393" s="142"/>
      <c r="J393" s="90">
        <f t="shared" si="77"/>
        <v>0</v>
      </c>
      <c r="K393" s="95">
        <f t="shared" si="76"/>
        <v>0</v>
      </c>
      <c r="L393" s="92">
        <f t="shared" si="78"/>
        <v>0</v>
      </c>
    </row>
    <row r="394" spans="2:12" ht="15" x14ac:dyDescent="0.25">
      <c r="B394" s="30" t="s">
        <v>81</v>
      </c>
      <c r="C394" s="236">
        <f t="shared" si="75"/>
        <v>0</v>
      </c>
      <c r="D394" s="132"/>
      <c r="E394" s="132"/>
      <c r="F394" s="134"/>
      <c r="G394" s="132"/>
      <c r="H394" s="132"/>
      <c r="I394" s="142"/>
      <c r="J394" s="90">
        <f t="shared" si="77"/>
        <v>0</v>
      </c>
      <c r="K394" s="91">
        <f t="shared" si="76"/>
        <v>0</v>
      </c>
      <c r="L394" s="92">
        <f t="shared" si="78"/>
        <v>0</v>
      </c>
    </row>
    <row r="395" spans="2:12" ht="15" x14ac:dyDescent="0.25">
      <c r="B395" s="30" t="s">
        <v>82</v>
      </c>
      <c r="C395" s="237">
        <f t="shared" si="75"/>
        <v>0</v>
      </c>
      <c r="D395" s="132"/>
      <c r="E395" s="132"/>
      <c r="F395" s="134"/>
      <c r="G395" s="132"/>
      <c r="H395" s="132"/>
      <c r="I395" s="142"/>
      <c r="J395" s="90">
        <f t="shared" si="77"/>
        <v>0</v>
      </c>
      <c r="K395" s="95">
        <f t="shared" si="76"/>
        <v>0</v>
      </c>
      <c r="L395" s="92">
        <f t="shared" si="78"/>
        <v>0</v>
      </c>
    </row>
    <row r="396" spans="2:12" ht="15" x14ac:dyDescent="0.25">
      <c r="B396" s="30" t="s">
        <v>83</v>
      </c>
      <c r="C396" s="236">
        <f t="shared" si="75"/>
        <v>0</v>
      </c>
      <c r="D396" s="132"/>
      <c r="E396" s="132"/>
      <c r="F396" s="134"/>
      <c r="G396" s="132"/>
      <c r="H396" s="132"/>
      <c r="I396" s="142"/>
      <c r="J396" s="90">
        <f t="shared" si="77"/>
        <v>0</v>
      </c>
      <c r="K396" s="95">
        <f t="shared" si="76"/>
        <v>0</v>
      </c>
      <c r="L396" s="92">
        <f t="shared" si="78"/>
        <v>0</v>
      </c>
    </row>
    <row r="397" spans="2:12" ht="15" x14ac:dyDescent="0.25">
      <c r="B397" s="30" t="s">
        <v>84</v>
      </c>
      <c r="C397" s="236">
        <f t="shared" si="75"/>
        <v>0</v>
      </c>
      <c r="D397" s="132"/>
      <c r="E397" s="132"/>
      <c r="F397" s="134"/>
      <c r="G397" s="132"/>
      <c r="H397" s="132"/>
      <c r="I397" s="142"/>
      <c r="J397" s="90">
        <f t="shared" si="77"/>
        <v>0</v>
      </c>
      <c r="K397" s="91">
        <f t="shared" si="76"/>
        <v>0</v>
      </c>
      <c r="L397" s="92">
        <f t="shared" si="78"/>
        <v>0</v>
      </c>
    </row>
    <row r="398" spans="2:12" ht="15" x14ac:dyDescent="0.25">
      <c r="B398" s="30" t="s">
        <v>85</v>
      </c>
      <c r="C398" s="237">
        <f t="shared" si="75"/>
        <v>0</v>
      </c>
      <c r="D398" s="132"/>
      <c r="E398" s="132"/>
      <c r="F398" s="134"/>
      <c r="G398" s="132"/>
      <c r="H398" s="132"/>
      <c r="I398" s="142"/>
      <c r="J398" s="90">
        <f t="shared" si="77"/>
        <v>0</v>
      </c>
      <c r="K398" s="95">
        <f t="shared" si="76"/>
        <v>0</v>
      </c>
      <c r="L398" s="92">
        <f t="shared" si="78"/>
        <v>0</v>
      </c>
    </row>
    <row r="399" spans="2:12" ht="15" x14ac:dyDescent="0.25">
      <c r="B399" s="30" t="s">
        <v>86</v>
      </c>
      <c r="C399" s="236">
        <f t="shared" si="75"/>
        <v>0</v>
      </c>
      <c r="D399" s="132"/>
      <c r="E399" s="132"/>
      <c r="F399" s="134"/>
      <c r="G399" s="132"/>
      <c r="H399" s="132"/>
      <c r="I399" s="142"/>
      <c r="J399" s="90">
        <f t="shared" si="77"/>
        <v>0</v>
      </c>
      <c r="K399" s="95">
        <f t="shared" si="76"/>
        <v>0</v>
      </c>
      <c r="L399" s="92">
        <f t="shared" si="78"/>
        <v>0</v>
      </c>
    </row>
    <row r="400" spans="2:12" ht="15" x14ac:dyDescent="0.25">
      <c r="B400" s="30" t="s">
        <v>87</v>
      </c>
      <c r="C400" s="236">
        <f t="shared" si="75"/>
        <v>0</v>
      </c>
      <c r="D400" s="132"/>
      <c r="E400" s="132"/>
      <c r="F400" s="134"/>
      <c r="G400" s="132"/>
      <c r="H400" s="132"/>
      <c r="I400" s="142"/>
      <c r="J400" s="90">
        <f>IF(G400&gt;0,(D400*(F400/G400)),0)</f>
        <v>0</v>
      </c>
      <c r="K400" s="91">
        <f t="shared" si="76"/>
        <v>0</v>
      </c>
      <c r="L400" s="92">
        <f>IF(K400&gt;0,((J400/K400)*I400),0)</f>
        <v>0</v>
      </c>
    </row>
    <row r="401" spans="2:12" ht="15" x14ac:dyDescent="0.25">
      <c r="B401" s="30" t="s">
        <v>88</v>
      </c>
      <c r="C401" s="237">
        <f t="shared" si="75"/>
        <v>0</v>
      </c>
      <c r="D401" s="132"/>
      <c r="E401" s="132"/>
      <c r="F401" s="134"/>
      <c r="G401" s="132"/>
      <c r="H401" s="132"/>
      <c r="I401" s="142"/>
      <c r="J401" s="90">
        <f t="shared" ref="J401:J412" si="79">IF(G401&gt;0,(D401*(F401/G401)),0)</f>
        <v>0</v>
      </c>
      <c r="K401" s="95">
        <f t="shared" si="76"/>
        <v>0</v>
      </c>
      <c r="L401" s="92">
        <f t="shared" ref="L401:L412" si="80">IF(K401&gt;0,((J401/K401)*I401),0)</f>
        <v>0</v>
      </c>
    </row>
    <row r="402" spans="2:12" ht="15" x14ac:dyDescent="0.25">
      <c r="B402" s="30" t="s">
        <v>89</v>
      </c>
      <c r="C402" s="236">
        <f t="shared" si="75"/>
        <v>0</v>
      </c>
      <c r="D402" s="132"/>
      <c r="E402" s="132"/>
      <c r="F402" s="134"/>
      <c r="G402" s="132"/>
      <c r="H402" s="132"/>
      <c r="I402" s="142"/>
      <c r="J402" s="90">
        <f t="shared" si="79"/>
        <v>0</v>
      </c>
      <c r="K402" s="95">
        <f t="shared" si="76"/>
        <v>0</v>
      </c>
      <c r="L402" s="92">
        <f t="shared" si="80"/>
        <v>0</v>
      </c>
    </row>
    <row r="403" spans="2:12" ht="15" x14ac:dyDescent="0.25">
      <c r="B403" s="30" t="s">
        <v>90</v>
      </c>
      <c r="C403" s="236">
        <f t="shared" si="75"/>
        <v>0</v>
      </c>
      <c r="D403" s="132"/>
      <c r="E403" s="132"/>
      <c r="F403" s="134"/>
      <c r="G403" s="132"/>
      <c r="H403" s="132"/>
      <c r="I403" s="142"/>
      <c r="J403" s="90">
        <f t="shared" si="79"/>
        <v>0</v>
      </c>
      <c r="K403" s="91">
        <f t="shared" si="76"/>
        <v>0</v>
      </c>
      <c r="L403" s="92">
        <f t="shared" si="80"/>
        <v>0</v>
      </c>
    </row>
    <row r="404" spans="2:12" ht="15" x14ac:dyDescent="0.25">
      <c r="B404" s="30" t="s">
        <v>91</v>
      </c>
      <c r="C404" s="237">
        <f t="shared" si="75"/>
        <v>0</v>
      </c>
      <c r="D404" s="132"/>
      <c r="E404" s="132"/>
      <c r="F404" s="134"/>
      <c r="G404" s="132"/>
      <c r="H404" s="132"/>
      <c r="I404" s="142"/>
      <c r="J404" s="90">
        <f t="shared" si="79"/>
        <v>0</v>
      </c>
      <c r="K404" s="95">
        <f t="shared" si="76"/>
        <v>0</v>
      </c>
      <c r="L404" s="92">
        <f t="shared" si="80"/>
        <v>0</v>
      </c>
    </row>
    <row r="405" spans="2:12" ht="15" x14ac:dyDescent="0.25">
      <c r="B405" s="30" t="s">
        <v>92</v>
      </c>
      <c r="C405" s="236">
        <f t="shared" si="75"/>
        <v>0</v>
      </c>
      <c r="D405" s="132"/>
      <c r="E405" s="132"/>
      <c r="F405" s="134"/>
      <c r="G405" s="132"/>
      <c r="H405" s="132"/>
      <c r="I405" s="142"/>
      <c r="J405" s="90">
        <f t="shared" si="79"/>
        <v>0</v>
      </c>
      <c r="K405" s="95">
        <f t="shared" si="76"/>
        <v>0</v>
      </c>
      <c r="L405" s="92">
        <f t="shared" si="80"/>
        <v>0</v>
      </c>
    </row>
    <row r="406" spans="2:12" ht="15" x14ac:dyDescent="0.25">
      <c r="B406" s="30" t="s">
        <v>93</v>
      </c>
      <c r="C406" s="236">
        <f t="shared" si="75"/>
        <v>0</v>
      </c>
      <c r="D406" s="132"/>
      <c r="E406" s="132"/>
      <c r="F406" s="134"/>
      <c r="G406" s="132"/>
      <c r="H406" s="132"/>
      <c r="I406" s="142"/>
      <c r="J406" s="90">
        <f t="shared" si="79"/>
        <v>0</v>
      </c>
      <c r="K406" s="91">
        <f t="shared" si="76"/>
        <v>0</v>
      </c>
      <c r="L406" s="92">
        <f t="shared" si="80"/>
        <v>0</v>
      </c>
    </row>
    <row r="407" spans="2:12" ht="15" x14ac:dyDescent="0.25">
      <c r="B407" s="30" t="s">
        <v>94</v>
      </c>
      <c r="C407" s="237">
        <f t="shared" si="75"/>
        <v>0</v>
      </c>
      <c r="D407" s="132"/>
      <c r="E407" s="132"/>
      <c r="F407" s="134"/>
      <c r="G407" s="132"/>
      <c r="H407" s="132"/>
      <c r="I407" s="142"/>
      <c r="J407" s="90">
        <f t="shared" si="79"/>
        <v>0</v>
      </c>
      <c r="K407" s="95">
        <f t="shared" si="76"/>
        <v>0</v>
      </c>
      <c r="L407" s="92">
        <f t="shared" si="80"/>
        <v>0</v>
      </c>
    </row>
    <row r="408" spans="2:12" ht="15" x14ac:dyDescent="0.25">
      <c r="B408" s="30" t="s">
        <v>95</v>
      </c>
      <c r="C408" s="236">
        <f t="shared" si="75"/>
        <v>0</v>
      </c>
      <c r="D408" s="132"/>
      <c r="E408" s="132"/>
      <c r="F408" s="134"/>
      <c r="G408" s="132"/>
      <c r="H408" s="132"/>
      <c r="I408" s="142"/>
      <c r="J408" s="90">
        <f t="shared" si="79"/>
        <v>0</v>
      </c>
      <c r="K408" s="95">
        <f t="shared" si="76"/>
        <v>0</v>
      </c>
      <c r="L408" s="92">
        <f t="shared" si="80"/>
        <v>0</v>
      </c>
    </row>
    <row r="409" spans="2:12" ht="15" x14ac:dyDescent="0.25">
      <c r="B409" s="30" t="s">
        <v>96</v>
      </c>
      <c r="C409" s="236">
        <f t="shared" si="75"/>
        <v>0</v>
      </c>
      <c r="D409" s="132"/>
      <c r="E409" s="132"/>
      <c r="F409" s="134"/>
      <c r="G409" s="132"/>
      <c r="H409" s="132"/>
      <c r="I409" s="142"/>
      <c r="J409" s="90">
        <f t="shared" si="79"/>
        <v>0</v>
      </c>
      <c r="K409" s="91">
        <f t="shared" si="76"/>
        <v>0</v>
      </c>
      <c r="L409" s="92">
        <f t="shared" si="80"/>
        <v>0</v>
      </c>
    </row>
    <row r="410" spans="2:12" ht="15" x14ac:dyDescent="0.25">
      <c r="B410" s="30" t="s">
        <v>97</v>
      </c>
      <c r="C410" s="237">
        <f t="shared" si="75"/>
        <v>0</v>
      </c>
      <c r="D410" s="132"/>
      <c r="E410" s="132"/>
      <c r="F410" s="134"/>
      <c r="G410" s="132"/>
      <c r="H410" s="132"/>
      <c r="I410" s="142"/>
      <c r="J410" s="90">
        <f t="shared" si="79"/>
        <v>0</v>
      </c>
      <c r="K410" s="95">
        <f t="shared" si="76"/>
        <v>0</v>
      </c>
      <c r="L410" s="92">
        <f t="shared" si="80"/>
        <v>0</v>
      </c>
    </row>
    <row r="411" spans="2:12" ht="15" x14ac:dyDescent="0.25">
      <c r="B411" s="30" t="s">
        <v>98</v>
      </c>
      <c r="C411" s="236">
        <f t="shared" si="75"/>
        <v>0</v>
      </c>
      <c r="D411" s="132"/>
      <c r="E411" s="132"/>
      <c r="F411" s="134"/>
      <c r="G411" s="132"/>
      <c r="H411" s="132"/>
      <c r="I411" s="142"/>
      <c r="J411" s="90">
        <f t="shared" si="79"/>
        <v>0</v>
      </c>
      <c r="K411" s="95">
        <f t="shared" si="76"/>
        <v>0</v>
      </c>
      <c r="L411" s="92">
        <f t="shared" si="80"/>
        <v>0</v>
      </c>
    </row>
    <row r="412" spans="2:12" ht="15" x14ac:dyDescent="0.25">
      <c r="B412" s="30" t="s">
        <v>99</v>
      </c>
      <c r="C412" s="236">
        <f t="shared" si="75"/>
        <v>0</v>
      </c>
      <c r="D412" s="132"/>
      <c r="E412" s="132"/>
      <c r="F412" s="134"/>
      <c r="G412" s="132"/>
      <c r="H412" s="132"/>
      <c r="I412" s="142"/>
      <c r="J412" s="90">
        <f t="shared" si="79"/>
        <v>0</v>
      </c>
      <c r="K412" s="91">
        <f t="shared" si="76"/>
        <v>0</v>
      </c>
      <c r="L412" s="92">
        <f t="shared" si="80"/>
        <v>0</v>
      </c>
    </row>
    <row r="413" spans="2:12" x14ac:dyDescent="0.2">
      <c r="C413" s="30"/>
    </row>
    <row r="414" spans="2:12" ht="15" x14ac:dyDescent="0.25">
      <c r="C414" s="312" t="s">
        <v>0</v>
      </c>
      <c r="D414" s="313"/>
      <c r="E414" s="313"/>
      <c r="F414" s="313"/>
      <c r="G414" s="313"/>
      <c r="H414" s="313"/>
      <c r="I414" s="313"/>
      <c r="J414" s="313"/>
      <c r="K414" s="313"/>
      <c r="L414" s="314"/>
    </row>
    <row r="415" spans="2:12" ht="15" x14ac:dyDescent="0.25">
      <c r="B415" s="30" t="s">
        <v>414</v>
      </c>
      <c r="C415" s="237" t="str">
        <f>C5</f>
        <v>10 Basic</v>
      </c>
      <c r="D415" s="132"/>
      <c r="E415" s="132"/>
      <c r="F415" s="134"/>
      <c r="G415" s="132"/>
      <c r="H415" s="132"/>
      <c r="I415" s="142"/>
      <c r="J415" s="90">
        <f>IF(G415&gt;0,(D415*(F415/G415)),0)</f>
        <v>0</v>
      </c>
      <c r="K415" s="95">
        <f>K5</f>
        <v>1440</v>
      </c>
      <c r="L415" s="92">
        <f>IF(K415&gt;0,((J415/K415)*I415),0)</f>
        <v>0</v>
      </c>
    </row>
    <row r="416" spans="2:12" ht="15" x14ac:dyDescent="0.25">
      <c r="B416" s="30" t="s">
        <v>415</v>
      </c>
      <c r="C416" s="237" t="str">
        <f>C6</f>
        <v>1204 Flt1</v>
      </c>
      <c r="D416" s="132"/>
      <c r="E416" s="132"/>
      <c r="F416" s="134"/>
      <c r="G416" s="132"/>
      <c r="H416" s="132"/>
      <c r="I416" s="142"/>
      <c r="J416" s="90">
        <f t="shared" ref="J416:J426" si="81">IF(G416&gt;0,(D416*(F416/G416)),0)</f>
        <v>0</v>
      </c>
      <c r="K416" s="95">
        <f>K6</f>
        <v>670.58823529411757</v>
      </c>
      <c r="L416" s="92">
        <f t="shared" ref="L416:L426" si="82">IF(K416&gt;0,((J416/K416)*I416),0)</f>
        <v>0</v>
      </c>
    </row>
    <row r="417" spans="2:12" ht="15" x14ac:dyDescent="0.25">
      <c r="B417" s="30" t="s">
        <v>416</v>
      </c>
      <c r="C417" s="236" t="str">
        <f>C7</f>
        <v>1204 Flt2</v>
      </c>
      <c r="D417" s="132"/>
      <c r="E417" s="132"/>
      <c r="F417" s="134"/>
      <c r="G417" s="132"/>
      <c r="H417" s="132"/>
      <c r="I417" s="142"/>
      <c r="J417" s="90">
        <f t="shared" si="81"/>
        <v>0</v>
      </c>
      <c r="K417" s="95">
        <f>K7</f>
        <v>670.58823529411757</v>
      </c>
      <c r="L417" s="92">
        <f t="shared" si="82"/>
        <v>0</v>
      </c>
    </row>
    <row r="418" spans="2:12" ht="15" x14ac:dyDescent="0.25">
      <c r="B418" s="30" t="s">
        <v>417</v>
      </c>
      <c r="C418" s="236" t="str">
        <f t="shared" ref="C418:C481" si="83">C8</f>
        <v>4 Accent</v>
      </c>
      <c r="D418" s="132"/>
      <c r="E418" s="132"/>
      <c r="F418" s="134"/>
      <c r="G418" s="132"/>
      <c r="H418" s="132"/>
      <c r="I418" s="142"/>
      <c r="J418" s="90">
        <f t="shared" si="81"/>
        <v>0</v>
      </c>
      <c r="K418" s="91">
        <f t="shared" ref="K418:K481" si="84">K8</f>
        <v>8550</v>
      </c>
      <c r="L418" s="92">
        <f t="shared" si="82"/>
        <v>0</v>
      </c>
    </row>
    <row r="419" spans="2:12" ht="15" x14ac:dyDescent="0.25">
      <c r="B419" s="30" t="s">
        <v>418</v>
      </c>
      <c r="C419" s="237">
        <f t="shared" si="83"/>
        <v>0</v>
      </c>
      <c r="D419" s="132"/>
      <c r="E419" s="132"/>
      <c r="F419" s="134"/>
      <c r="G419" s="132"/>
      <c r="H419" s="132"/>
      <c r="I419" s="142"/>
      <c r="J419" s="90">
        <f t="shared" si="81"/>
        <v>0</v>
      </c>
      <c r="K419" s="95">
        <f t="shared" si="84"/>
        <v>0</v>
      </c>
      <c r="L419" s="92">
        <f t="shared" si="82"/>
        <v>0</v>
      </c>
    </row>
    <row r="420" spans="2:12" ht="15" x14ac:dyDescent="0.25">
      <c r="B420" s="30" t="s">
        <v>419</v>
      </c>
      <c r="C420" s="236">
        <f t="shared" si="83"/>
        <v>0</v>
      </c>
      <c r="D420" s="132"/>
      <c r="E420" s="132"/>
      <c r="F420" s="134"/>
      <c r="G420" s="132"/>
      <c r="H420" s="132"/>
      <c r="I420" s="142"/>
      <c r="J420" s="90">
        <f t="shared" si="81"/>
        <v>0</v>
      </c>
      <c r="K420" s="95">
        <f t="shared" si="84"/>
        <v>0</v>
      </c>
      <c r="L420" s="92">
        <f t="shared" si="82"/>
        <v>0</v>
      </c>
    </row>
    <row r="421" spans="2:12" ht="15" x14ac:dyDescent="0.25">
      <c r="B421" s="30" t="s">
        <v>420</v>
      </c>
      <c r="C421" s="236">
        <f t="shared" si="83"/>
        <v>0</v>
      </c>
      <c r="D421" s="132"/>
      <c r="E421" s="132"/>
      <c r="F421" s="134"/>
      <c r="G421" s="132"/>
      <c r="H421" s="132"/>
      <c r="I421" s="142"/>
      <c r="J421" s="90">
        <f t="shared" si="81"/>
        <v>0</v>
      </c>
      <c r="K421" s="91">
        <f t="shared" si="84"/>
        <v>0</v>
      </c>
      <c r="L421" s="92">
        <f t="shared" si="82"/>
        <v>0</v>
      </c>
    </row>
    <row r="422" spans="2:12" ht="15" x14ac:dyDescent="0.25">
      <c r="B422" s="30" t="s">
        <v>421</v>
      </c>
      <c r="C422" s="237">
        <f t="shared" si="83"/>
        <v>0</v>
      </c>
      <c r="D422" s="132"/>
      <c r="E422" s="132"/>
      <c r="F422" s="134"/>
      <c r="G422" s="132"/>
      <c r="H422" s="132"/>
      <c r="I422" s="142"/>
      <c r="J422" s="90">
        <f t="shared" si="81"/>
        <v>0</v>
      </c>
      <c r="K422" s="95">
        <f t="shared" si="84"/>
        <v>0</v>
      </c>
      <c r="L422" s="92">
        <f t="shared" si="82"/>
        <v>0</v>
      </c>
    </row>
    <row r="423" spans="2:12" ht="15" x14ac:dyDescent="0.25">
      <c r="B423" s="30" t="s">
        <v>422</v>
      </c>
      <c r="C423" s="236">
        <f t="shared" si="83"/>
        <v>0</v>
      </c>
      <c r="D423" s="132"/>
      <c r="E423" s="132"/>
      <c r="F423" s="134"/>
      <c r="G423" s="132"/>
      <c r="H423" s="132"/>
      <c r="I423" s="142"/>
      <c r="J423" s="90">
        <f t="shared" si="81"/>
        <v>0</v>
      </c>
      <c r="K423" s="95">
        <f t="shared" si="84"/>
        <v>0</v>
      </c>
      <c r="L423" s="92">
        <f t="shared" si="82"/>
        <v>0</v>
      </c>
    </row>
    <row r="424" spans="2:12" ht="15" x14ac:dyDescent="0.25">
      <c r="B424" s="30" t="s">
        <v>423</v>
      </c>
      <c r="C424" s="236">
        <f t="shared" si="83"/>
        <v>0</v>
      </c>
      <c r="D424" s="132"/>
      <c r="E424" s="132"/>
      <c r="F424" s="134"/>
      <c r="G424" s="132"/>
      <c r="H424" s="132"/>
      <c r="I424" s="142"/>
      <c r="J424" s="90">
        <f t="shared" si="81"/>
        <v>0</v>
      </c>
      <c r="K424" s="91">
        <f t="shared" si="84"/>
        <v>0</v>
      </c>
      <c r="L424" s="92">
        <f t="shared" si="82"/>
        <v>0</v>
      </c>
    </row>
    <row r="425" spans="2:12" ht="15" x14ac:dyDescent="0.25">
      <c r="B425" s="30" t="s">
        <v>424</v>
      </c>
      <c r="C425" s="237">
        <f t="shared" si="83"/>
        <v>0</v>
      </c>
      <c r="D425" s="132"/>
      <c r="E425" s="132"/>
      <c r="F425" s="134"/>
      <c r="G425" s="132"/>
      <c r="H425" s="132"/>
      <c r="I425" s="142"/>
      <c r="J425" s="90">
        <f t="shared" si="81"/>
        <v>0</v>
      </c>
      <c r="K425" s="95">
        <f t="shared" si="84"/>
        <v>0</v>
      </c>
      <c r="L425" s="92">
        <f t="shared" si="82"/>
        <v>0</v>
      </c>
    </row>
    <row r="426" spans="2:12" ht="15" x14ac:dyDescent="0.25">
      <c r="B426" s="30" t="s">
        <v>425</v>
      </c>
      <c r="C426" s="236">
        <f t="shared" si="83"/>
        <v>0</v>
      </c>
      <c r="D426" s="132"/>
      <c r="E426" s="132"/>
      <c r="F426" s="134"/>
      <c r="G426" s="132"/>
      <c r="H426" s="132"/>
      <c r="I426" s="142"/>
      <c r="J426" s="90">
        <f t="shared" si="81"/>
        <v>0</v>
      </c>
      <c r="K426" s="95">
        <f t="shared" si="84"/>
        <v>0</v>
      </c>
      <c r="L426" s="92">
        <f t="shared" si="82"/>
        <v>0</v>
      </c>
    </row>
    <row r="427" spans="2:12" ht="15" x14ac:dyDescent="0.25">
      <c r="B427" s="30" t="s">
        <v>426</v>
      </c>
      <c r="C427" s="236">
        <f t="shared" si="83"/>
        <v>0</v>
      </c>
      <c r="D427" s="132"/>
      <c r="E427" s="132"/>
      <c r="F427" s="134"/>
      <c r="G427" s="132"/>
      <c r="H427" s="132"/>
      <c r="I427" s="142"/>
      <c r="J427" s="90">
        <f>IF(G427&gt;0,(D427*(F427/G427)),0)</f>
        <v>0</v>
      </c>
      <c r="K427" s="91">
        <f t="shared" si="84"/>
        <v>0</v>
      </c>
      <c r="L427" s="92">
        <f>IF(K427&gt;0,((J427/K427)*I427),0)</f>
        <v>0</v>
      </c>
    </row>
    <row r="428" spans="2:12" ht="15" x14ac:dyDescent="0.25">
      <c r="B428" s="30" t="s">
        <v>427</v>
      </c>
      <c r="C428" s="237">
        <f t="shared" si="83"/>
        <v>0</v>
      </c>
      <c r="D428" s="132"/>
      <c r="E428" s="132"/>
      <c r="F428" s="134"/>
      <c r="G428" s="132"/>
      <c r="H428" s="132"/>
      <c r="I428" s="142"/>
      <c r="J428" s="90">
        <f t="shared" ref="J428:J439" si="85">IF(G428&gt;0,(D428*(F428/G428)),0)</f>
        <v>0</v>
      </c>
      <c r="K428" s="95">
        <f t="shared" si="84"/>
        <v>0</v>
      </c>
      <c r="L428" s="92">
        <f t="shared" ref="L428:L439" si="86">IF(K428&gt;0,((J428/K428)*I428),0)</f>
        <v>0</v>
      </c>
    </row>
    <row r="429" spans="2:12" ht="15" x14ac:dyDescent="0.25">
      <c r="B429" s="30" t="s">
        <v>428</v>
      </c>
      <c r="C429" s="236">
        <f t="shared" si="83"/>
        <v>0</v>
      </c>
      <c r="D429" s="132"/>
      <c r="E429" s="132"/>
      <c r="F429" s="134"/>
      <c r="G429" s="132"/>
      <c r="H429" s="132"/>
      <c r="I429" s="142"/>
      <c r="J429" s="90">
        <f t="shared" si="85"/>
        <v>0</v>
      </c>
      <c r="K429" s="95">
        <f t="shared" si="84"/>
        <v>0</v>
      </c>
      <c r="L429" s="92">
        <f t="shared" si="86"/>
        <v>0</v>
      </c>
    </row>
    <row r="430" spans="2:12" ht="15" x14ac:dyDescent="0.25">
      <c r="B430" s="30" t="s">
        <v>429</v>
      </c>
      <c r="C430" s="236">
        <f t="shared" si="83"/>
        <v>0</v>
      </c>
      <c r="D430" s="132"/>
      <c r="E430" s="132"/>
      <c r="F430" s="134"/>
      <c r="G430" s="132"/>
      <c r="H430" s="132"/>
      <c r="I430" s="142"/>
      <c r="J430" s="90">
        <f t="shared" si="85"/>
        <v>0</v>
      </c>
      <c r="K430" s="91">
        <f t="shared" si="84"/>
        <v>0</v>
      </c>
      <c r="L430" s="92">
        <f t="shared" si="86"/>
        <v>0</v>
      </c>
    </row>
    <row r="431" spans="2:12" ht="15" x14ac:dyDescent="0.25">
      <c r="B431" s="30" t="s">
        <v>430</v>
      </c>
      <c r="C431" s="237">
        <f t="shared" si="83"/>
        <v>0</v>
      </c>
      <c r="D431" s="132"/>
      <c r="E431" s="132"/>
      <c r="F431" s="134"/>
      <c r="G431" s="132"/>
      <c r="H431" s="132"/>
      <c r="I431" s="142"/>
      <c r="J431" s="90">
        <f t="shared" si="85"/>
        <v>0</v>
      </c>
      <c r="K431" s="95">
        <f t="shared" si="84"/>
        <v>0</v>
      </c>
      <c r="L431" s="92">
        <f t="shared" si="86"/>
        <v>0</v>
      </c>
    </row>
    <row r="432" spans="2:12" ht="15" x14ac:dyDescent="0.25">
      <c r="B432" s="30" t="s">
        <v>431</v>
      </c>
      <c r="C432" s="236">
        <f t="shared" si="83"/>
        <v>0</v>
      </c>
      <c r="D432" s="132"/>
      <c r="E432" s="132"/>
      <c r="F432" s="134"/>
      <c r="G432" s="132"/>
      <c r="H432" s="132"/>
      <c r="I432" s="142"/>
      <c r="J432" s="90">
        <f t="shared" si="85"/>
        <v>0</v>
      </c>
      <c r="K432" s="95">
        <f t="shared" si="84"/>
        <v>0</v>
      </c>
      <c r="L432" s="92">
        <f t="shared" si="86"/>
        <v>0</v>
      </c>
    </row>
    <row r="433" spans="2:12" ht="15" x14ac:dyDescent="0.25">
      <c r="B433" s="30" t="s">
        <v>432</v>
      </c>
      <c r="C433" s="236">
        <f t="shared" si="83"/>
        <v>0</v>
      </c>
      <c r="D433" s="132"/>
      <c r="E433" s="132"/>
      <c r="F433" s="134"/>
      <c r="G433" s="132"/>
      <c r="H433" s="132"/>
      <c r="I433" s="142"/>
      <c r="J433" s="90">
        <f t="shared" si="85"/>
        <v>0</v>
      </c>
      <c r="K433" s="91">
        <f t="shared" si="84"/>
        <v>0</v>
      </c>
      <c r="L433" s="92">
        <f t="shared" si="86"/>
        <v>0</v>
      </c>
    </row>
    <row r="434" spans="2:12" ht="15" x14ac:dyDescent="0.25">
      <c r="B434" s="30" t="s">
        <v>433</v>
      </c>
      <c r="C434" s="237">
        <f t="shared" si="83"/>
        <v>0</v>
      </c>
      <c r="D434" s="132"/>
      <c r="E434" s="132"/>
      <c r="F434" s="134"/>
      <c r="G434" s="132"/>
      <c r="H434" s="132"/>
      <c r="I434" s="142"/>
      <c r="J434" s="90">
        <f t="shared" si="85"/>
        <v>0</v>
      </c>
      <c r="K434" s="95">
        <f t="shared" si="84"/>
        <v>0</v>
      </c>
      <c r="L434" s="92">
        <f t="shared" si="86"/>
        <v>0</v>
      </c>
    </row>
    <row r="435" spans="2:12" ht="15" x14ac:dyDescent="0.25">
      <c r="B435" s="30" t="s">
        <v>434</v>
      </c>
      <c r="C435" s="236">
        <f t="shared" si="83"/>
        <v>0</v>
      </c>
      <c r="D435" s="132"/>
      <c r="E435" s="132"/>
      <c r="F435" s="134"/>
      <c r="G435" s="132"/>
      <c r="H435" s="132"/>
      <c r="I435" s="142"/>
      <c r="J435" s="90">
        <f t="shared" si="85"/>
        <v>0</v>
      </c>
      <c r="K435" s="95">
        <f t="shared" si="84"/>
        <v>0</v>
      </c>
      <c r="L435" s="92">
        <f t="shared" si="86"/>
        <v>0</v>
      </c>
    </row>
    <row r="436" spans="2:12" ht="15" x14ac:dyDescent="0.25">
      <c r="B436" s="30" t="s">
        <v>435</v>
      </c>
      <c r="C436" s="236">
        <f t="shared" si="83"/>
        <v>0</v>
      </c>
      <c r="D436" s="132"/>
      <c r="E436" s="132"/>
      <c r="F436" s="134"/>
      <c r="G436" s="132"/>
      <c r="H436" s="132"/>
      <c r="I436" s="142"/>
      <c r="J436" s="90">
        <f t="shared" si="85"/>
        <v>0</v>
      </c>
      <c r="K436" s="91">
        <f t="shared" si="84"/>
        <v>0</v>
      </c>
      <c r="L436" s="92">
        <f t="shared" si="86"/>
        <v>0</v>
      </c>
    </row>
    <row r="437" spans="2:12" ht="15" x14ac:dyDescent="0.25">
      <c r="B437" s="30" t="s">
        <v>436</v>
      </c>
      <c r="C437" s="237">
        <f t="shared" si="83"/>
        <v>0</v>
      </c>
      <c r="D437" s="132"/>
      <c r="E437" s="132"/>
      <c r="F437" s="134"/>
      <c r="G437" s="132"/>
      <c r="H437" s="132"/>
      <c r="I437" s="142"/>
      <c r="J437" s="90">
        <f t="shared" si="85"/>
        <v>0</v>
      </c>
      <c r="K437" s="95">
        <f t="shared" si="84"/>
        <v>0</v>
      </c>
      <c r="L437" s="92">
        <f t="shared" si="86"/>
        <v>0</v>
      </c>
    </row>
    <row r="438" spans="2:12" ht="15" x14ac:dyDescent="0.25">
      <c r="B438" s="30" t="s">
        <v>437</v>
      </c>
      <c r="C438" s="236">
        <f t="shared" si="83"/>
        <v>0</v>
      </c>
      <c r="D438" s="132"/>
      <c r="E438" s="132"/>
      <c r="F438" s="134"/>
      <c r="G438" s="132"/>
      <c r="H438" s="132"/>
      <c r="I438" s="142"/>
      <c r="J438" s="90">
        <f t="shared" si="85"/>
        <v>0</v>
      </c>
      <c r="K438" s="95">
        <f t="shared" si="84"/>
        <v>0</v>
      </c>
      <c r="L438" s="92">
        <f t="shared" si="86"/>
        <v>0</v>
      </c>
    </row>
    <row r="439" spans="2:12" ht="15" x14ac:dyDescent="0.25">
      <c r="B439" s="30" t="s">
        <v>438</v>
      </c>
      <c r="C439" s="236">
        <f t="shared" si="83"/>
        <v>0</v>
      </c>
      <c r="D439" s="132"/>
      <c r="E439" s="132"/>
      <c r="F439" s="134"/>
      <c r="G439" s="132"/>
      <c r="H439" s="132"/>
      <c r="I439" s="142"/>
      <c r="J439" s="90">
        <f t="shared" si="85"/>
        <v>0</v>
      </c>
      <c r="K439" s="91">
        <f t="shared" si="84"/>
        <v>0</v>
      </c>
      <c r="L439" s="92">
        <f t="shared" si="86"/>
        <v>0</v>
      </c>
    </row>
    <row r="440" spans="2:12" ht="15" x14ac:dyDescent="0.25">
      <c r="B440" s="30" t="s">
        <v>25</v>
      </c>
      <c r="C440" s="237">
        <f t="shared" si="83"/>
        <v>0</v>
      </c>
      <c r="D440" s="132"/>
      <c r="E440" s="132"/>
      <c r="F440" s="134"/>
      <c r="G440" s="132"/>
      <c r="H440" s="132"/>
      <c r="I440" s="142"/>
      <c r="J440" s="90">
        <f>IF(G440&gt;0,(D440*(F440/G440)),0)</f>
        <v>0</v>
      </c>
      <c r="K440" s="95">
        <f t="shared" si="84"/>
        <v>0</v>
      </c>
      <c r="L440" s="92">
        <f>IF(K440&gt;0,((J440/K440)*I440),0)</f>
        <v>0</v>
      </c>
    </row>
    <row r="441" spans="2:12" ht="15" x14ac:dyDescent="0.25">
      <c r="B441" s="30" t="s">
        <v>26</v>
      </c>
      <c r="C441" s="236">
        <f t="shared" si="83"/>
        <v>0</v>
      </c>
      <c r="D441" s="132"/>
      <c r="E441" s="132"/>
      <c r="F441" s="134"/>
      <c r="G441" s="132"/>
      <c r="H441" s="132"/>
      <c r="I441" s="142"/>
      <c r="J441" s="90">
        <f t="shared" ref="J441:J451" si="87">IF(G441&gt;0,(D441*(F441/G441)),0)</f>
        <v>0</v>
      </c>
      <c r="K441" s="95">
        <f t="shared" si="84"/>
        <v>0</v>
      </c>
      <c r="L441" s="92">
        <f t="shared" ref="L441:L451" si="88">IF(K441&gt;0,((J441/K441)*I441),0)</f>
        <v>0</v>
      </c>
    </row>
    <row r="442" spans="2:12" ht="15" x14ac:dyDescent="0.25">
      <c r="B442" s="30" t="s">
        <v>27</v>
      </c>
      <c r="C442" s="236">
        <f t="shared" si="83"/>
        <v>0</v>
      </c>
      <c r="D442" s="132"/>
      <c r="E442" s="132"/>
      <c r="F442" s="134"/>
      <c r="G442" s="132"/>
      <c r="H442" s="132"/>
      <c r="I442" s="142"/>
      <c r="J442" s="90">
        <f t="shared" si="87"/>
        <v>0</v>
      </c>
      <c r="K442" s="91">
        <f t="shared" si="84"/>
        <v>0</v>
      </c>
      <c r="L442" s="92">
        <f t="shared" si="88"/>
        <v>0</v>
      </c>
    </row>
    <row r="443" spans="2:12" ht="15" x14ac:dyDescent="0.25">
      <c r="B443" s="30" t="s">
        <v>28</v>
      </c>
      <c r="C443" s="237">
        <f t="shared" si="83"/>
        <v>0</v>
      </c>
      <c r="D443" s="132"/>
      <c r="E443" s="132"/>
      <c r="F443" s="134"/>
      <c r="G443" s="132"/>
      <c r="H443" s="132"/>
      <c r="I443" s="142"/>
      <c r="J443" s="90">
        <f t="shared" si="87"/>
        <v>0</v>
      </c>
      <c r="K443" s="95">
        <f t="shared" si="84"/>
        <v>0</v>
      </c>
      <c r="L443" s="92">
        <f t="shared" si="88"/>
        <v>0</v>
      </c>
    </row>
    <row r="444" spans="2:12" ht="15" x14ac:dyDescent="0.25">
      <c r="B444" s="30" t="s">
        <v>29</v>
      </c>
      <c r="C444" s="236">
        <f t="shared" si="83"/>
        <v>0</v>
      </c>
      <c r="D444" s="132"/>
      <c r="E444" s="132"/>
      <c r="F444" s="134"/>
      <c r="G444" s="132"/>
      <c r="H444" s="132"/>
      <c r="I444" s="142"/>
      <c r="J444" s="90">
        <f t="shared" si="87"/>
        <v>0</v>
      </c>
      <c r="K444" s="95">
        <f t="shared" si="84"/>
        <v>0</v>
      </c>
      <c r="L444" s="92">
        <f t="shared" si="88"/>
        <v>0</v>
      </c>
    </row>
    <row r="445" spans="2:12" ht="15" x14ac:dyDescent="0.25">
      <c r="B445" s="30" t="s">
        <v>30</v>
      </c>
      <c r="C445" s="236">
        <f t="shared" si="83"/>
        <v>0</v>
      </c>
      <c r="D445" s="132"/>
      <c r="E445" s="132"/>
      <c r="F445" s="134"/>
      <c r="G445" s="132"/>
      <c r="H445" s="132"/>
      <c r="I445" s="142"/>
      <c r="J445" s="90">
        <f t="shared" si="87"/>
        <v>0</v>
      </c>
      <c r="K445" s="91">
        <f t="shared" si="84"/>
        <v>0</v>
      </c>
      <c r="L445" s="92">
        <f t="shared" si="88"/>
        <v>0</v>
      </c>
    </row>
    <row r="446" spans="2:12" ht="15" x14ac:dyDescent="0.25">
      <c r="B446" s="30" t="s">
        <v>31</v>
      </c>
      <c r="C446" s="237">
        <f t="shared" si="83"/>
        <v>0</v>
      </c>
      <c r="D446" s="132"/>
      <c r="E446" s="132"/>
      <c r="F446" s="134"/>
      <c r="G446" s="132"/>
      <c r="H446" s="132"/>
      <c r="I446" s="142"/>
      <c r="J446" s="90">
        <f t="shared" si="87"/>
        <v>0</v>
      </c>
      <c r="K446" s="95">
        <f t="shared" si="84"/>
        <v>0</v>
      </c>
      <c r="L446" s="92">
        <f t="shared" si="88"/>
        <v>0</v>
      </c>
    </row>
    <row r="447" spans="2:12" ht="15" x14ac:dyDescent="0.25">
      <c r="B447" s="30" t="s">
        <v>32</v>
      </c>
      <c r="C447" s="236">
        <f t="shared" si="83"/>
        <v>0</v>
      </c>
      <c r="D447" s="132"/>
      <c r="E447" s="132"/>
      <c r="F447" s="134"/>
      <c r="G447" s="132"/>
      <c r="H447" s="132"/>
      <c r="I447" s="142"/>
      <c r="J447" s="90">
        <f t="shared" si="87"/>
        <v>0</v>
      </c>
      <c r="K447" s="95">
        <f t="shared" si="84"/>
        <v>0</v>
      </c>
      <c r="L447" s="92">
        <f t="shared" si="88"/>
        <v>0</v>
      </c>
    </row>
    <row r="448" spans="2:12" ht="15" x14ac:dyDescent="0.25">
      <c r="B448" s="30" t="s">
        <v>33</v>
      </c>
      <c r="C448" s="236">
        <f t="shared" si="83"/>
        <v>0</v>
      </c>
      <c r="D448" s="132"/>
      <c r="E448" s="132"/>
      <c r="F448" s="134"/>
      <c r="G448" s="132"/>
      <c r="H448" s="132"/>
      <c r="I448" s="142"/>
      <c r="J448" s="90">
        <f t="shared" si="87"/>
        <v>0</v>
      </c>
      <c r="K448" s="91">
        <f t="shared" si="84"/>
        <v>0</v>
      </c>
      <c r="L448" s="92">
        <f t="shared" si="88"/>
        <v>0</v>
      </c>
    </row>
    <row r="449" spans="2:12" ht="15" x14ac:dyDescent="0.25">
      <c r="B449" s="30" t="s">
        <v>34</v>
      </c>
      <c r="C449" s="237">
        <f t="shared" si="83"/>
        <v>0</v>
      </c>
      <c r="D449" s="132"/>
      <c r="E449" s="132"/>
      <c r="F449" s="134"/>
      <c r="G449" s="132"/>
      <c r="H449" s="132"/>
      <c r="I449" s="142"/>
      <c r="J449" s="90">
        <f t="shared" si="87"/>
        <v>0</v>
      </c>
      <c r="K449" s="95">
        <f t="shared" si="84"/>
        <v>0</v>
      </c>
      <c r="L449" s="92">
        <f t="shared" si="88"/>
        <v>0</v>
      </c>
    </row>
    <row r="450" spans="2:12" ht="15" x14ac:dyDescent="0.25">
      <c r="B450" s="30" t="s">
        <v>35</v>
      </c>
      <c r="C450" s="236">
        <f t="shared" si="83"/>
        <v>0</v>
      </c>
      <c r="D450" s="132"/>
      <c r="E450" s="132"/>
      <c r="F450" s="134"/>
      <c r="G450" s="132"/>
      <c r="H450" s="132"/>
      <c r="I450" s="142"/>
      <c r="J450" s="90">
        <f t="shared" si="87"/>
        <v>0</v>
      </c>
      <c r="K450" s="95">
        <f t="shared" si="84"/>
        <v>0</v>
      </c>
      <c r="L450" s="92">
        <f t="shared" si="88"/>
        <v>0</v>
      </c>
    </row>
    <row r="451" spans="2:12" ht="15" x14ac:dyDescent="0.25">
      <c r="B451" s="30" t="s">
        <v>36</v>
      </c>
      <c r="C451" s="236">
        <f t="shared" si="83"/>
        <v>0</v>
      </c>
      <c r="D451" s="132"/>
      <c r="E451" s="132"/>
      <c r="F451" s="134"/>
      <c r="G451" s="132"/>
      <c r="H451" s="132"/>
      <c r="I451" s="142"/>
      <c r="J451" s="90">
        <f t="shared" si="87"/>
        <v>0</v>
      </c>
      <c r="K451" s="91">
        <f t="shared" si="84"/>
        <v>0</v>
      </c>
      <c r="L451" s="92">
        <f t="shared" si="88"/>
        <v>0</v>
      </c>
    </row>
    <row r="452" spans="2:12" ht="15" x14ac:dyDescent="0.25">
      <c r="B452" s="30" t="s">
        <v>37</v>
      </c>
      <c r="C452" s="237">
        <f t="shared" si="83"/>
        <v>0</v>
      </c>
      <c r="D452" s="132"/>
      <c r="E452" s="132"/>
      <c r="F452" s="134"/>
      <c r="G452" s="132"/>
      <c r="H452" s="132"/>
      <c r="I452" s="142"/>
      <c r="J452" s="90">
        <f>IF(G452&gt;0,(D452*(F452/G452)),0)</f>
        <v>0</v>
      </c>
      <c r="K452" s="95">
        <f t="shared" si="84"/>
        <v>0</v>
      </c>
      <c r="L452" s="92">
        <f>IF(K452&gt;0,((J452/K452)*I452),0)</f>
        <v>0</v>
      </c>
    </row>
    <row r="453" spans="2:12" ht="15" x14ac:dyDescent="0.25">
      <c r="B453" s="30" t="s">
        <v>38</v>
      </c>
      <c r="C453" s="236">
        <f t="shared" si="83"/>
        <v>0</v>
      </c>
      <c r="D453" s="132"/>
      <c r="E453" s="132"/>
      <c r="F453" s="134"/>
      <c r="G453" s="132"/>
      <c r="H453" s="132"/>
      <c r="I453" s="142"/>
      <c r="J453" s="90">
        <f t="shared" ref="J453:J464" si="89">IF(G453&gt;0,(D453*(F453/G453)),0)</f>
        <v>0</v>
      </c>
      <c r="K453" s="95">
        <f t="shared" si="84"/>
        <v>0</v>
      </c>
      <c r="L453" s="92">
        <f t="shared" ref="L453:L464" si="90">IF(K453&gt;0,((J453/K453)*I453),0)</f>
        <v>0</v>
      </c>
    </row>
    <row r="454" spans="2:12" ht="15" x14ac:dyDescent="0.25">
      <c r="B454" s="30" t="s">
        <v>39</v>
      </c>
      <c r="C454" s="236">
        <f t="shared" si="83"/>
        <v>0</v>
      </c>
      <c r="D454" s="132"/>
      <c r="E454" s="132"/>
      <c r="F454" s="134"/>
      <c r="G454" s="132"/>
      <c r="H454" s="132"/>
      <c r="I454" s="142"/>
      <c r="J454" s="90">
        <f t="shared" si="89"/>
        <v>0</v>
      </c>
      <c r="K454" s="91">
        <f t="shared" si="84"/>
        <v>0</v>
      </c>
      <c r="L454" s="92">
        <f t="shared" si="90"/>
        <v>0</v>
      </c>
    </row>
    <row r="455" spans="2:12" ht="15" x14ac:dyDescent="0.25">
      <c r="B455" s="30" t="s">
        <v>40</v>
      </c>
      <c r="C455" s="237">
        <f t="shared" si="83"/>
        <v>0</v>
      </c>
      <c r="D455" s="132"/>
      <c r="E455" s="132"/>
      <c r="F455" s="134"/>
      <c r="G455" s="132"/>
      <c r="H455" s="132"/>
      <c r="I455" s="142"/>
      <c r="J455" s="90">
        <f t="shared" si="89"/>
        <v>0</v>
      </c>
      <c r="K455" s="95">
        <f t="shared" si="84"/>
        <v>0</v>
      </c>
      <c r="L455" s="92">
        <f t="shared" si="90"/>
        <v>0</v>
      </c>
    </row>
    <row r="456" spans="2:12" ht="15" x14ac:dyDescent="0.25">
      <c r="B456" s="30" t="s">
        <v>41</v>
      </c>
      <c r="C456" s="236">
        <f t="shared" si="83"/>
        <v>0</v>
      </c>
      <c r="D456" s="132"/>
      <c r="E456" s="132"/>
      <c r="F456" s="134"/>
      <c r="G456" s="132"/>
      <c r="H456" s="132"/>
      <c r="I456" s="142"/>
      <c r="J456" s="90">
        <f t="shared" si="89"/>
        <v>0</v>
      </c>
      <c r="K456" s="95">
        <f t="shared" si="84"/>
        <v>0</v>
      </c>
      <c r="L456" s="92">
        <f t="shared" si="90"/>
        <v>0</v>
      </c>
    </row>
    <row r="457" spans="2:12" ht="15" x14ac:dyDescent="0.25">
      <c r="B457" s="30" t="s">
        <v>42</v>
      </c>
      <c r="C457" s="236">
        <f t="shared" si="83"/>
        <v>0</v>
      </c>
      <c r="D457" s="132"/>
      <c r="E457" s="132"/>
      <c r="F457" s="134"/>
      <c r="G457" s="132"/>
      <c r="H457" s="132"/>
      <c r="I457" s="142"/>
      <c r="J457" s="90">
        <f t="shared" si="89"/>
        <v>0</v>
      </c>
      <c r="K457" s="91">
        <f t="shared" si="84"/>
        <v>0</v>
      </c>
      <c r="L457" s="92">
        <f t="shared" si="90"/>
        <v>0</v>
      </c>
    </row>
    <row r="458" spans="2:12" ht="15" x14ac:dyDescent="0.25">
      <c r="B458" s="30" t="s">
        <v>43</v>
      </c>
      <c r="C458" s="237">
        <f t="shared" si="83"/>
        <v>0</v>
      </c>
      <c r="D458" s="132"/>
      <c r="E458" s="132"/>
      <c r="F458" s="134"/>
      <c r="G458" s="132"/>
      <c r="H458" s="132"/>
      <c r="I458" s="142"/>
      <c r="J458" s="90">
        <f t="shared" si="89"/>
        <v>0</v>
      </c>
      <c r="K458" s="95">
        <f t="shared" si="84"/>
        <v>0</v>
      </c>
      <c r="L458" s="92">
        <f t="shared" si="90"/>
        <v>0</v>
      </c>
    </row>
    <row r="459" spans="2:12" ht="15" x14ac:dyDescent="0.25">
      <c r="B459" s="30" t="s">
        <v>44</v>
      </c>
      <c r="C459" s="236">
        <f t="shared" si="83"/>
        <v>0</v>
      </c>
      <c r="D459" s="132"/>
      <c r="E459" s="132"/>
      <c r="F459" s="134"/>
      <c r="G459" s="132"/>
      <c r="H459" s="132"/>
      <c r="I459" s="142"/>
      <c r="J459" s="90">
        <f t="shared" si="89"/>
        <v>0</v>
      </c>
      <c r="K459" s="95">
        <f t="shared" si="84"/>
        <v>0</v>
      </c>
      <c r="L459" s="92">
        <f t="shared" si="90"/>
        <v>0</v>
      </c>
    </row>
    <row r="460" spans="2:12" ht="15" x14ac:dyDescent="0.25">
      <c r="B460" s="30" t="s">
        <v>45</v>
      </c>
      <c r="C460" s="236">
        <f t="shared" si="83"/>
        <v>0</v>
      </c>
      <c r="D460" s="132"/>
      <c r="E460" s="132"/>
      <c r="F460" s="134"/>
      <c r="G460" s="132"/>
      <c r="H460" s="132"/>
      <c r="I460" s="142"/>
      <c r="J460" s="90">
        <f t="shared" si="89"/>
        <v>0</v>
      </c>
      <c r="K460" s="91">
        <f t="shared" si="84"/>
        <v>0</v>
      </c>
      <c r="L460" s="92">
        <f t="shared" si="90"/>
        <v>0</v>
      </c>
    </row>
    <row r="461" spans="2:12" ht="15" x14ac:dyDescent="0.25">
      <c r="B461" s="30" t="s">
        <v>46</v>
      </c>
      <c r="C461" s="237">
        <f t="shared" si="83"/>
        <v>0</v>
      </c>
      <c r="D461" s="132"/>
      <c r="E461" s="132"/>
      <c r="F461" s="134"/>
      <c r="G461" s="132"/>
      <c r="H461" s="132"/>
      <c r="I461" s="142"/>
      <c r="J461" s="90">
        <f t="shared" si="89"/>
        <v>0</v>
      </c>
      <c r="K461" s="95">
        <f t="shared" si="84"/>
        <v>0</v>
      </c>
      <c r="L461" s="92">
        <f t="shared" si="90"/>
        <v>0</v>
      </c>
    </row>
    <row r="462" spans="2:12" ht="15" x14ac:dyDescent="0.25">
      <c r="B462" s="30" t="s">
        <v>47</v>
      </c>
      <c r="C462" s="236">
        <f t="shared" si="83"/>
        <v>0</v>
      </c>
      <c r="D462" s="132"/>
      <c r="E462" s="132"/>
      <c r="F462" s="134"/>
      <c r="G462" s="132"/>
      <c r="H462" s="132"/>
      <c r="I462" s="142"/>
      <c r="J462" s="90">
        <f t="shared" si="89"/>
        <v>0</v>
      </c>
      <c r="K462" s="95">
        <f t="shared" si="84"/>
        <v>0</v>
      </c>
      <c r="L462" s="92">
        <f t="shared" si="90"/>
        <v>0</v>
      </c>
    </row>
    <row r="463" spans="2:12" ht="15" x14ac:dyDescent="0.25">
      <c r="B463" s="30" t="s">
        <v>48</v>
      </c>
      <c r="C463" s="236">
        <f t="shared" si="83"/>
        <v>0</v>
      </c>
      <c r="D463" s="132"/>
      <c r="E463" s="132"/>
      <c r="F463" s="134"/>
      <c r="G463" s="132"/>
      <c r="H463" s="132"/>
      <c r="I463" s="142"/>
      <c r="J463" s="90">
        <f t="shared" si="89"/>
        <v>0</v>
      </c>
      <c r="K463" s="91">
        <f t="shared" si="84"/>
        <v>0</v>
      </c>
      <c r="L463" s="92">
        <f t="shared" si="90"/>
        <v>0</v>
      </c>
    </row>
    <row r="464" spans="2:12" ht="15" x14ac:dyDescent="0.25">
      <c r="B464" s="30" t="s">
        <v>49</v>
      </c>
      <c r="C464" s="237">
        <f t="shared" si="83"/>
        <v>0</v>
      </c>
      <c r="D464" s="132"/>
      <c r="E464" s="132"/>
      <c r="F464" s="134"/>
      <c r="G464" s="132"/>
      <c r="H464" s="132"/>
      <c r="I464" s="142"/>
      <c r="J464" s="90">
        <f t="shared" si="89"/>
        <v>0</v>
      </c>
      <c r="K464" s="95">
        <f t="shared" si="84"/>
        <v>0</v>
      </c>
      <c r="L464" s="92">
        <f t="shared" si="90"/>
        <v>0</v>
      </c>
    </row>
    <row r="465" spans="2:12" ht="15" x14ac:dyDescent="0.25">
      <c r="B465" s="30" t="s">
        <v>50</v>
      </c>
      <c r="C465" s="236">
        <f t="shared" si="83"/>
        <v>0</v>
      </c>
      <c r="D465" s="132"/>
      <c r="E465" s="132"/>
      <c r="F465" s="134"/>
      <c r="G465" s="132"/>
      <c r="H465" s="132"/>
      <c r="I465" s="142"/>
      <c r="J465" s="90">
        <f>IF(G465&gt;0,(D465*(F465/G465)),0)</f>
        <v>0</v>
      </c>
      <c r="K465" s="95">
        <f t="shared" si="84"/>
        <v>0</v>
      </c>
      <c r="L465" s="92">
        <f>IF(K465&gt;0,((J465/K465)*I465),0)</f>
        <v>0</v>
      </c>
    </row>
    <row r="466" spans="2:12" ht="15" x14ac:dyDescent="0.25">
      <c r="B466" s="30" t="s">
        <v>51</v>
      </c>
      <c r="C466" s="236">
        <f t="shared" si="83"/>
        <v>0</v>
      </c>
      <c r="D466" s="132"/>
      <c r="E466" s="132"/>
      <c r="F466" s="134"/>
      <c r="G466" s="132"/>
      <c r="H466" s="132"/>
      <c r="I466" s="142"/>
      <c r="J466" s="90">
        <f t="shared" ref="J466:J476" si="91">IF(G466&gt;0,(D466*(F466/G466)),0)</f>
        <v>0</v>
      </c>
      <c r="K466" s="91">
        <f t="shared" si="84"/>
        <v>0</v>
      </c>
      <c r="L466" s="92">
        <f t="shared" ref="L466:L476" si="92">IF(K466&gt;0,((J466/K466)*I466),0)</f>
        <v>0</v>
      </c>
    </row>
    <row r="467" spans="2:12" ht="15" x14ac:dyDescent="0.25">
      <c r="B467" s="30" t="s">
        <v>52</v>
      </c>
      <c r="C467" s="237">
        <f t="shared" si="83"/>
        <v>0</v>
      </c>
      <c r="D467" s="132"/>
      <c r="E467" s="132"/>
      <c r="F467" s="134"/>
      <c r="G467" s="132"/>
      <c r="H467" s="132"/>
      <c r="I467" s="142"/>
      <c r="J467" s="90">
        <f t="shared" si="91"/>
        <v>0</v>
      </c>
      <c r="K467" s="95">
        <f t="shared" si="84"/>
        <v>0</v>
      </c>
      <c r="L467" s="92">
        <f t="shared" si="92"/>
        <v>0</v>
      </c>
    </row>
    <row r="468" spans="2:12" ht="15" x14ac:dyDescent="0.25">
      <c r="B468" s="30" t="s">
        <v>53</v>
      </c>
      <c r="C468" s="236">
        <f t="shared" si="83"/>
        <v>0</v>
      </c>
      <c r="D468" s="132"/>
      <c r="E468" s="132"/>
      <c r="F468" s="134"/>
      <c r="G468" s="132"/>
      <c r="H468" s="132"/>
      <c r="I468" s="142"/>
      <c r="J468" s="90">
        <f t="shared" si="91"/>
        <v>0</v>
      </c>
      <c r="K468" s="95">
        <f t="shared" si="84"/>
        <v>0</v>
      </c>
      <c r="L468" s="92">
        <f t="shared" si="92"/>
        <v>0</v>
      </c>
    </row>
    <row r="469" spans="2:12" ht="15" x14ac:dyDescent="0.25">
      <c r="B469" s="30" t="s">
        <v>54</v>
      </c>
      <c r="C469" s="236">
        <f t="shared" si="83"/>
        <v>0</v>
      </c>
      <c r="D469" s="132"/>
      <c r="E469" s="132"/>
      <c r="F469" s="134"/>
      <c r="G469" s="132"/>
      <c r="H469" s="132"/>
      <c r="I469" s="142"/>
      <c r="J469" s="90">
        <f t="shared" si="91"/>
        <v>0</v>
      </c>
      <c r="K469" s="91">
        <f t="shared" si="84"/>
        <v>0</v>
      </c>
      <c r="L469" s="92">
        <f t="shared" si="92"/>
        <v>0</v>
      </c>
    </row>
    <row r="470" spans="2:12" ht="15" x14ac:dyDescent="0.25">
      <c r="B470" s="30" t="s">
        <v>55</v>
      </c>
      <c r="C470" s="237">
        <f t="shared" si="83"/>
        <v>0</v>
      </c>
      <c r="D470" s="132"/>
      <c r="E470" s="132"/>
      <c r="F470" s="134"/>
      <c r="G470" s="132"/>
      <c r="H470" s="132"/>
      <c r="I470" s="142"/>
      <c r="J470" s="90">
        <f t="shared" si="91"/>
        <v>0</v>
      </c>
      <c r="K470" s="95">
        <f t="shared" si="84"/>
        <v>0</v>
      </c>
      <c r="L470" s="92">
        <f t="shared" si="92"/>
        <v>0</v>
      </c>
    </row>
    <row r="471" spans="2:12" ht="15" x14ac:dyDescent="0.25">
      <c r="B471" s="30" t="s">
        <v>56</v>
      </c>
      <c r="C471" s="236">
        <f t="shared" si="83"/>
        <v>0</v>
      </c>
      <c r="D471" s="132"/>
      <c r="E471" s="132"/>
      <c r="F471" s="134"/>
      <c r="G471" s="132"/>
      <c r="H471" s="132"/>
      <c r="I471" s="142"/>
      <c r="J471" s="90">
        <f t="shared" si="91"/>
        <v>0</v>
      </c>
      <c r="K471" s="95">
        <f t="shared" si="84"/>
        <v>0</v>
      </c>
      <c r="L471" s="92">
        <f t="shared" si="92"/>
        <v>0</v>
      </c>
    </row>
    <row r="472" spans="2:12" ht="15" x14ac:dyDescent="0.25">
      <c r="B472" s="30" t="s">
        <v>57</v>
      </c>
      <c r="C472" s="236">
        <f t="shared" si="83"/>
        <v>0</v>
      </c>
      <c r="D472" s="132"/>
      <c r="E472" s="132"/>
      <c r="F472" s="134"/>
      <c r="G472" s="132"/>
      <c r="H472" s="132"/>
      <c r="I472" s="142"/>
      <c r="J472" s="90">
        <f t="shared" si="91"/>
        <v>0</v>
      </c>
      <c r="K472" s="91">
        <f t="shared" si="84"/>
        <v>0</v>
      </c>
      <c r="L472" s="92">
        <f t="shared" si="92"/>
        <v>0</v>
      </c>
    </row>
    <row r="473" spans="2:12" ht="15" x14ac:dyDescent="0.25">
      <c r="B473" s="30" t="s">
        <v>58</v>
      </c>
      <c r="C473" s="237">
        <f t="shared" si="83"/>
        <v>0</v>
      </c>
      <c r="D473" s="132"/>
      <c r="E473" s="132"/>
      <c r="F473" s="134"/>
      <c r="G473" s="132"/>
      <c r="H473" s="132"/>
      <c r="I473" s="142"/>
      <c r="J473" s="90">
        <f t="shared" si="91"/>
        <v>0</v>
      </c>
      <c r="K473" s="95">
        <f t="shared" si="84"/>
        <v>0</v>
      </c>
      <c r="L473" s="92">
        <f t="shared" si="92"/>
        <v>0</v>
      </c>
    </row>
    <row r="474" spans="2:12" ht="15" x14ac:dyDescent="0.25">
      <c r="B474" s="30" t="s">
        <v>59</v>
      </c>
      <c r="C474" s="236">
        <f t="shared" si="83"/>
        <v>0</v>
      </c>
      <c r="D474" s="132"/>
      <c r="E474" s="132"/>
      <c r="F474" s="134"/>
      <c r="G474" s="132"/>
      <c r="H474" s="132"/>
      <c r="I474" s="142"/>
      <c r="J474" s="90">
        <f t="shared" si="91"/>
        <v>0</v>
      </c>
      <c r="K474" s="95">
        <f t="shared" si="84"/>
        <v>0</v>
      </c>
      <c r="L474" s="92">
        <f t="shared" si="92"/>
        <v>0</v>
      </c>
    </row>
    <row r="475" spans="2:12" ht="15" x14ac:dyDescent="0.25">
      <c r="B475" s="30" t="s">
        <v>60</v>
      </c>
      <c r="C475" s="236">
        <f t="shared" si="83"/>
        <v>0</v>
      </c>
      <c r="D475" s="132"/>
      <c r="E475" s="132"/>
      <c r="F475" s="134"/>
      <c r="G475" s="132"/>
      <c r="H475" s="132"/>
      <c r="I475" s="142"/>
      <c r="J475" s="90">
        <f t="shared" si="91"/>
        <v>0</v>
      </c>
      <c r="K475" s="91">
        <f t="shared" si="84"/>
        <v>0</v>
      </c>
      <c r="L475" s="92">
        <f t="shared" si="92"/>
        <v>0</v>
      </c>
    </row>
    <row r="476" spans="2:12" ht="15" x14ac:dyDescent="0.25">
      <c r="B476" s="30" t="s">
        <v>61</v>
      </c>
      <c r="C476" s="237">
        <f t="shared" si="83"/>
        <v>0</v>
      </c>
      <c r="D476" s="132"/>
      <c r="E476" s="132"/>
      <c r="F476" s="134"/>
      <c r="G476" s="132"/>
      <c r="H476" s="132"/>
      <c r="I476" s="142"/>
      <c r="J476" s="90">
        <f t="shared" si="91"/>
        <v>0</v>
      </c>
      <c r="K476" s="95">
        <f t="shared" si="84"/>
        <v>0</v>
      </c>
      <c r="L476" s="92">
        <f t="shared" si="92"/>
        <v>0</v>
      </c>
    </row>
    <row r="477" spans="2:12" ht="15" x14ac:dyDescent="0.25">
      <c r="B477" s="30" t="s">
        <v>62</v>
      </c>
      <c r="C477" s="236">
        <f t="shared" si="83"/>
        <v>0</v>
      </c>
      <c r="D477" s="132"/>
      <c r="E477" s="132"/>
      <c r="F477" s="134"/>
      <c r="G477" s="132"/>
      <c r="H477" s="132"/>
      <c r="I477" s="142"/>
      <c r="J477" s="90">
        <f>IF(G477&gt;0,(D477*(F477/G477)),0)</f>
        <v>0</v>
      </c>
      <c r="K477" s="95">
        <f t="shared" si="84"/>
        <v>0</v>
      </c>
      <c r="L477" s="92">
        <f>IF(K477&gt;0,((J477/K477)*I477),0)</f>
        <v>0</v>
      </c>
    </row>
    <row r="478" spans="2:12" ht="15" x14ac:dyDescent="0.25">
      <c r="B478" s="30" t="s">
        <v>63</v>
      </c>
      <c r="C478" s="236">
        <f t="shared" si="83"/>
        <v>0</v>
      </c>
      <c r="D478" s="132"/>
      <c r="E478" s="132"/>
      <c r="F478" s="134"/>
      <c r="G478" s="132"/>
      <c r="H478" s="132"/>
      <c r="I478" s="142"/>
      <c r="J478" s="90">
        <f t="shared" ref="J478:J489" si="93">IF(G478&gt;0,(D478*(F478/G478)),0)</f>
        <v>0</v>
      </c>
      <c r="K478" s="91">
        <f t="shared" si="84"/>
        <v>0</v>
      </c>
      <c r="L478" s="92">
        <f t="shared" ref="L478:L489" si="94">IF(K478&gt;0,((J478/K478)*I478),0)</f>
        <v>0</v>
      </c>
    </row>
    <row r="479" spans="2:12" ht="15" x14ac:dyDescent="0.25">
      <c r="B479" s="30" t="s">
        <v>64</v>
      </c>
      <c r="C479" s="237">
        <f t="shared" si="83"/>
        <v>0</v>
      </c>
      <c r="D479" s="132"/>
      <c r="E479" s="132"/>
      <c r="F479" s="134"/>
      <c r="G479" s="132"/>
      <c r="H479" s="132"/>
      <c r="I479" s="142"/>
      <c r="J479" s="90">
        <f t="shared" si="93"/>
        <v>0</v>
      </c>
      <c r="K479" s="95">
        <f t="shared" si="84"/>
        <v>0</v>
      </c>
      <c r="L479" s="92">
        <f t="shared" si="94"/>
        <v>0</v>
      </c>
    </row>
    <row r="480" spans="2:12" ht="15" x14ac:dyDescent="0.25">
      <c r="B480" s="30" t="s">
        <v>65</v>
      </c>
      <c r="C480" s="236">
        <f t="shared" si="83"/>
        <v>0</v>
      </c>
      <c r="D480" s="132"/>
      <c r="E480" s="132"/>
      <c r="F480" s="134"/>
      <c r="G480" s="132"/>
      <c r="H480" s="132"/>
      <c r="I480" s="142"/>
      <c r="J480" s="90">
        <f t="shared" si="93"/>
        <v>0</v>
      </c>
      <c r="K480" s="95">
        <f t="shared" si="84"/>
        <v>0</v>
      </c>
      <c r="L480" s="92">
        <f t="shared" si="94"/>
        <v>0</v>
      </c>
    </row>
    <row r="481" spans="2:12" ht="15" x14ac:dyDescent="0.25">
      <c r="B481" s="30" t="s">
        <v>66</v>
      </c>
      <c r="C481" s="236">
        <f t="shared" si="83"/>
        <v>0</v>
      </c>
      <c r="D481" s="132"/>
      <c r="E481" s="132"/>
      <c r="F481" s="134"/>
      <c r="G481" s="132"/>
      <c r="H481" s="132"/>
      <c r="I481" s="142"/>
      <c r="J481" s="90">
        <f t="shared" si="93"/>
        <v>0</v>
      </c>
      <c r="K481" s="91">
        <f t="shared" si="84"/>
        <v>0</v>
      </c>
      <c r="L481" s="92">
        <f t="shared" si="94"/>
        <v>0</v>
      </c>
    </row>
    <row r="482" spans="2:12" ht="15" x14ac:dyDescent="0.25">
      <c r="B482" s="30" t="s">
        <v>67</v>
      </c>
      <c r="C482" s="237">
        <f t="shared" ref="C482:C514" si="95">C72</f>
        <v>0</v>
      </c>
      <c r="D482" s="132"/>
      <c r="E482" s="132"/>
      <c r="F482" s="134"/>
      <c r="G482" s="132"/>
      <c r="H482" s="132"/>
      <c r="I482" s="142"/>
      <c r="J482" s="90">
        <f t="shared" si="93"/>
        <v>0</v>
      </c>
      <c r="K482" s="95">
        <f t="shared" ref="K482:K514" si="96">K72</f>
        <v>0</v>
      </c>
      <c r="L482" s="92">
        <f t="shared" si="94"/>
        <v>0</v>
      </c>
    </row>
    <row r="483" spans="2:12" ht="15" x14ac:dyDescent="0.25">
      <c r="B483" s="30" t="s">
        <v>68</v>
      </c>
      <c r="C483" s="236">
        <f t="shared" si="95"/>
        <v>0</v>
      </c>
      <c r="D483" s="132"/>
      <c r="E483" s="132"/>
      <c r="F483" s="134"/>
      <c r="G483" s="132"/>
      <c r="H483" s="132"/>
      <c r="I483" s="142"/>
      <c r="J483" s="90">
        <f t="shared" si="93"/>
        <v>0</v>
      </c>
      <c r="K483" s="95">
        <f t="shared" si="96"/>
        <v>0</v>
      </c>
      <c r="L483" s="92">
        <f t="shared" si="94"/>
        <v>0</v>
      </c>
    </row>
    <row r="484" spans="2:12" ht="15" x14ac:dyDescent="0.25">
      <c r="B484" s="30" t="s">
        <v>69</v>
      </c>
      <c r="C484" s="236">
        <f t="shared" si="95"/>
        <v>0</v>
      </c>
      <c r="D484" s="132"/>
      <c r="E484" s="132"/>
      <c r="F484" s="134"/>
      <c r="G484" s="132"/>
      <c r="H484" s="132"/>
      <c r="I484" s="142"/>
      <c r="J484" s="90">
        <f t="shared" si="93"/>
        <v>0</v>
      </c>
      <c r="K484" s="91">
        <f t="shared" si="96"/>
        <v>0</v>
      </c>
      <c r="L484" s="92">
        <f t="shared" si="94"/>
        <v>0</v>
      </c>
    </row>
    <row r="485" spans="2:12" ht="15" x14ac:dyDescent="0.25">
      <c r="B485" s="30" t="s">
        <v>70</v>
      </c>
      <c r="C485" s="237">
        <f t="shared" si="95"/>
        <v>0</v>
      </c>
      <c r="D485" s="132"/>
      <c r="E485" s="132"/>
      <c r="F485" s="134"/>
      <c r="G485" s="132"/>
      <c r="H485" s="132"/>
      <c r="I485" s="142"/>
      <c r="J485" s="90">
        <f t="shared" si="93"/>
        <v>0</v>
      </c>
      <c r="K485" s="95">
        <f t="shared" si="96"/>
        <v>0</v>
      </c>
      <c r="L485" s="92">
        <f t="shared" si="94"/>
        <v>0</v>
      </c>
    </row>
    <row r="486" spans="2:12" ht="15" x14ac:dyDescent="0.25">
      <c r="B486" s="30" t="s">
        <v>71</v>
      </c>
      <c r="C486" s="236">
        <f t="shared" si="95"/>
        <v>0</v>
      </c>
      <c r="D486" s="132"/>
      <c r="E486" s="132"/>
      <c r="F486" s="134"/>
      <c r="G486" s="132"/>
      <c r="H486" s="132"/>
      <c r="I486" s="142"/>
      <c r="J486" s="90">
        <f t="shared" si="93"/>
        <v>0</v>
      </c>
      <c r="K486" s="95">
        <f t="shared" si="96"/>
        <v>0</v>
      </c>
      <c r="L486" s="92">
        <f t="shared" si="94"/>
        <v>0</v>
      </c>
    </row>
    <row r="487" spans="2:12" ht="15" x14ac:dyDescent="0.25">
      <c r="B487" s="30" t="s">
        <v>72</v>
      </c>
      <c r="C487" s="236">
        <f t="shared" si="95"/>
        <v>0</v>
      </c>
      <c r="D487" s="132"/>
      <c r="E487" s="132"/>
      <c r="F487" s="134"/>
      <c r="G487" s="132"/>
      <c r="H487" s="132"/>
      <c r="I487" s="142"/>
      <c r="J487" s="90">
        <f t="shared" si="93"/>
        <v>0</v>
      </c>
      <c r="K487" s="91">
        <f t="shared" si="96"/>
        <v>0</v>
      </c>
      <c r="L487" s="92">
        <f t="shared" si="94"/>
        <v>0</v>
      </c>
    </row>
    <row r="488" spans="2:12" ht="15" x14ac:dyDescent="0.25">
      <c r="B488" s="30" t="s">
        <v>73</v>
      </c>
      <c r="C488" s="237">
        <f t="shared" si="95"/>
        <v>0</v>
      </c>
      <c r="D488" s="132"/>
      <c r="E488" s="132"/>
      <c r="F488" s="134"/>
      <c r="G488" s="132"/>
      <c r="H488" s="132"/>
      <c r="I488" s="142"/>
      <c r="J488" s="90">
        <f t="shared" si="93"/>
        <v>0</v>
      </c>
      <c r="K488" s="95">
        <f t="shared" si="96"/>
        <v>0</v>
      </c>
      <c r="L488" s="92">
        <f t="shared" si="94"/>
        <v>0</v>
      </c>
    </row>
    <row r="489" spans="2:12" ht="15" x14ac:dyDescent="0.25">
      <c r="B489" s="30" t="s">
        <v>74</v>
      </c>
      <c r="C489" s="236">
        <f t="shared" si="95"/>
        <v>0</v>
      </c>
      <c r="D489" s="132"/>
      <c r="E489" s="132"/>
      <c r="F489" s="134"/>
      <c r="G489" s="132"/>
      <c r="H489" s="132"/>
      <c r="I489" s="142"/>
      <c r="J489" s="90">
        <f t="shared" si="93"/>
        <v>0</v>
      </c>
      <c r="K489" s="95">
        <f t="shared" si="96"/>
        <v>0</v>
      </c>
      <c r="L489" s="92">
        <f t="shared" si="94"/>
        <v>0</v>
      </c>
    </row>
    <row r="490" spans="2:12" ht="15" x14ac:dyDescent="0.25">
      <c r="B490" s="30" t="s">
        <v>75</v>
      </c>
      <c r="C490" s="236">
        <f t="shared" si="95"/>
        <v>0</v>
      </c>
      <c r="D490" s="132"/>
      <c r="E490" s="132"/>
      <c r="F490" s="134"/>
      <c r="G490" s="132"/>
      <c r="H490" s="132"/>
      <c r="I490" s="142"/>
      <c r="J490" s="90">
        <f>IF(G490&gt;0,(D490*(F490/G490)),0)</f>
        <v>0</v>
      </c>
      <c r="K490" s="91">
        <f t="shared" si="96"/>
        <v>0</v>
      </c>
      <c r="L490" s="92">
        <f>IF(K490&gt;0,((J490/K490)*I490),0)</f>
        <v>0</v>
      </c>
    </row>
    <row r="491" spans="2:12" ht="15" x14ac:dyDescent="0.25">
      <c r="B491" s="30" t="s">
        <v>76</v>
      </c>
      <c r="C491" s="237">
        <f t="shared" si="95"/>
        <v>0</v>
      </c>
      <c r="D491" s="132"/>
      <c r="E491" s="132"/>
      <c r="F491" s="134"/>
      <c r="G491" s="132"/>
      <c r="H491" s="132"/>
      <c r="I491" s="142"/>
      <c r="J491" s="90">
        <f t="shared" ref="J491:J501" si="97">IF(G491&gt;0,(D491*(F491/G491)),0)</f>
        <v>0</v>
      </c>
      <c r="K491" s="95">
        <f t="shared" si="96"/>
        <v>0</v>
      </c>
      <c r="L491" s="92">
        <f t="shared" ref="L491:L501" si="98">IF(K491&gt;0,((J491/K491)*I491),0)</f>
        <v>0</v>
      </c>
    </row>
    <row r="492" spans="2:12" ht="15" x14ac:dyDescent="0.25">
      <c r="B492" s="30" t="s">
        <v>77</v>
      </c>
      <c r="C492" s="236">
        <f t="shared" si="95"/>
        <v>0</v>
      </c>
      <c r="D492" s="132"/>
      <c r="E492" s="132"/>
      <c r="F492" s="134"/>
      <c r="G492" s="132"/>
      <c r="H492" s="132"/>
      <c r="I492" s="142"/>
      <c r="J492" s="90">
        <f t="shared" si="97"/>
        <v>0</v>
      </c>
      <c r="K492" s="95">
        <f t="shared" si="96"/>
        <v>0</v>
      </c>
      <c r="L492" s="92">
        <f t="shared" si="98"/>
        <v>0</v>
      </c>
    </row>
    <row r="493" spans="2:12" ht="15" x14ac:dyDescent="0.25">
      <c r="B493" s="30" t="s">
        <v>78</v>
      </c>
      <c r="C493" s="236">
        <f t="shared" si="95"/>
        <v>0</v>
      </c>
      <c r="D493" s="132"/>
      <c r="E493" s="132"/>
      <c r="F493" s="134"/>
      <c r="G493" s="132"/>
      <c r="H493" s="132"/>
      <c r="I493" s="142"/>
      <c r="J493" s="90">
        <f t="shared" si="97"/>
        <v>0</v>
      </c>
      <c r="K493" s="91">
        <f t="shared" si="96"/>
        <v>0</v>
      </c>
      <c r="L493" s="92">
        <f t="shared" si="98"/>
        <v>0</v>
      </c>
    </row>
    <row r="494" spans="2:12" ht="15" x14ac:dyDescent="0.25">
      <c r="B494" s="30" t="s">
        <v>79</v>
      </c>
      <c r="C494" s="237">
        <f t="shared" si="95"/>
        <v>0</v>
      </c>
      <c r="D494" s="132"/>
      <c r="E494" s="132"/>
      <c r="F494" s="134"/>
      <c r="G494" s="132"/>
      <c r="H494" s="132"/>
      <c r="I494" s="142"/>
      <c r="J494" s="90">
        <f t="shared" si="97"/>
        <v>0</v>
      </c>
      <c r="K494" s="95">
        <f t="shared" si="96"/>
        <v>0</v>
      </c>
      <c r="L494" s="92">
        <f t="shared" si="98"/>
        <v>0</v>
      </c>
    </row>
    <row r="495" spans="2:12" ht="15" x14ac:dyDescent="0.25">
      <c r="B495" s="30" t="s">
        <v>80</v>
      </c>
      <c r="C495" s="236">
        <f t="shared" si="95"/>
        <v>0</v>
      </c>
      <c r="D495" s="132"/>
      <c r="E495" s="132"/>
      <c r="F495" s="134"/>
      <c r="G495" s="132"/>
      <c r="H495" s="132"/>
      <c r="I495" s="142"/>
      <c r="J495" s="90">
        <f t="shared" si="97"/>
        <v>0</v>
      </c>
      <c r="K495" s="95">
        <f t="shared" si="96"/>
        <v>0</v>
      </c>
      <c r="L495" s="92">
        <f t="shared" si="98"/>
        <v>0</v>
      </c>
    </row>
    <row r="496" spans="2:12" ht="15" x14ac:dyDescent="0.25">
      <c r="B496" s="30" t="s">
        <v>81</v>
      </c>
      <c r="C496" s="236">
        <f t="shared" si="95"/>
        <v>0</v>
      </c>
      <c r="D496" s="132"/>
      <c r="E496" s="132"/>
      <c r="F496" s="134"/>
      <c r="G496" s="132"/>
      <c r="H496" s="132"/>
      <c r="I496" s="142"/>
      <c r="J496" s="90">
        <f t="shared" si="97"/>
        <v>0</v>
      </c>
      <c r="K496" s="91">
        <f t="shared" si="96"/>
        <v>0</v>
      </c>
      <c r="L496" s="92">
        <f t="shared" si="98"/>
        <v>0</v>
      </c>
    </row>
    <row r="497" spans="2:12" ht="15" x14ac:dyDescent="0.25">
      <c r="B497" s="30" t="s">
        <v>82</v>
      </c>
      <c r="C497" s="237">
        <f t="shared" si="95"/>
        <v>0</v>
      </c>
      <c r="D497" s="132"/>
      <c r="E497" s="132"/>
      <c r="F497" s="134"/>
      <c r="G497" s="132"/>
      <c r="H497" s="132"/>
      <c r="I497" s="142"/>
      <c r="J497" s="90">
        <f t="shared" si="97"/>
        <v>0</v>
      </c>
      <c r="K497" s="95">
        <f t="shared" si="96"/>
        <v>0</v>
      </c>
      <c r="L497" s="92">
        <f t="shared" si="98"/>
        <v>0</v>
      </c>
    </row>
    <row r="498" spans="2:12" ht="15" x14ac:dyDescent="0.25">
      <c r="B498" s="30" t="s">
        <v>83</v>
      </c>
      <c r="C498" s="236">
        <f t="shared" si="95"/>
        <v>0</v>
      </c>
      <c r="D498" s="132"/>
      <c r="E498" s="132"/>
      <c r="F498" s="134"/>
      <c r="G498" s="132"/>
      <c r="H498" s="132"/>
      <c r="I498" s="142"/>
      <c r="J498" s="90">
        <f t="shared" si="97"/>
        <v>0</v>
      </c>
      <c r="K498" s="95">
        <f t="shared" si="96"/>
        <v>0</v>
      </c>
      <c r="L498" s="92">
        <f t="shared" si="98"/>
        <v>0</v>
      </c>
    </row>
    <row r="499" spans="2:12" ht="15" x14ac:dyDescent="0.25">
      <c r="B499" s="30" t="s">
        <v>84</v>
      </c>
      <c r="C499" s="236">
        <f t="shared" si="95"/>
        <v>0</v>
      </c>
      <c r="D499" s="132"/>
      <c r="E499" s="132"/>
      <c r="F499" s="134"/>
      <c r="G499" s="132"/>
      <c r="H499" s="132"/>
      <c r="I499" s="142"/>
      <c r="J499" s="90">
        <f t="shared" si="97"/>
        <v>0</v>
      </c>
      <c r="K499" s="91">
        <f t="shared" si="96"/>
        <v>0</v>
      </c>
      <c r="L499" s="92">
        <f t="shared" si="98"/>
        <v>0</v>
      </c>
    </row>
    <row r="500" spans="2:12" ht="15" x14ac:dyDescent="0.25">
      <c r="B500" s="30" t="s">
        <v>85</v>
      </c>
      <c r="C500" s="237">
        <f t="shared" si="95"/>
        <v>0</v>
      </c>
      <c r="D500" s="132"/>
      <c r="E500" s="132"/>
      <c r="F500" s="134"/>
      <c r="G500" s="132"/>
      <c r="H500" s="132"/>
      <c r="I500" s="142"/>
      <c r="J500" s="90">
        <f t="shared" si="97"/>
        <v>0</v>
      </c>
      <c r="K500" s="95">
        <f t="shared" si="96"/>
        <v>0</v>
      </c>
      <c r="L500" s="92">
        <f t="shared" si="98"/>
        <v>0</v>
      </c>
    </row>
    <row r="501" spans="2:12" ht="15" x14ac:dyDescent="0.25">
      <c r="B501" s="30" t="s">
        <v>86</v>
      </c>
      <c r="C501" s="236">
        <f t="shared" si="95"/>
        <v>0</v>
      </c>
      <c r="D501" s="132"/>
      <c r="E501" s="132"/>
      <c r="F501" s="134"/>
      <c r="G501" s="132"/>
      <c r="H501" s="132"/>
      <c r="I501" s="142"/>
      <c r="J501" s="90">
        <f t="shared" si="97"/>
        <v>0</v>
      </c>
      <c r="K501" s="95">
        <f t="shared" si="96"/>
        <v>0</v>
      </c>
      <c r="L501" s="92">
        <f t="shared" si="98"/>
        <v>0</v>
      </c>
    </row>
    <row r="502" spans="2:12" ht="15" x14ac:dyDescent="0.25">
      <c r="B502" s="30" t="s">
        <v>87</v>
      </c>
      <c r="C502" s="236">
        <f t="shared" si="95"/>
        <v>0</v>
      </c>
      <c r="D502" s="132"/>
      <c r="E502" s="132"/>
      <c r="F502" s="134"/>
      <c r="G502" s="132"/>
      <c r="H502" s="132"/>
      <c r="I502" s="142"/>
      <c r="J502" s="90">
        <f>IF(G502&gt;0,(D502*(F502/G502)),0)</f>
        <v>0</v>
      </c>
      <c r="K502" s="91">
        <f t="shared" si="96"/>
        <v>0</v>
      </c>
      <c r="L502" s="92">
        <f>IF(K502&gt;0,((J502/K502)*I502),0)</f>
        <v>0</v>
      </c>
    </row>
    <row r="503" spans="2:12" ht="15" x14ac:dyDescent="0.25">
      <c r="B503" s="30" t="s">
        <v>88</v>
      </c>
      <c r="C503" s="237">
        <f t="shared" si="95"/>
        <v>0</v>
      </c>
      <c r="D503" s="132"/>
      <c r="E503" s="132"/>
      <c r="F503" s="134"/>
      <c r="G503" s="132"/>
      <c r="H503" s="132"/>
      <c r="I503" s="142"/>
      <c r="J503" s="90">
        <f t="shared" ref="J503:J514" si="99">IF(G503&gt;0,(D503*(F503/G503)),0)</f>
        <v>0</v>
      </c>
      <c r="K503" s="95">
        <f t="shared" si="96"/>
        <v>0</v>
      </c>
      <c r="L503" s="92">
        <f t="shared" ref="L503:L514" si="100">IF(K503&gt;0,((J503/K503)*I503),0)</f>
        <v>0</v>
      </c>
    </row>
    <row r="504" spans="2:12" ht="15" x14ac:dyDescent="0.25">
      <c r="B504" s="30" t="s">
        <v>89</v>
      </c>
      <c r="C504" s="236">
        <f t="shared" si="95"/>
        <v>0</v>
      </c>
      <c r="D504" s="132"/>
      <c r="E504" s="132"/>
      <c r="F504" s="134"/>
      <c r="G504" s="132"/>
      <c r="H504" s="132"/>
      <c r="I504" s="142"/>
      <c r="J504" s="90">
        <f t="shared" si="99"/>
        <v>0</v>
      </c>
      <c r="K504" s="95">
        <f t="shared" si="96"/>
        <v>0</v>
      </c>
      <c r="L504" s="92">
        <f t="shared" si="100"/>
        <v>0</v>
      </c>
    </row>
    <row r="505" spans="2:12" ht="15" x14ac:dyDescent="0.25">
      <c r="B505" s="30" t="s">
        <v>90</v>
      </c>
      <c r="C505" s="236">
        <f t="shared" si="95"/>
        <v>0</v>
      </c>
      <c r="D505" s="132"/>
      <c r="E505" s="132"/>
      <c r="F505" s="134"/>
      <c r="G505" s="132"/>
      <c r="H505" s="132"/>
      <c r="I505" s="142"/>
      <c r="J505" s="90">
        <f t="shared" si="99"/>
        <v>0</v>
      </c>
      <c r="K505" s="91">
        <f t="shared" si="96"/>
        <v>0</v>
      </c>
      <c r="L505" s="92">
        <f t="shared" si="100"/>
        <v>0</v>
      </c>
    </row>
    <row r="506" spans="2:12" ht="15" x14ac:dyDescent="0.25">
      <c r="B506" s="30" t="s">
        <v>91</v>
      </c>
      <c r="C506" s="237">
        <f t="shared" si="95"/>
        <v>0</v>
      </c>
      <c r="D506" s="132"/>
      <c r="E506" s="132"/>
      <c r="F506" s="134"/>
      <c r="G506" s="132"/>
      <c r="H506" s="132"/>
      <c r="I506" s="142"/>
      <c r="J506" s="90">
        <f t="shared" si="99"/>
        <v>0</v>
      </c>
      <c r="K506" s="95">
        <f t="shared" si="96"/>
        <v>0</v>
      </c>
      <c r="L506" s="92">
        <f t="shared" si="100"/>
        <v>0</v>
      </c>
    </row>
    <row r="507" spans="2:12" ht="15" x14ac:dyDescent="0.25">
      <c r="B507" s="30" t="s">
        <v>92</v>
      </c>
      <c r="C507" s="236">
        <f t="shared" si="95"/>
        <v>0</v>
      </c>
      <c r="D507" s="132"/>
      <c r="E507" s="132"/>
      <c r="F507" s="134"/>
      <c r="G507" s="132"/>
      <c r="H507" s="132"/>
      <c r="I507" s="142"/>
      <c r="J507" s="90">
        <f t="shared" si="99"/>
        <v>0</v>
      </c>
      <c r="K507" s="95">
        <f t="shared" si="96"/>
        <v>0</v>
      </c>
      <c r="L507" s="92">
        <f t="shared" si="100"/>
        <v>0</v>
      </c>
    </row>
    <row r="508" spans="2:12" ht="15" x14ac:dyDescent="0.25">
      <c r="B508" s="30" t="s">
        <v>93</v>
      </c>
      <c r="C508" s="236">
        <f t="shared" si="95"/>
        <v>0</v>
      </c>
      <c r="D508" s="132"/>
      <c r="E508" s="132"/>
      <c r="F508" s="134"/>
      <c r="G508" s="132"/>
      <c r="H508" s="132"/>
      <c r="I508" s="142"/>
      <c r="J508" s="90">
        <f t="shared" si="99"/>
        <v>0</v>
      </c>
      <c r="K508" s="91">
        <f t="shared" si="96"/>
        <v>0</v>
      </c>
      <c r="L508" s="92">
        <f t="shared" si="100"/>
        <v>0</v>
      </c>
    </row>
    <row r="509" spans="2:12" ht="15" x14ac:dyDescent="0.25">
      <c r="B509" s="30" t="s">
        <v>94</v>
      </c>
      <c r="C509" s="237">
        <f t="shared" si="95"/>
        <v>0</v>
      </c>
      <c r="D509" s="132"/>
      <c r="E509" s="132"/>
      <c r="F509" s="134"/>
      <c r="G509" s="132"/>
      <c r="H509" s="132"/>
      <c r="I509" s="142"/>
      <c r="J509" s="90">
        <f t="shared" si="99"/>
        <v>0</v>
      </c>
      <c r="K509" s="95">
        <f t="shared" si="96"/>
        <v>0</v>
      </c>
      <c r="L509" s="92">
        <f t="shared" si="100"/>
        <v>0</v>
      </c>
    </row>
    <row r="510" spans="2:12" ht="15" x14ac:dyDescent="0.25">
      <c r="B510" s="30" t="s">
        <v>95</v>
      </c>
      <c r="C510" s="236">
        <f t="shared" si="95"/>
        <v>0</v>
      </c>
      <c r="D510" s="132"/>
      <c r="E510" s="132"/>
      <c r="F510" s="134"/>
      <c r="G510" s="132"/>
      <c r="H510" s="132"/>
      <c r="I510" s="142"/>
      <c r="J510" s="90">
        <f t="shared" si="99"/>
        <v>0</v>
      </c>
      <c r="K510" s="95">
        <f t="shared" si="96"/>
        <v>0</v>
      </c>
      <c r="L510" s="92">
        <f t="shared" si="100"/>
        <v>0</v>
      </c>
    </row>
    <row r="511" spans="2:12" ht="15" x14ac:dyDescent="0.25">
      <c r="B511" s="30" t="s">
        <v>96</v>
      </c>
      <c r="C511" s="236">
        <f t="shared" si="95"/>
        <v>0</v>
      </c>
      <c r="D511" s="132"/>
      <c r="E511" s="132"/>
      <c r="F511" s="134"/>
      <c r="G511" s="132"/>
      <c r="H511" s="132"/>
      <c r="I511" s="142"/>
      <c r="J511" s="90">
        <f t="shared" si="99"/>
        <v>0</v>
      </c>
      <c r="K511" s="91">
        <f t="shared" si="96"/>
        <v>0</v>
      </c>
      <c r="L511" s="92">
        <f t="shared" si="100"/>
        <v>0</v>
      </c>
    </row>
    <row r="512" spans="2:12" ht="15" x14ac:dyDescent="0.25">
      <c r="B512" s="30" t="s">
        <v>97</v>
      </c>
      <c r="C512" s="237">
        <f t="shared" si="95"/>
        <v>0</v>
      </c>
      <c r="D512" s="132"/>
      <c r="E512" s="132"/>
      <c r="F512" s="134"/>
      <c r="G512" s="132"/>
      <c r="H512" s="132"/>
      <c r="I512" s="142"/>
      <c r="J512" s="90">
        <f t="shared" si="99"/>
        <v>0</v>
      </c>
      <c r="K512" s="95">
        <f t="shared" si="96"/>
        <v>0</v>
      </c>
      <c r="L512" s="92">
        <f t="shared" si="100"/>
        <v>0</v>
      </c>
    </row>
    <row r="513" spans="2:12" ht="15" x14ac:dyDescent="0.25">
      <c r="B513" s="30" t="s">
        <v>98</v>
      </c>
      <c r="C513" s="236">
        <f t="shared" si="95"/>
        <v>0</v>
      </c>
      <c r="D513" s="132"/>
      <c r="E513" s="132"/>
      <c r="F513" s="134"/>
      <c r="G513" s="132"/>
      <c r="H513" s="132"/>
      <c r="I513" s="142"/>
      <c r="J513" s="90">
        <f t="shared" si="99"/>
        <v>0</v>
      </c>
      <c r="K513" s="95">
        <f t="shared" si="96"/>
        <v>0</v>
      </c>
      <c r="L513" s="92">
        <f t="shared" si="100"/>
        <v>0</v>
      </c>
    </row>
    <row r="514" spans="2:12" ht="15" x14ac:dyDescent="0.25">
      <c r="B514" s="30" t="s">
        <v>99</v>
      </c>
      <c r="C514" s="236">
        <f t="shared" si="95"/>
        <v>0</v>
      </c>
      <c r="D514" s="132"/>
      <c r="E514" s="132"/>
      <c r="F514" s="134"/>
      <c r="G514" s="132"/>
      <c r="H514" s="132"/>
      <c r="I514" s="142"/>
      <c r="J514" s="90">
        <f t="shared" si="99"/>
        <v>0</v>
      </c>
      <c r="K514" s="91">
        <f t="shared" si="96"/>
        <v>0</v>
      </c>
      <c r="L514" s="92">
        <f t="shared" si="100"/>
        <v>0</v>
      </c>
    </row>
    <row r="515" spans="2:12" x14ac:dyDescent="0.2">
      <c r="C515" s="30"/>
      <c r="I515" s="153"/>
    </row>
    <row r="516" spans="2:12" ht="15" x14ac:dyDescent="0.25">
      <c r="C516" s="312" t="s">
        <v>0</v>
      </c>
      <c r="D516" s="313"/>
      <c r="E516" s="313"/>
      <c r="F516" s="313"/>
      <c r="G516" s="313"/>
      <c r="H516" s="313"/>
      <c r="I516" s="313"/>
      <c r="J516" s="313"/>
      <c r="K516" s="313"/>
      <c r="L516" s="314"/>
    </row>
    <row r="517" spans="2:12" ht="15" x14ac:dyDescent="0.25">
      <c r="B517" s="30" t="s">
        <v>414</v>
      </c>
      <c r="C517" s="237" t="str">
        <f>C5</f>
        <v>10 Basic</v>
      </c>
      <c r="D517" s="132"/>
      <c r="E517" s="132"/>
      <c r="F517" s="134"/>
      <c r="G517" s="132"/>
      <c r="H517" s="132"/>
      <c r="I517" s="142"/>
      <c r="J517" s="90">
        <f>IF(G517&gt;0,(D517*(F517/G517)),0)</f>
        <v>0</v>
      </c>
      <c r="K517" s="95">
        <f>K5</f>
        <v>1440</v>
      </c>
      <c r="L517" s="92">
        <f>IF(K517&gt;0,((J517/K517)*I517),0)</f>
        <v>0</v>
      </c>
    </row>
    <row r="518" spans="2:12" ht="15" x14ac:dyDescent="0.25">
      <c r="B518" s="30" t="s">
        <v>415</v>
      </c>
      <c r="C518" s="237" t="str">
        <f>C6</f>
        <v>1204 Flt1</v>
      </c>
      <c r="D518" s="132"/>
      <c r="E518" s="132"/>
      <c r="F518" s="134"/>
      <c r="G518" s="132"/>
      <c r="H518" s="132"/>
      <c r="I518" s="142"/>
      <c r="J518" s="90">
        <f t="shared" ref="J518:J528" si="101">IF(G518&gt;0,(D518*(F518/G518)),0)</f>
        <v>0</v>
      </c>
      <c r="K518" s="95">
        <f>K6</f>
        <v>670.58823529411757</v>
      </c>
      <c r="L518" s="92">
        <f t="shared" ref="L518:L528" si="102">IF(K518&gt;0,((J518/K518)*I518),0)</f>
        <v>0</v>
      </c>
    </row>
    <row r="519" spans="2:12" ht="15" x14ac:dyDescent="0.25">
      <c r="B519" s="30" t="s">
        <v>416</v>
      </c>
      <c r="C519" s="236" t="str">
        <f>C7</f>
        <v>1204 Flt2</v>
      </c>
      <c r="D519" s="132"/>
      <c r="E519" s="132"/>
      <c r="F519" s="134"/>
      <c r="G519" s="132"/>
      <c r="H519" s="132"/>
      <c r="I519" s="142"/>
      <c r="J519" s="90">
        <f t="shared" si="101"/>
        <v>0</v>
      </c>
      <c r="K519" s="95">
        <f>K7</f>
        <v>670.58823529411757</v>
      </c>
      <c r="L519" s="92">
        <f t="shared" si="102"/>
        <v>0</v>
      </c>
    </row>
    <row r="520" spans="2:12" ht="15" x14ac:dyDescent="0.25">
      <c r="B520" s="30" t="s">
        <v>417</v>
      </c>
      <c r="C520" s="236" t="str">
        <f t="shared" ref="C520:C583" si="103">C8</f>
        <v>4 Accent</v>
      </c>
      <c r="D520" s="132"/>
      <c r="E520" s="132"/>
      <c r="F520" s="134"/>
      <c r="G520" s="132"/>
      <c r="H520" s="132"/>
      <c r="I520" s="142"/>
      <c r="J520" s="90">
        <f t="shared" si="101"/>
        <v>0</v>
      </c>
      <c r="K520" s="91">
        <f t="shared" ref="K520:K583" si="104">K8</f>
        <v>8550</v>
      </c>
      <c r="L520" s="92">
        <f t="shared" si="102"/>
        <v>0</v>
      </c>
    </row>
    <row r="521" spans="2:12" ht="15" x14ac:dyDescent="0.25">
      <c r="B521" s="30" t="s">
        <v>418</v>
      </c>
      <c r="C521" s="237">
        <f t="shared" si="103"/>
        <v>0</v>
      </c>
      <c r="D521" s="132"/>
      <c r="E521" s="132"/>
      <c r="F521" s="134"/>
      <c r="G521" s="132"/>
      <c r="H521" s="132"/>
      <c r="I521" s="142"/>
      <c r="J521" s="90">
        <f t="shared" si="101"/>
        <v>0</v>
      </c>
      <c r="K521" s="95">
        <f t="shared" si="104"/>
        <v>0</v>
      </c>
      <c r="L521" s="92">
        <f t="shared" si="102"/>
        <v>0</v>
      </c>
    </row>
    <row r="522" spans="2:12" ht="15" x14ac:dyDescent="0.25">
      <c r="B522" s="30" t="s">
        <v>419</v>
      </c>
      <c r="C522" s="236">
        <f t="shared" si="103"/>
        <v>0</v>
      </c>
      <c r="D522" s="132"/>
      <c r="E522" s="132"/>
      <c r="F522" s="134"/>
      <c r="G522" s="132"/>
      <c r="H522" s="132"/>
      <c r="I522" s="142"/>
      <c r="J522" s="90">
        <f t="shared" si="101"/>
        <v>0</v>
      </c>
      <c r="K522" s="95">
        <f t="shared" si="104"/>
        <v>0</v>
      </c>
      <c r="L522" s="92">
        <f t="shared" si="102"/>
        <v>0</v>
      </c>
    </row>
    <row r="523" spans="2:12" ht="15" x14ac:dyDescent="0.25">
      <c r="B523" s="30" t="s">
        <v>420</v>
      </c>
      <c r="C523" s="236">
        <f t="shared" si="103"/>
        <v>0</v>
      </c>
      <c r="D523" s="132"/>
      <c r="E523" s="132"/>
      <c r="F523" s="134"/>
      <c r="G523" s="132"/>
      <c r="H523" s="132"/>
      <c r="I523" s="142"/>
      <c r="J523" s="90">
        <f t="shared" si="101"/>
        <v>0</v>
      </c>
      <c r="K523" s="91">
        <f t="shared" si="104"/>
        <v>0</v>
      </c>
      <c r="L523" s="92">
        <f t="shared" si="102"/>
        <v>0</v>
      </c>
    </row>
    <row r="524" spans="2:12" ht="15" x14ac:dyDescent="0.25">
      <c r="B524" s="30" t="s">
        <v>421</v>
      </c>
      <c r="C524" s="237">
        <f t="shared" si="103"/>
        <v>0</v>
      </c>
      <c r="D524" s="132"/>
      <c r="E524" s="132"/>
      <c r="F524" s="134"/>
      <c r="G524" s="132"/>
      <c r="H524" s="132"/>
      <c r="I524" s="142"/>
      <c r="J524" s="90">
        <f t="shared" si="101"/>
        <v>0</v>
      </c>
      <c r="K524" s="95">
        <f t="shared" si="104"/>
        <v>0</v>
      </c>
      <c r="L524" s="92">
        <f t="shared" si="102"/>
        <v>0</v>
      </c>
    </row>
    <row r="525" spans="2:12" ht="15" x14ac:dyDescent="0.25">
      <c r="B525" s="30" t="s">
        <v>422</v>
      </c>
      <c r="C525" s="236">
        <f t="shared" si="103"/>
        <v>0</v>
      </c>
      <c r="D525" s="132"/>
      <c r="E525" s="132"/>
      <c r="F525" s="134"/>
      <c r="G525" s="132"/>
      <c r="H525" s="132"/>
      <c r="I525" s="142"/>
      <c r="J525" s="90">
        <f t="shared" si="101"/>
        <v>0</v>
      </c>
      <c r="K525" s="95">
        <f t="shared" si="104"/>
        <v>0</v>
      </c>
      <c r="L525" s="92">
        <f t="shared" si="102"/>
        <v>0</v>
      </c>
    </row>
    <row r="526" spans="2:12" ht="15" x14ac:dyDescent="0.25">
      <c r="B526" s="30" t="s">
        <v>423</v>
      </c>
      <c r="C526" s="236">
        <f t="shared" si="103"/>
        <v>0</v>
      </c>
      <c r="D526" s="132"/>
      <c r="E526" s="132"/>
      <c r="F526" s="134"/>
      <c r="G526" s="132"/>
      <c r="H526" s="132"/>
      <c r="I526" s="142"/>
      <c r="J526" s="90">
        <f t="shared" si="101"/>
        <v>0</v>
      </c>
      <c r="K526" s="91">
        <f t="shared" si="104"/>
        <v>0</v>
      </c>
      <c r="L526" s="92">
        <f t="shared" si="102"/>
        <v>0</v>
      </c>
    </row>
    <row r="527" spans="2:12" ht="15" x14ac:dyDescent="0.25">
      <c r="B527" s="30" t="s">
        <v>424</v>
      </c>
      <c r="C527" s="237">
        <f t="shared" si="103"/>
        <v>0</v>
      </c>
      <c r="D527" s="132"/>
      <c r="E527" s="132"/>
      <c r="F527" s="134"/>
      <c r="G527" s="132"/>
      <c r="H527" s="132"/>
      <c r="I527" s="142"/>
      <c r="J527" s="90">
        <f t="shared" si="101"/>
        <v>0</v>
      </c>
      <c r="K527" s="95">
        <f t="shared" si="104"/>
        <v>0</v>
      </c>
      <c r="L527" s="92">
        <f t="shared" si="102"/>
        <v>0</v>
      </c>
    </row>
    <row r="528" spans="2:12" ht="15" x14ac:dyDescent="0.25">
      <c r="B528" s="30" t="s">
        <v>425</v>
      </c>
      <c r="C528" s="236">
        <f t="shared" si="103"/>
        <v>0</v>
      </c>
      <c r="D528" s="132"/>
      <c r="E528" s="132"/>
      <c r="F528" s="134"/>
      <c r="G528" s="132"/>
      <c r="H528" s="132"/>
      <c r="I528" s="142"/>
      <c r="J528" s="90">
        <f t="shared" si="101"/>
        <v>0</v>
      </c>
      <c r="K528" s="95">
        <f t="shared" si="104"/>
        <v>0</v>
      </c>
      <c r="L528" s="92">
        <f t="shared" si="102"/>
        <v>0</v>
      </c>
    </row>
    <row r="529" spans="2:12" ht="15" x14ac:dyDescent="0.25">
      <c r="B529" s="30" t="s">
        <v>426</v>
      </c>
      <c r="C529" s="236">
        <f t="shared" si="103"/>
        <v>0</v>
      </c>
      <c r="D529" s="132"/>
      <c r="E529" s="132"/>
      <c r="F529" s="134"/>
      <c r="G529" s="132"/>
      <c r="H529" s="132"/>
      <c r="I529" s="142"/>
      <c r="J529" s="90">
        <f>IF(G529&gt;0,(D529*(F529/G529)),0)</f>
        <v>0</v>
      </c>
      <c r="K529" s="91">
        <f t="shared" si="104"/>
        <v>0</v>
      </c>
      <c r="L529" s="92">
        <f>IF(K529&gt;0,((J529/K529)*I529),0)</f>
        <v>0</v>
      </c>
    </row>
    <row r="530" spans="2:12" ht="15" x14ac:dyDescent="0.25">
      <c r="B530" s="30" t="s">
        <v>427</v>
      </c>
      <c r="C530" s="237">
        <f t="shared" si="103"/>
        <v>0</v>
      </c>
      <c r="D530" s="132"/>
      <c r="E530" s="132"/>
      <c r="F530" s="134"/>
      <c r="G530" s="132"/>
      <c r="H530" s="132"/>
      <c r="I530" s="142"/>
      <c r="J530" s="90">
        <f t="shared" ref="J530:J541" si="105">IF(G530&gt;0,(D530*(F530/G530)),0)</f>
        <v>0</v>
      </c>
      <c r="K530" s="95">
        <f t="shared" si="104"/>
        <v>0</v>
      </c>
      <c r="L530" s="92">
        <f t="shared" ref="L530:L541" si="106">IF(K530&gt;0,((J530/K530)*I530),0)</f>
        <v>0</v>
      </c>
    </row>
    <row r="531" spans="2:12" ht="15" x14ac:dyDescent="0.25">
      <c r="B531" s="30" t="s">
        <v>428</v>
      </c>
      <c r="C531" s="236">
        <f t="shared" si="103"/>
        <v>0</v>
      </c>
      <c r="D531" s="132"/>
      <c r="E531" s="132"/>
      <c r="F531" s="134"/>
      <c r="G531" s="132"/>
      <c r="H531" s="132"/>
      <c r="I531" s="142"/>
      <c r="J531" s="90">
        <f t="shared" si="105"/>
        <v>0</v>
      </c>
      <c r="K531" s="95">
        <f t="shared" si="104"/>
        <v>0</v>
      </c>
      <c r="L531" s="92">
        <f t="shared" si="106"/>
        <v>0</v>
      </c>
    </row>
    <row r="532" spans="2:12" ht="15" x14ac:dyDescent="0.25">
      <c r="B532" s="30" t="s">
        <v>429</v>
      </c>
      <c r="C532" s="236">
        <f t="shared" si="103"/>
        <v>0</v>
      </c>
      <c r="D532" s="132"/>
      <c r="E532" s="132"/>
      <c r="F532" s="134"/>
      <c r="G532" s="132"/>
      <c r="H532" s="132"/>
      <c r="I532" s="142"/>
      <c r="J532" s="90">
        <f t="shared" si="105"/>
        <v>0</v>
      </c>
      <c r="K532" s="91">
        <f t="shared" si="104"/>
        <v>0</v>
      </c>
      <c r="L532" s="92">
        <f t="shared" si="106"/>
        <v>0</v>
      </c>
    </row>
    <row r="533" spans="2:12" ht="15" x14ac:dyDescent="0.25">
      <c r="B533" s="30" t="s">
        <v>430</v>
      </c>
      <c r="C533" s="237">
        <f t="shared" si="103"/>
        <v>0</v>
      </c>
      <c r="D533" s="132"/>
      <c r="E533" s="132"/>
      <c r="F533" s="134"/>
      <c r="G533" s="132"/>
      <c r="H533" s="132"/>
      <c r="I533" s="142"/>
      <c r="J533" s="90">
        <f t="shared" si="105"/>
        <v>0</v>
      </c>
      <c r="K533" s="95">
        <f t="shared" si="104"/>
        <v>0</v>
      </c>
      <c r="L533" s="92">
        <f t="shared" si="106"/>
        <v>0</v>
      </c>
    </row>
    <row r="534" spans="2:12" ht="15" x14ac:dyDescent="0.25">
      <c r="B534" s="30" t="s">
        <v>431</v>
      </c>
      <c r="C534" s="236">
        <f t="shared" si="103"/>
        <v>0</v>
      </c>
      <c r="D534" s="132"/>
      <c r="E534" s="132"/>
      <c r="F534" s="134"/>
      <c r="G534" s="132"/>
      <c r="H534" s="132"/>
      <c r="I534" s="142"/>
      <c r="J534" s="90">
        <f t="shared" si="105"/>
        <v>0</v>
      </c>
      <c r="K534" s="95">
        <f t="shared" si="104"/>
        <v>0</v>
      </c>
      <c r="L534" s="92">
        <f t="shared" si="106"/>
        <v>0</v>
      </c>
    </row>
    <row r="535" spans="2:12" ht="15" x14ac:dyDescent="0.25">
      <c r="B535" s="30" t="s">
        <v>432</v>
      </c>
      <c r="C535" s="236">
        <f t="shared" si="103"/>
        <v>0</v>
      </c>
      <c r="D535" s="132"/>
      <c r="E535" s="132"/>
      <c r="F535" s="134"/>
      <c r="G535" s="132"/>
      <c r="H535" s="132"/>
      <c r="I535" s="142"/>
      <c r="J535" s="90">
        <f t="shared" si="105"/>
        <v>0</v>
      </c>
      <c r="K535" s="91">
        <f t="shared" si="104"/>
        <v>0</v>
      </c>
      <c r="L535" s="92">
        <f t="shared" si="106"/>
        <v>0</v>
      </c>
    </row>
    <row r="536" spans="2:12" ht="15" x14ac:dyDescent="0.25">
      <c r="B536" s="30" t="s">
        <v>433</v>
      </c>
      <c r="C536" s="237">
        <f t="shared" si="103"/>
        <v>0</v>
      </c>
      <c r="D536" s="132"/>
      <c r="E536" s="132"/>
      <c r="F536" s="134"/>
      <c r="G536" s="132"/>
      <c r="H536" s="132"/>
      <c r="I536" s="142"/>
      <c r="J536" s="90">
        <f t="shared" si="105"/>
        <v>0</v>
      </c>
      <c r="K536" s="95">
        <f t="shared" si="104"/>
        <v>0</v>
      </c>
      <c r="L536" s="92">
        <f t="shared" si="106"/>
        <v>0</v>
      </c>
    </row>
    <row r="537" spans="2:12" ht="15" x14ac:dyDescent="0.25">
      <c r="B537" s="30" t="s">
        <v>434</v>
      </c>
      <c r="C537" s="236">
        <f t="shared" si="103"/>
        <v>0</v>
      </c>
      <c r="D537" s="132"/>
      <c r="E537" s="132"/>
      <c r="F537" s="134"/>
      <c r="G537" s="132"/>
      <c r="H537" s="132"/>
      <c r="I537" s="142"/>
      <c r="J537" s="90">
        <f t="shared" si="105"/>
        <v>0</v>
      </c>
      <c r="K537" s="95">
        <f t="shared" si="104"/>
        <v>0</v>
      </c>
      <c r="L537" s="92">
        <f t="shared" si="106"/>
        <v>0</v>
      </c>
    </row>
    <row r="538" spans="2:12" ht="15" x14ac:dyDescent="0.25">
      <c r="B538" s="30" t="s">
        <v>435</v>
      </c>
      <c r="C538" s="236">
        <f t="shared" si="103"/>
        <v>0</v>
      </c>
      <c r="D538" s="132"/>
      <c r="E538" s="132"/>
      <c r="F538" s="134"/>
      <c r="G538" s="132"/>
      <c r="H538" s="132"/>
      <c r="I538" s="142"/>
      <c r="J538" s="90">
        <f t="shared" si="105"/>
        <v>0</v>
      </c>
      <c r="K538" s="91">
        <f t="shared" si="104"/>
        <v>0</v>
      </c>
      <c r="L538" s="92">
        <f t="shared" si="106"/>
        <v>0</v>
      </c>
    </row>
    <row r="539" spans="2:12" ht="15" x14ac:dyDescent="0.25">
      <c r="B539" s="30" t="s">
        <v>436</v>
      </c>
      <c r="C539" s="237">
        <f t="shared" si="103"/>
        <v>0</v>
      </c>
      <c r="D539" s="132"/>
      <c r="E539" s="132"/>
      <c r="F539" s="134"/>
      <c r="G539" s="132"/>
      <c r="H539" s="132"/>
      <c r="I539" s="142"/>
      <c r="J539" s="90">
        <f t="shared" si="105"/>
        <v>0</v>
      </c>
      <c r="K539" s="95">
        <f t="shared" si="104"/>
        <v>0</v>
      </c>
      <c r="L539" s="92">
        <f t="shared" si="106"/>
        <v>0</v>
      </c>
    </row>
    <row r="540" spans="2:12" ht="15" x14ac:dyDescent="0.25">
      <c r="B540" s="30" t="s">
        <v>437</v>
      </c>
      <c r="C540" s="236">
        <f t="shared" si="103"/>
        <v>0</v>
      </c>
      <c r="D540" s="132"/>
      <c r="E540" s="132"/>
      <c r="F540" s="134"/>
      <c r="G540" s="132"/>
      <c r="H540" s="132"/>
      <c r="I540" s="142"/>
      <c r="J540" s="90">
        <f t="shared" si="105"/>
        <v>0</v>
      </c>
      <c r="K540" s="95">
        <f t="shared" si="104"/>
        <v>0</v>
      </c>
      <c r="L540" s="92">
        <f t="shared" si="106"/>
        <v>0</v>
      </c>
    </row>
    <row r="541" spans="2:12" ht="15" x14ac:dyDescent="0.25">
      <c r="B541" s="30" t="s">
        <v>438</v>
      </c>
      <c r="C541" s="236">
        <f t="shared" si="103"/>
        <v>0</v>
      </c>
      <c r="D541" s="132"/>
      <c r="E541" s="132"/>
      <c r="F541" s="134"/>
      <c r="G541" s="132"/>
      <c r="H541" s="132"/>
      <c r="I541" s="142"/>
      <c r="J541" s="90">
        <f t="shared" si="105"/>
        <v>0</v>
      </c>
      <c r="K541" s="91">
        <f t="shared" si="104"/>
        <v>0</v>
      </c>
      <c r="L541" s="92">
        <f t="shared" si="106"/>
        <v>0</v>
      </c>
    </row>
    <row r="542" spans="2:12" ht="15" x14ac:dyDescent="0.25">
      <c r="B542" s="30" t="s">
        <v>25</v>
      </c>
      <c r="C542" s="237">
        <f t="shared" si="103"/>
        <v>0</v>
      </c>
      <c r="D542" s="132"/>
      <c r="E542" s="132"/>
      <c r="F542" s="134"/>
      <c r="G542" s="132"/>
      <c r="H542" s="132"/>
      <c r="I542" s="142"/>
      <c r="J542" s="90">
        <f>IF(G542&gt;0,(D542*(F542/G542)),0)</f>
        <v>0</v>
      </c>
      <c r="K542" s="95">
        <f t="shared" si="104"/>
        <v>0</v>
      </c>
      <c r="L542" s="92">
        <f>IF(K542&gt;0,((J542/K542)*I542),0)</f>
        <v>0</v>
      </c>
    </row>
    <row r="543" spans="2:12" ht="15" x14ac:dyDescent="0.25">
      <c r="B543" s="30" t="s">
        <v>26</v>
      </c>
      <c r="C543" s="236">
        <f t="shared" si="103"/>
        <v>0</v>
      </c>
      <c r="D543" s="132"/>
      <c r="E543" s="132"/>
      <c r="F543" s="134"/>
      <c r="G543" s="132"/>
      <c r="H543" s="132"/>
      <c r="I543" s="142"/>
      <c r="J543" s="90">
        <f t="shared" ref="J543:J553" si="107">IF(G543&gt;0,(D543*(F543/G543)),0)</f>
        <v>0</v>
      </c>
      <c r="K543" s="95">
        <f t="shared" si="104"/>
        <v>0</v>
      </c>
      <c r="L543" s="92">
        <f t="shared" ref="L543:L553" si="108">IF(K543&gt;0,((J543/K543)*I543),0)</f>
        <v>0</v>
      </c>
    </row>
    <row r="544" spans="2:12" ht="15" x14ac:dyDescent="0.25">
      <c r="B544" s="30" t="s">
        <v>27</v>
      </c>
      <c r="C544" s="236">
        <f t="shared" si="103"/>
        <v>0</v>
      </c>
      <c r="D544" s="132"/>
      <c r="E544" s="132"/>
      <c r="F544" s="134"/>
      <c r="G544" s="132"/>
      <c r="H544" s="132"/>
      <c r="I544" s="142"/>
      <c r="J544" s="90">
        <f t="shared" si="107"/>
        <v>0</v>
      </c>
      <c r="K544" s="91">
        <f t="shared" si="104"/>
        <v>0</v>
      </c>
      <c r="L544" s="92">
        <f t="shared" si="108"/>
        <v>0</v>
      </c>
    </row>
    <row r="545" spans="2:12" ht="15" x14ac:dyDescent="0.25">
      <c r="B545" s="30" t="s">
        <v>28</v>
      </c>
      <c r="C545" s="237">
        <f t="shared" si="103"/>
        <v>0</v>
      </c>
      <c r="D545" s="132"/>
      <c r="E545" s="132"/>
      <c r="F545" s="134"/>
      <c r="G545" s="132"/>
      <c r="H545" s="132"/>
      <c r="I545" s="142"/>
      <c r="J545" s="90">
        <f t="shared" si="107"/>
        <v>0</v>
      </c>
      <c r="K545" s="95">
        <f t="shared" si="104"/>
        <v>0</v>
      </c>
      <c r="L545" s="92">
        <f t="shared" si="108"/>
        <v>0</v>
      </c>
    </row>
    <row r="546" spans="2:12" ht="15" x14ac:dyDescent="0.25">
      <c r="B546" s="30" t="s">
        <v>29</v>
      </c>
      <c r="C546" s="236">
        <f t="shared" si="103"/>
        <v>0</v>
      </c>
      <c r="D546" s="132"/>
      <c r="E546" s="132"/>
      <c r="F546" s="134"/>
      <c r="G546" s="132"/>
      <c r="H546" s="132"/>
      <c r="I546" s="142"/>
      <c r="J546" s="90">
        <f t="shared" si="107"/>
        <v>0</v>
      </c>
      <c r="K546" s="95">
        <f t="shared" si="104"/>
        <v>0</v>
      </c>
      <c r="L546" s="92">
        <f t="shared" si="108"/>
        <v>0</v>
      </c>
    </row>
    <row r="547" spans="2:12" ht="15" x14ac:dyDescent="0.25">
      <c r="B547" s="30" t="s">
        <v>30</v>
      </c>
      <c r="C547" s="236">
        <f t="shared" si="103"/>
        <v>0</v>
      </c>
      <c r="D547" s="132"/>
      <c r="E547" s="132"/>
      <c r="F547" s="134"/>
      <c r="G547" s="132"/>
      <c r="H547" s="132"/>
      <c r="I547" s="142"/>
      <c r="J547" s="90">
        <f t="shared" si="107"/>
        <v>0</v>
      </c>
      <c r="K547" s="91">
        <f t="shared" si="104"/>
        <v>0</v>
      </c>
      <c r="L547" s="92">
        <f t="shared" si="108"/>
        <v>0</v>
      </c>
    </row>
    <row r="548" spans="2:12" ht="15" x14ac:dyDescent="0.25">
      <c r="B548" s="30" t="s">
        <v>31</v>
      </c>
      <c r="C548" s="237">
        <f t="shared" si="103"/>
        <v>0</v>
      </c>
      <c r="D548" s="132"/>
      <c r="E548" s="132"/>
      <c r="F548" s="134"/>
      <c r="G548" s="132"/>
      <c r="H548" s="132"/>
      <c r="I548" s="142"/>
      <c r="J548" s="90">
        <f t="shared" si="107"/>
        <v>0</v>
      </c>
      <c r="K548" s="95">
        <f t="shared" si="104"/>
        <v>0</v>
      </c>
      <c r="L548" s="92">
        <f t="shared" si="108"/>
        <v>0</v>
      </c>
    </row>
    <row r="549" spans="2:12" ht="15" x14ac:dyDescent="0.25">
      <c r="B549" s="30" t="s">
        <v>32</v>
      </c>
      <c r="C549" s="236">
        <f t="shared" si="103"/>
        <v>0</v>
      </c>
      <c r="D549" s="132"/>
      <c r="E549" s="132"/>
      <c r="F549" s="134"/>
      <c r="G549" s="132"/>
      <c r="H549" s="132"/>
      <c r="I549" s="142"/>
      <c r="J549" s="90">
        <f t="shared" si="107"/>
        <v>0</v>
      </c>
      <c r="K549" s="95">
        <f t="shared" si="104"/>
        <v>0</v>
      </c>
      <c r="L549" s="92">
        <f t="shared" si="108"/>
        <v>0</v>
      </c>
    </row>
    <row r="550" spans="2:12" ht="15" x14ac:dyDescent="0.25">
      <c r="B550" s="30" t="s">
        <v>33</v>
      </c>
      <c r="C550" s="236">
        <f t="shared" si="103"/>
        <v>0</v>
      </c>
      <c r="D550" s="132"/>
      <c r="E550" s="132"/>
      <c r="F550" s="134"/>
      <c r="G550" s="132"/>
      <c r="H550" s="132"/>
      <c r="I550" s="142"/>
      <c r="J550" s="90">
        <f t="shared" si="107"/>
        <v>0</v>
      </c>
      <c r="K550" s="91">
        <f t="shared" si="104"/>
        <v>0</v>
      </c>
      <c r="L550" s="92">
        <f t="shared" si="108"/>
        <v>0</v>
      </c>
    </row>
    <row r="551" spans="2:12" ht="15" x14ac:dyDescent="0.25">
      <c r="B551" s="30" t="s">
        <v>34</v>
      </c>
      <c r="C551" s="237">
        <f t="shared" si="103"/>
        <v>0</v>
      </c>
      <c r="D551" s="132"/>
      <c r="E551" s="132"/>
      <c r="F551" s="134"/>
      <c r="G551" s="132"/>
      <c r="H551" s="132"/>
      <c r="I551" s="142"/>
      <c r="J551" s="90">
        <f t="shared" si="107"/>
        <v>0</v>
      </c>
      <c r="K551" s="95">
        <f t="shared" si="104"/>
        <v>0</v>
      </c>
      <c r="L551" s="92">
        <f t="shared" si="108"/>
        <v>0</v>
      </c>
    </row>
    <row r="552" spans="2:12" ht="15" x14ac:dyDescent="0.25">
      <c r="B552" s="30" t="s">
        <v>35</v>
      </c>
      <c r="C552" s="236">
        <f t="shared" si="103"/>
        <v>0</v>
      </c>
      <c r="D552" s="132"/>
      <c r="E552" s="132"/>
      <c r="F552" s="134"/>
      <c r="G552" s="132"/>
      <c r="H552" s="132"/>
      <c r="I552" s="142"/>
      <c r="J552" s="90">
        <f t="shared" si="107"/>
        <v>0</v>
      </c>
      <c r="K552" s="95">
        <f t="shared" si="104"/>
        <v>0</v>
      </c>
      <c r="L552" s="92">
        <f t="shared" si="108"/>
        <v>0</v>
      </c>
    </row>
    <row r="553" spans="2:12" ht="15" x14ac:dyDescent="0.25">
      <c r="B553" s="30" t="s">
        <v>36</v>
      </c>
      <c r="C553" s="236">
        <f t="shared" si="103"/>
        <v>0</v>
      </c>
      <c r="D553" s="132"/>
      <c r="E553" s="132"/>
      <c r="F553" s="134"/>
      <c r="G553" s="132"/>
      <c r="H553" s="132"/>
      <c r="I553" s="142"/>
      <c r="J553" s="90">
        <f t="shared" si="107"/>
        <v>0</v>
      </c>
      <c r="K553" s="91">
        <f t="shared" si="104"/>
        <v>0</v>
      </c>
      <c r="L553" s="92">
        <f t="shared" si="108"/>
        <v>0</v>
      </c>
    </row>
    <row r="554" spans="2:12" ht="15" x14ac:dyDescent="0.25">
      <c r="B554" s="30" t="s">
        <v>37</v>
      </c>
      <c r="C554" s="237">
        <f t="shared" si="103"/>
        <v>0</v>
      </c>
      <c r="D554" s="132"/>
      <c r="E554" s="132"/>
      <c r="F554" s="134"/>
      <c r="G554" s="132"/>
      <c r="H554" s="132"/>
      <c r="I554" s="142"/>
      <c r="J554" s="90">
        <f>IF(G554&gt;0,(D554*(F554/G554)),0)</f>
        <v>0</v>
      </c>
      <c r="K554" s="95">
        <f t="shared" si="104"/>
        <v>0</v>
      </c>
      <c r="L554" s="92">
        <f>IF(K554&gt;0,((J554/K554)*I554),0)</f>
        <v>0</v>
      </c>
    </row>
    <row r="555" spans="2:12" ht="15" x14ac:dyDescent="0.25">
      <c r="B555" s="30" t="s">
        <v>38</v>
      </c>
      <c r="C555" s="236">
        <f t="shared" si="103"/>
        <v>0</v>
      </c>
      <c r="D555" s="132"/>
      <c r="E555" s="132"/>
      <c r="F555" s="134"/>
      <c r="G555" s="132"/>
      <c r="H555" s="132"/>
      <c r="I555" s="142"/>
      <c r="J555" s="90">
        <f t="shared" ref="J555:J566" si="109">IF(G555&gt;0,(D555*(F555/G555)),0)</f>
        <v>0</v>
      </c>
      <c r="K555" s="95">
        <f t="shared" si="104"/>
        <v>0</v>
      </c>
      <c r="L555" s="92">
        <f t="shared" ref="L555:L566" si="110">IF(K555&gt;0,((J555/K555)*I555),0)</f>
        <v>0</v>
      </c>
    </row>
    <row r="556" spans="2:12" ht="15" x14ac:dyDescent="0.25">
      <c r="B556" s="30" t="s">
        <v>39</v>
      </c>
      <c r="C556" s="236">
        <f t="shared" si="103"/>
        <v>0</v>
      </c>
      <c r="D556" s="132"/>
      <c r="E556" s="132"/>
      <c r="F556" s="134"/>
      <c r="G556" s="132"/>
      <c r="H556" s="132"/>
      <c r="I556" s="142"/>
      <c r="J556" s="90">
        <f t="shared" si="109"/>
        <v>0</v>
      </c>
      <c r="K556" s="91">
        <f t="shared" si="104"/>
        <v>0</v>
      </c>
      <c r="L556" s="92">
        <f t="shared" si="110"/>
        <v>0</v>
      </c>
    </row>
    <row r="557" spans="2:12" ht="15" x14ac:dyDescent="0.25">
      <c r="B557" s="30" t="s">
        <v>40</v>
      </c>
      <c r="C557" s="237">
        <f t="shared" si="103"/>
        <v>0</v>
      </c>
      <c r="D557" s="132"/>
      <c r="E557" s="132"/>
      <c r="F557" s="134"/>
      <c r="G557" s="132"/>
      <c r="H557" s="132"/>
      <c r="I557" s="142"/>
      <c r="J557" s="90">
        <f t="shared" si="109"/>
        <v>0</v>
      </c>
      <c r="K557" s="95">
        <f t="shared" si="104"/>
        <v>0</v>
      </c>
      <c r="L557" s="92">
        <f t="shared" si="110"/>
        <v>0</v>
      </c>
    </row>
    <row r="558" spans="2:12" ht="15" x14ac:dyDescent="0.25">
      <c r="B558" s="30" t="s">
        <v>41</v>
      </c>
      <c r="C558" s="236">
        <f t="shared" si="103"/>
        <v>0</v>
      </c>
      <c r="D558" s="132"/>
      <c r="E558" s="132"/>
      <c r="F558" s="134"/>
      <c r="G558" s="132"/>
      <c r="H558" s="132"/>
      <c r="I558" s="142"/>
      <c r="J558" s="90">
        <f t="shared" si="109"/>
        <v>0</v>
      </c>
      <c r="K558" s="95">
        <f t="shared" si="104"/>
        <v>0</v>
      </c>
      <c r="L558" s="92">
        <f t="shared" si="110"/>
        <v>0</v>
      </c>
    </row>
    <row r="559" spans="2:12" ht="15" x14ac:dyDescent="0.25">
      <c r="B559" s="30" t="s">
        <v>42</v>
      </c>
      <c r="C559" s="236">
        <f t="shared" si="103"/>
        <v>0</v>
      </c>
      <c r="D559" s="132"/>
      <c r="E559" s="132"/>
      <c r="F559" s="134"/>
      <c r="G559" s="132"/>
      <c r="H559" s="132"/>
      <c r="I559" s="142"/>
      <c r="J559" s="90">
        <f t="shared" si="109"/>
        <v>0</v>
      </c>
      <c r="K559" s="91">
        <f t="shared" si="104"/>
        <v>0</v>
      </c>
      <c r="L559" s="92">
        <f t="shared" si="110"/>
        <v>0</v>
      </c>
    </row>
    <row r="560" spans="2:12" ht="15" x14ac:dyDescent="0.25">
      <c r="B560" s="30" t="s">
        <v>43</v>
      </c>
      <c r="C560" s="237">
        <f t="shared" si="103"/>
        <v>0</v>
      </c>
      <c r="D560" s="132"/>
      <c r="E560" s="132"/>
      <c r="F560" s="134"/>
      <c r="G560" s="132"/>
      <c r="H560" s="132"/>
      <c r="I560" s="142"/>
      <c r="J560" s="90">
        <f t="shared" si="109"/>
        <v>0</v>
      </c>
      <c r="K560" s="95">
        <f t="shared" si="104"/>
        <v>0</v>
      </c>
      <c r="L560" s="92">
        <f t="shared" si="110"/>
        <v>0</v>
      </c>
    </row>
    <row r="561" spans="2:12" ht="15" x14ac:dyDescent="0.25">
      <c r="B561" s="30" t="s">
        <v>44</v>
      </c>
      <c r="C561" s="236">
        <f t="shared" si="103"/>
        <v>0</v>
      </c>
      <c r="D561" s="132"/>
      <c r="E561" s="132"/>
      <c r="F561" s="134"/>
      <c r="G561" s="132"/>
      <c r="H561" s="132"/>
      <c r="I561" s="142"/>
      <c r="J561" s="90">
        <f t="shared" si="109"/>
        <v>0</v>
      </c>
      <c r="K561" s="95">
        <f t="shared" si="104"/>
        <v>0</v>
      </c>
      <c r="L561" s="92">
        <f t="shared" si="110"/>
        <v>0</v>
      </c>
    </row>
    <row r="562" spans="2:12" ht="15" x14ac:dyDescent="0.25">
      <c r="B562" s="30" t="s">
        <v>45</v>
      </c>
      <c r="C562" s="236">
        <f t="shared" si="103"/>
        <v>0</v>
      </c>
      <c r="D562" s="132"/>
      <c r="E562" s="132"/>
      <c r="F562" s="134"/>
      <c r="G562" s="132"/>
      <c r="H562" s="132"/>
      <c r="I562" s="142"/>
      <c r="J562" s="90">
        <f t="shared" si="109"/>
        <v>0</v>
      </c>
      <c r="K562" s="91">
        <f t="shared" si="104"/>
        <v>0</v>
      </c>
      <c r="L562" s="92">
        <f t="shared" si="110"/>
        <v>0</v>
      </c>
    </row>
    <row r="563" spans="2:12" ht="15" x14ac:dyDescent="0.25">
      <c r="B563" s="30" t="s">
        <v>46</v>
      </c>
      <c r="C563" s="237">
        <f t="shared" si="103"/>
        <v>0</v>
      </c>
      <c r="D563" s="132"/>
      <c r="E563" s="132"/>
      <c r="F563" s="134"/>
      <c r="G563" s="132"/>
      <c r="H563" s="132"/>
      <c r="I563" s="142"/>
      <c r="J563" s="90">
        <f t="shared" si="109"/>
        <v>0</v>
      </c>
      <c r="K563" s="95">
        <f t="shared" si="104"/>
        <v>0</v>
      </c>
      <c r="L563" s="92">
        <f t="shared" si="110"/>
        <v>0</v>
      </c>
    </row>
    <row r="564" spans="2:12" ht="15" x14ac:dyDescent="0.25">
      <c r="B564" s="30" t="s">
        <v>47</v>
      </c>
      <c r="C564" s="236">
        <f t="shared" si="103"/>
        <v>0</v>
      </c>
      <c r="D564" s="132"/>
      <c r="E564" s="132"/>
      <c r="F564" s="134"/>
      <c r="G564" s="132"/>
      <c r="H564" s="132"/>
      <c r="I564" s="142"/>
      <c r="J564" s="90">
        <f t="shared" si="109"/>
        <v>0</v>
      </c>
      <c r="K564" s="95">
        <f t="shared" si="104"/>
        <v>0</v>
      </c>
      <c r="L564" s="92">
        <f t="shared" si="110"/>
        <v>0</v>
      </c>
    </row>
    <row r="565" spans="2:12" ht="15" x14ac:dyDescent="0.25">
      <c r="B565" s="30" t="s">
        <v>48</v>
      </c>
      <c r="C565" s="236">
        <f t="shared" si="103"/>
        <v>0</v>
      </c>
      <c r="D565" s="132"/>
      <c r="E565" s="132"/>
      <c r="F565" s="134"/>
      <c r="G565" s="132"/>
      <c r="H565" s="132"/>
      <c r="I565" s="142"/>
      <c r="J565" s="90">
        <f t="shared" si="109"/>
        <v>0</v>
      </c>
      <c r="K565" s="91">
        <f t="shared" si="104"/>
        <v>0</v>
      </c>
      <c r="L565" s="92">
        <f t="shared" si="110"/>
        <v>0</v>
      </c>
    </row>
    <row r="566" spans="2:12" ht="15" x14ac:dyDescent="0.25">
      <c r="B566" s="30" t="s">
        <v>49</v>
      </c>
      <c r="C566" s="237">
        <f t="shared" si="103"/>
        <v>0</v>
      </c>
      <c r="D566" s="132"/>
      <c r="E566" s="132"/>
      <c r="F566" s="134"/>
      <c r="G566" s="132"/>
      <c r="H566" s="132"/>
      <c r="I566" s="142"/>
      <c r="J566" s="90">
        <f t="shared" si="109"/>
        <v>0</v>
      </c>
      <c r="K566" s="95">
        <f t="shared" si="104"/>
        <v>0</v>
      </c>
      <c r="L566" s="92">
        <f t="shared" si="110"/>
        <v>0</v>
      </c>
    </row>
    <row r="567" spans="2:12" ht="15" x14ac:dyDescent="0.25">
      <c r="B567" s="30" t="s">
        <v>50</v>
      </c>
      <c r="C567" s="236">
        <f t="shared" si="103"/>
        <v>0</v>
      </c>
      <c r="D567" s="132"/>
      <c r="E567" s="132"/>
      <c r="F567" s="134"/>
      <c r="G567" s="132"/>
      <c r="H567" s="132"/>
      <c r="I567" s="142"/>
      <c r="J567" s="90">
        <f>IF(G567&gt;0,(D567*(F567/G567)),0)</f>
        <v>0</v>
      </c>
      <c r="K567" s="95">
        <f t="shared" si="104"/>
        <v>0</v>
      </c>
      <c r="L567" s="92">
        <f>IF(K567&gt;0,((J567/K567)*I567),0)</f>
        <v>0</v>
      </c>
    </row>
    <row r="568" spans="2:12" ht="15" x14ac:dyDescent="0.25">
      <c r="B568" s="30" t="s">
        <v>51</v>
      </c>
      <c r="C568" s="236">
        <f t="shared" si="103"/>
        <v>0</v>
      </c>
      <c r="D568" s="132"/>
      <c r="E568" s="132"/>
      <c r="F568" s="134"/>
      <c r="G568" s="132"/>
      <c r="H568" s="132"/>
      <c r="I568" s="142"/>
      <c r="J568" s="90">
        <f t="shared" ref="J568:J578" si="111">IF(G568&gt;0,(D568*(F568/G568)),0)</f>
        <v>0</v>
      </c>
      <c r="K568" s="91">
        <f t="shared" si="104"/>
        <v>0</v>
      </c>
      <c r="L568" s="92">
        <f t="shared" ref="L568:L578" si="112">IF(K568&gt;0,((J568/K568)*I568),0)</f>
        <v>0</v>
      </c>
    </row>
    <row r="569" spans="2:12" ht="15" x14ac:dyDescent="0.25">
      <c r="B569" s="30" t="s">
        <v>52</v>
      </c>
      <c r="C569" s="237">
        <f t="shared" si="103"/>
        <v>0</v>
      </c>
      <c r="D569" s="132"/>
      <c r="E569" s="132"/>
      <c r="F569" s="134"/>
      <c r="G569" s="132"/>
      <c r="H569" s="132"/>
      <c r="I569" s="142"/>
      <c r="J569" s="90">
        <f t="shared" si="111"/>
        <v>0</v>
      </c>
      <c r="K569" s="95">
        <f t="shared" si="104"/>
        <v>0</v>
      </c>
      <c r="L569" s="92">
        <f t="shared" si="112"/>
        <v>0</v>
      </c>
    </row>
    <row r="570" spans="2:12" ht="15" x14ac:dyDescent="0.25">
      <c r="B570" s="30" t="s">
        <v>53</v>
      </c>
      <c r="C570" s="236">
        <f t="shared" si="103"/>
        <v>0</v>
      </c>
      <c r="D570" s="132"/>
      <c r="E570" s="132"/>
      <c r="F570" s="134"/>
      <c r="G570" s="132"/>
      <c r="H570" s="132"/>
      <c r="I570" s="142"/>
      <c r="J570" s="90">
        <f t="shared" si="111"/>
        <v>0</v>
      </c>
      <c r="K570" s="95">
        <f t="shared" si="104"/>
        <v>0</v>
      </c>
      <c r="L570" s="92">
        <f t="shared" si="112"/>
        <v>0</v>
      </c>
    </row>
    <row r="571" spans="2:12" ht="15" x14ac:dyDescent="0.25">
      <c r="B571" s="30" t="s">
        <v>54</v>
      </c>
      <c r="C571" s="236">
        <f t="shared" si="103"/>
        <v>0</v>
      </c>
      <c r="D571" s="132"/>
      <c r="E571" s="132"/>
      <c r="F571" s="134"/>
      <c r="G571" s="132"/>
      <c r="H571" s="132"/>
      <c r="I571" s="142"/>
      <c r="J571" s="90">
        <f t="shared" si="111"/>
        <v>0</v>
      </c>
      <c r="K571" s="91">
        <f t="shared" si="104"/>
        <v>0</v>
      </c>
      <c r="L571" s="92">
        <f t="shared" si="112"/>
        <v>0</v>
      </c>
    </row>
    <row r="572" spans="2:12" ht="15" x14ac:dyDescent="0.25">
      <c r="B572" s="30" t="s">
        <v>55</v>
      </c>
      <c r="C572" s="237">
        <f t="shared" si="103"/>
        <v>0</v>
      </c>
      <c r="D572" s="132"/>
      <c r="E572" s="132"/>
      <c r="F572" s="134"/>
      <c r="G572" s="132"/>
      <c r="H572" s="132"/>
      <c r="I572" s="142"/>
      <c r="J572" s="90">
        <f t="shared" si="111"/>
        <v>0</v>
      </c>
      <c r="K572" s="95">
        <f t="shared" si="104"/>
        <v>0</v>
      </c>
      <c r="L572" s="92">
        <f t="shared" si="112"/>
        <v>0</v>
      </c>
    </row>
    <row r="573" spans="2:12" ht="15" x14ac:dyDescent="0.25">
      <c r="B573" s="30" t="s">
        <v>56</v>
      </c>
      <c r="C573" s="236">
        <f t="shared" si="103"/>
        <v>0</v>
      </c>
      <c r="D573" s="132"/>
      <c r="E573" s="132"/>
      <c r="F573" s="134"/>
      <c r="G573" s="132"/>
      <c r="H573" s="132"/>
      <c r="I573" s="142"/>
      <c r="J573" s="90">
        <f t="shared" si="111"/>
        <v>0</v>
      </c>
      <c r="K573" s="95">
        <f t="shared" si="104"/>
        <v>0</v>
      </c>
      <c r="L573" s="92">
        <f t="shared" si="112"/>
        <v>0</v>
      </c>
    </row>
    <row r="574" spans="2:12" ht="15" x14ac:dyDescent="0.25">
      <c r="B574" s="30" t="s">
        <v>57</v>
      </c>
      <c r="C574" s="236">
        <f t="shared" si="103"/>
        <v>0</v>
      </c>
      <c r="D574" s="132"/>
      <c r="E574" s="132"/>
      <c r="F574" s="134"/>
      <c r="G574" s="132"/>
      <c r="H574" s="132"/>
      <c r="I574" s="142"/>
      <c r="J574" s="90">
        <f t="shared" si="111"/>
        <v>0</v>
      </c>
      <c r="K574" s="91">
        <f t="shared" si="104"/>
        <v>0</v>
      </c>
      <c r="L574" s="92">
        <f t="shared" si="112"/>
        <v>0</v>
      </c>
    </row>
    <row r="575" spans="2:12" ht="15" x14ac:dyDescent="0.25">
      <c r="B575" s="30" t="s">
        <v>58</v>
      </c>
      <c r="C575" s="237">
        <f t="shared" si="103"/>
        <v>0</v>
      </c>
      <c r="D575" s="132"/>
      <c r="E575" s="132"/>
      <c r="F575" s="134"/>
      <c r="G575" s="132"/>
      <c r="H575" s="132"/>
      <c r="I575" s="142"/>
      <c r="J575" s="90">
        <f t="shared" si="111"/>
        <v>0</v>
      </c>
      <c r="K575" s="95">
        <f t="shared" si="104"/>
        <v>0</v>
      </c>
      <c r="L575" s="92">
        <f t="shared" si="112"/>
        <v>0</v>
      </c>
    </row>
    <row r="576" spans="2:12" ht="15" x14ac:dyDescent="0.25">
      <c r="B576" s="30" t="s">
        <v>59</v>
      </c>
      <c r="C576" s="236">
        <f t="shared" si="103"/>
        <v>0</v>
      </c>
      <c r="D576" s="132"/>
      <c r="E576" s="132"/>
      <c r="F576" s="134"/>
      <c r="G576" s="132"/>
      <c r="H576" s="132"/>
      <c r="I576" s="142"/>
      <c r="J576" s="90">
        <f t="shared" si="111"/>
        <v>0</v>
      </c>
      <c r="K576" s="95">
        <f t="shared" si="104"/>
        <v>0</v>
      </c>
      <c r="L576" s="92">
        <f t="shared" si="112"/>
        <v>0</v>
      </c>
    </row>
    <row r="577" spans="2:12" ht="15" x14ac:dyDescent="0.25">
      <c r="B577" s="30" t="s">
        <v>60</v>
      </c>
      <c r="C577" s="236">
        <f t="shared" si="103"/>
        <v>0</v>
      </c>
      <c r="D577" s="132"/>
      <c r="E577" s="132"/>
      <c r="F577" s="134"/>
      <c r="G577" s="132"/>
      <c r="H577" s="132"/>
      <c r="I577" s="142"/>
      <c r="J577" s="90">
        <f t="shared" si="111"/>
        <v>0</v>
      </c>
      <c r="K577" s="91">
        <f t="shared" si="104"/>
        <v>0</v>
      </c>
      <c r="L577" s="92">
        <f t="shared" si="112"/>
        <v>0</v>
      </c>
    </row>
    <row r="578" spans="2:12" ht="15" x14ac:dyDescent="0.25">
      <c r="B578" s="30" t="s">
        <v>61</v>
      </c>
      <c r="C578" s="237">
        <f t="shared" si="103"/>
        <v>0</v>
      </c>
      <c r="D578" s="132"/>
      <c r="E578" s="132"/>
      <c r="F578" s="134"/>
      <c r="G578" s="132"/>
      <c r="H578" s="132"/>
      <c r="I578" s="142"/>
      <c r="J578" s="90">
        <f t="shared" si="111"/>
        <v>0</v>
      </c>
      <c r="K578" s="95">
        <f t="shared" si="104"/>
        <v>0</v>
      </c>
      <c r="L578" s="92">
        <f t="shared" si="112"/>
        <v>0</v>
      </c>
    </row>
    <row r="579" spans="2:12" ht="15" x14ac:dyDescent="0.25">
      <c r="B579" s="30" t="s">
        <v>62</v>
      </c>
      <c r="C579" s="236">
        <f t="shared" si="103"/>
        <v>0</v>
      </c>
      <c r="D579" s="132"/>
      <c r="E579" s="132"/>
      <c r="F579" s="134"/>
      <c r="G579" s="132"/>
      <c r="H579" s="132"/>
      <c r="I579" s="142"/>
      <c r="J579" s="90">
        <f>IF(G579&gt;0,(D579*(F579/G579)),0)</f>
        <v>0</v>
      </c>
      <c r="K579" s="95">
        <f t="shared" si="104"/>
        <v>0</v>
      </c>
      <c r="L579" s="92">
        <f>IF(K579&gt;0,((J579/K579)*I579),0)</f>
        <v>0</v>
      </c>
    </row>
    <row r="580" spans="2:12" ht="15" x14ac:dyDescent="0.25">
      <c r="B580" s="30" t="s">
        <v>63</v>
      </c>
      <c r="C580" s="236">
        <f t="shared" si="103"/>
        <v>0</v>
      </c>
      <c r="D580" s="132"/>
      <c r="E580" s="132"/>
      <c r="F580" s="134"/>
      <c r="G580" s="132"/>
      <c r="H580" s="132"/>
      <c r="I580" s="142"/>
      <c r="J580" s="90">
        <f t="shared" ref="J580:J591" si="113">IF(G580&gt;0,(D580*(F580/G580)),0)</f>
        <v>0</v>
      </c>
      <c r="K580" s="91">
        <f t="shared" si="104"/>
        <v>0</v>
      </c>
      <c r="L580" s="92">
        <f t="shared" ref="L580:L591" si="114">IF(K580&gt;0,((J580/K580)*I580),0)</f>
        <v>0</v>
      </c>
    </row>
    <row r="581" spans="2:12" ht="15" x14ac:dyDescent="0.25">
      <c r="B581" s="30" t="s">
        <v>64</v>
      </c>
      <c r="C581" s="237">
        <f t="shared" si="103"/>
        <v>0</v>
      </c>
      <c r="D581" s="132"/>
      <c r="E581" s="132"/>
      <c r="F581" s="134"/>
      <c r="G581" s="132"/>
      <c r="H581" s="132"/>
      <c r="I581" s="142"/>
      <c r="J581" s="90">
        <f t="shared" si="113"/>
        <v>0</v>
      </c>
      <c r="K581" s="95">
        <f t="shared" si="104"/>
        <v>0</v>
      </c>
      <c r="L581" s="92">
        <f t="shared" si="114"/>
        <v>0</v>
      </c>
    </row>
    <row r="582" spans="2:12" ht="15" x14ac:dyDescent="0.25">
      <c r="B582" s="30" t="s">
        <v>65</v>
      </c>
      <c r="C582" s="236">
        <f t="shared" si="103"/>
        <v>0</v>
      </c>
      <c r="D582" s="132"/>
      <c r="E582" s="132"/>
      <c r="F582" s="134"/>
      <c r="G582" s="132"/>
      <c r="H582" s="132"/>
      <c r="I582" s="142"/>
      <c r="J582" s="90">
        <f t="shared" si="113"/>
        <v>0</v>
      </c>
      <c r="K582" s="95">
        <f t="shared" si="104"/>
        <v>0</v>
      </c>
      <c r="L582" s="92">
        <f t="shared" si="114"/>
        <v>0</v>
      </c>
    </row>
    <row r="583" spans="2:12" ht="15" x14ac:dyDescent="0.25">
      <c r="B583" s="30" t="s">
        <v>66</v>
      </c>
      <c r="C583" s="236">
        <f t="shared" si="103"/>
        <v>0</v>
      </c>
      <c r="D583" s="132"/>
      <c r="E583" s="132"/>
      <c r="F583" s="134"/>
      <c r="G583" s="132"/>
      <c r="H583" s="132"/>
      <c r="I583" s="142"/>
      <c r="J583" s="90">
        <f t="shared" si="113"/>
        <v>0</v>
      </c>
      <c r="K583" s="91">
        <f t="shared" si="104"/>
        <v>0</v>
      </c>
      <c r="L583" s="92">
        <f t="shared" si="114"/>
        <v>0</v>
      </c>
    </row>
    <row r="584" spans="2:12" ht="15" x14ac:dyDescent="0.25">
      <c r="B584" s="30" t="s">
        <v>67</v>
      </c>
      <c r="C584" s="237">
        <f t="shared" ref="C584:C616" si="115">C72</f>
        <v>0</v>
      </c>
      <c r="D584" s="132"/>
      <c r="E584" s="132"/>
      <c r="F584" s="134"/>
      <c r="G584" s="132"/>
      <c r="H584" s="132"/>
      <c r="I584" s="142"/>
      <c r="J584" s="90">
        <f t="shared" si="113"/>
        <v>0</v>
      </c>
      <c r="K584" s="95">
        <f t="shared" ref="K584:K616" si="116">K72</f>
        <v>0</v>
      </c>
      <c r="L584" s="92">
        <f t="shared" si="114"/>
        <v>0</v>
      </c>
    </row>
    <row r="585" spans="2:12" ht="15" x14ac:dyDescent="0.25">
      <c r="B585" s="30" t="s">
        <v>68</v>
      </c>
      <c r="C585" s="236">
        <f t="shared" si="115"/>
        <v>0</v>
      </c>
      <c r="D585" s="132"/>
      <c r="E585" s="132"/>
      <c r="F585" s="134"/>
      <c r="G585" s="132"/>
      <c r="H585" s="132"/>
      <c r="I585" s="142"/>
      <c r="J585" s="90">
        <f t="shared" si="113"/>
        <v>0</v>
      </c>
      <c r="K585" s="95">
        <f t="shared" si="116"/>
        <v>0</v>
      </c>
      <c r="L585" s="92">
        <f t="shared" si="114"/>
        <v>0</v>
      </c>
    </row>
    <row r="586" spans="2:12" ht="15" x14ac:dyDescent="0.25">
      <c r="B586" s="30" t="s">
        <v>69</v>
      </c>
      <c r="C586" s="236">
        <f t="shared" si="115"/>
        <v>0</v>
      </c>
      <c r="D586" s="132"/>
      <c r="E586" s="132"/>
      <c r="F586" s="134"/>
      <c r="G586" s="132"/>
      <c r="H586" s="132"/>
      <c r="I586" s="142"/>
      <c r="J586" s="90">
        <f t="shared" si="113"/>
        <v>0</v>
      </c>
      <c r="K586" s="91">
        <f t="shared" si="116"/>
        <v>0</v>
      </c>
      <c r="L586" s="92">
        <f t="shared" si="114"/>
        <v>0</v>
      </c>
    </row>
    <row r="587" spans="2:12" ht="15" x14ac:dyDescent="0.25">
      <c r="B587" s="30" t="s">
        <v>70</v>
      </c>
      <c r="C587" s="237">
        <f t="shared" si="115"/>
        <v>0</v>
      </c>
      <c r="D587" s="132"/>
      <c r="E587" s="132"/>
      <c r="F587" s="134"/>
      <c r="G587" s="132"/>
      <c r="H587" s="132"/>
      <c r="I587" s="142"/>
      <c r="J587" s="90">
        <f t="shared" si="113"/>
        <v>0</v>
      </c>
      <c r="K587" s="95">
        <f t="shared" si="116"/>
        <v>0</v>
      </c>
      <c r="L587" s="92">
        <f t="shared" si="114"/>
        <v>0</v>
      </c>
    </row>
    <row r="588" spans="2:12" ht="15" x14ac:dyDescent="0.25">
      <c r="B588" s="30" t="s">
        <v>71</v>
      </c>
      <c r="C588" s="236">
        <f t="shared" si="115"/>
        <v>0</v>
      </c>
      <c r="D588" s="132"/>
      <c r="E588" s="132"/>
      <c r="F588" s="134"/>
      <c r="G588" s="132"/>
      <c r="H588" s="132"/>
      <c r="I588" s="142"/>
      <c r="J588" s="90">
        <f t="shared" si="113"/>
        <v>0</v>
      </c>
      <c r="K588" s="95">
        <f t="shared" si="116"/>
        <v>0</v>
      </c>
      <c r="L588" s="92">
        <f t="shared" si="114"/>
        <v>0</v>
      </c>
    </row>
    <row r="589" spans="2:12" ht="15" x14ac:dyDescent="0.25">
      <c r="B589" s="30" t="s">
        <v>72</v>
      </c>
      <c r="C589" s="236">
        <f t="shared" si="115"/>
        <v>0</v>
      </c>
      <c r="D589" s="132"/>
      <c r="E589" s="132"/>
      <c r="F589" s="134"/>
      <c r="G589" s="132"/>
      <c r="H589" s="132"/>
      <c r="I589" s="142"/>
      <c r="J589" s="90">
        <f t="shared" si="113"/>
        <v>0</v>
      </c>
      <c r="K589" s="91">
        <f t="shared" si="116"/>
        <v>0</v>
      </c>
      <c r="L589" s="92">
        <f t="shared" si="114"/>
        <v>0</v>
      </c>
    </row>
    <row r="590" spans="2:12" ht="15" x14ac:dyDescent="0.25">
      <c r="B590" s="30" t="s">
        <v>73</v>
      </c>
      <c r="C590" s="237">
        <f t="shared" si="115"/>
        <v>0</v>
      </c>
      <c r="D590" s="132"/>
      <c r="E590" s="132"/>
      <c r="F590" s="134"/>
      <c r="G590" s="132"/>
      <c r="H590" s="132"/>
      <c r="I590" s="142"/>
      <c r="J590" s="90">
        <f t="shared" si="113"/>
        <v>0</v>
      </c>
      <c r="K590" s="95">
        <f t="shared" si="116"/>
        <v>0</v>
      </c>
      <c r="L590" s="92">
        <f t="shared" si="114"/>
        <v>0</v>
      </c>
    </row>
    <row r="591" spans="2:12" ht="15" x14ac:dyDescent="0.25">
      <c r="B591" s="30" t="s">
        <v>74</v>
      </c>
      <c r="C591" s="236">
        <f t="shared" si="115"/>
        <v>0</v>
      </c>
      <c r="D591" s="132"/>
      <c r="E591" s="132"/>
      <c r="F591" s="134"/>
      <c r="G591" s="132"/>
      <c r="H591" s="132"/>
      <c r="I591" s="142"/>
      <c r="J591" s="90">
        <f t="shared" si="113"/>
        <v>0</v>
      </c>
      <c r="K591" s="95">
        <f t="shared" si="116"/>
        <v>0</v>
      </c>
      <c r="L591" s="92">
        <f t="shared" si="114"/>
        <v>0</v>
      </c>
    </row>
    <row r="592" spans="2:12" ht="15" x14ac:dyDescent="0.25">
      <c r="B592" s="30" t="s">
        <v>75</v>
      </c>
      <c r="C592" s="236">
        <f t="shared" si="115"/>
        <v>0</v>
      </c>
      <c r="D592" s="132"/>
      <c r="E592" s="132"/>
      <c r="F592" s="134"/>
      <c r="G592" s="132"/>
      <c r="H592" s="132"/>
      <c r="I592" s="142"/>
      <c r="J592" s="90">
        <f>IF(G592&gt;0,(D592*(F592/G592)),0)</f>
        <v>0</v>
      </c>
      <c r="K592" s="91">
        <f t="shared" si="116"/>
        <v>0</v>
      </c>
      <c r="L592" s="92">
        <f>IF(K592&gt;0,((J592/K592)*I592),0)</f>
        <v>0</v>
      </c>
    </row>
    <row r="593" spans="2:12" ht="15" x14ac:dyDescent="0.25">
      <c r="B593" s="30" t="s">
        <v>76</v>
      </c>
      <c r="C593" s="237">
        <f t="shared" si="115"/>
        <v>0</v>
      </c>
      <c r="D593" s="132"/>
      <c r="E593" s="132"/>
      <c r="F593" s="134"/>
      <c r="G593" s="132"/>
      <c r="H593" s="132"/>
      <c r="I593" s="142"/>
      <c r="J593" s="90">
        <f t="shared" ref="J593:J603" si="117">IF(G593&gt;0,(D593*(F593/G593)),0)</f>
        <v>0</v>
      </c>
      <c r="K593" s="95">
        <f t="shared" si="116"/>
        <v>0</v>
      </c>
      <c r="L593" s="92">
        <f t="shared" ref="L593:L603" si="118">IF(K593&gt;0,((J593/K593)*I593),0)</f>
        <v>0</v>
      </c>
    </row>
    <row r="594" spans="2:12" ht="15" x14ac:dyDescent="0.25">
      <c r="B594" s="30" t="s">
        <v>77</v>
      </c>
      <c r="C594" s="236">
        <f t="shared" si="115"/>
        <v>0</v>
      </c>
      <c r="D594" s="132"/>
      <c r="E594" s="132"/>
      <c r="F594" s="134"/>
      <c r="G594" s="132"/>
      <c r="H594" s="132"/>
      <c r="I594" s="142"/>
      <c r="J594" s="90">
        <f t="shared" si="117"/>
        <v>0</v>
      </c>
      <c r="K594" s="95">
        <f t="shared" si="116"/>
        <v>0</v>
      </c>
      <c r="L594" s="92">
        <f t="shared" si="118"/>
        <v>0</v>
      </c>
    </row>
    <row r="595" spans="2:12" ht="15" x14ac:dyDescent="0.25">
      <c r="B595" s="30" t="s">
        <v>78</v>
      </c>
      <c r="C595" s="236">
        <f t="shared" si="115"/>
        <v>0</v>
      </c>
      <c r="D595" s="132"/>
      <c r="E595" s="132"/>
      <c r="F595" s="134"/>
      <c r="G595" s="132"/>
      <c r="H595" s="132"/>
      <c r="I595" s="142"/>
      <c r="J595" s="90">
        <f t="shared" si="117"/>
        <v>0</v>
      </c>
      <c r="K595" s="91">
        <f t="shared" si="116"/>
        <v>0</v>
      </c>
      <c r="L595" s="92">
        <f t="shared" si="118"/>
        <v>0</v>
      </c>
    </row>
    <row r="596" spans="2:12" ht="15" x14ac:dyDescent="0.25">
      <c r="B596" s="30" t="s">
        <v>79</v>
      </c>
      <c r="C596" s="237">
        <f t="shared" si="115"/>
        <v>0</v>
      </c>
      <c r="D596" s="132"/>
      <c r="E596" s="132"/>
      <c r="F596" s="134"/>
      <c r="G596" s="132"/>
      <c r="H596" s="132"/>
      <c r="I596" s="142"/>
      <c r="J596" s="90">
        <f t="shared" si="117"/>
        <v>0</v>
      </c>
      <c r="K596" s="95">
        <f t="shared" si="116"/>
        <v>0</v>
      </c>
      <c r="L596" s="92">
        <f t="shared" si="118"/>
        <v>0</v>
      </c>
    </row>
    <row r="597" spans="2:12" ht="15" x14ac:dyDescent="0.25">
      <c r="B597" s="30" t="s">
        <v>80</v>
      </c>
      <c r="C597" s="236">
        <f t="shared" si="115"/>
        <v>0</v>
      </c>
      <c r="D597" s="132"/>
      <c r="E597" s="132"/>
      <c r="F597" s="134"/>
      <c r="G597" s="132"/>
      <c r="H597" s="132"/>
      <c r="I597" s="142"/>
      <c r="J597" s="90">
        <f t="shared" si="117"/>
        <v>0</v>
      </c>
      <c r="K597" s="95">
        <f t="shared" si="116"/>
        <v>0</v>
      </c>
      <c r="L597" s="92">
        <f t="shared" si="118"/>
        <v>0</v>
      </c>
    </row>
    <row r="598" spans="2:12" ht="15" x14ac:dyDescent="0.25">
      <c r="B598" s="30" t="s">
        <v>81</v>
      </c>
      <c r="C598" s="236">
        <f t="shared" si="115"/>
        <v>0</v>
      </c>
      <c r="D598" s="132"/>
      <c r="E598" s="132"/>
      <c r="F598" s="134"/>
      <c r="G598" s="132"/>
      <c r="H598" s="132"/>
      <c r="I598" s="142"/>
      <c r="J598" s="90">
        <f t="shared" si="117"/>
        <v>0</v>
      </c>
      <c r="K598" s="91">
        <f t="shared" si="116"/>
        <v>0</v>
      </c>
      <c r="L598" s="92">
        <f t="shared" si="118"/>
        <v>0</v>
      </c>
    </row>
    <row r="599" spans="2:12" ht="15" x14ac:dyDescent="0.25">
      <c r="B599" s="30" t="s">
        <v>82</v>
      </c>
      <c r="C599" s="237">
        <f t="shared" si="115"/>
        <v>0</v>
      </c>
      <c r="D599" s="132"/>
      <c r="E599" s="132"/>
      <c r="F599" s="134"/>
      <c r="G599" s="132"/>
      <c r="H599" s="132"/>
      <c r="I599" s="142"/>
      <c r="J599" s="90">
        <f t="shared" si="117"/>
        <v>0</v>
      </c>
      <c r="K599" s="95">
        <f t="shared" si="116"/>
        <v>0</v>
      </c>
      <c r="L599" s="92">
        <f t="shared" si="118"/>
        <v>0</v>
      </c>
    </row>
    <row r="600" spans="2:12" ht="15" x14ac:dyDescent="0.25">
      <c r="B600" s="30" t="s">
        <v>83</v>
      </c>
      <c r="C600" s="236">
        <f t="shared" si="115"/>
        <v>0</v>
      </c>
      <c r="D600" s="132"/>
      <c r="E600" s="132"/>
      <c r="F600" s="134"/>
      <c r="G600" s="132"/>
      <c r="H600" s="132"/>
      <c r="I600" s="142"/>
      <c r="J600" s="90">
        <f t="shared" si="117"/>
        <v>0</v>
      </c>
      <c r="K600" s="95">
        <f t="shared" si="116"/>
        <v>0</v>
      </c>
      <c r="L600" s="92">
        <f t="shared" si="118"/>
        <v>0</v>
      </c>
    </row>
    <row r="601" spans="2:12" ht="15" x14ac:dyDescent="0.25">
      <c r="B601" s="30" t="s">
        <v>84</v>
      </c>
      <c r="C601" s="236">
        <f t="shared" si="115"/>
        <v>0</v>
      </c>
      <c r="D601" s="132"/>
      <c r="E601" s="132"/>
      <c r="F601" s="134"/>
      <c r="G601" s="132"/>
      <c r="H601" s="132"/>
      <c r="I601" s="142"/>
      <c r="J601" s="90">
        <f t="shared" si="117"/>
        <v>0</v>
      </c>
      <c r="K601" s="91">
        <f t="shared" si="116"/>
        <v>0</v>
      </c>
      <c r="L601" s="92">
        <f t="shared" si="118"/>
        <v>0</v>
      </c>
    </row>
    <row r="602" spans="2:12" ht="15" x14ac:dyDescent="0.25">
      <c r="B602" s="30" t="s">
        <v>85</v>
      </c>
      <c r="C602" s="237">
        <f t="shared" si="115"/>
        <v>0</v>
      </c>
      <c r="D602" s="132"/>
      <c r="E602" s="132"/>
      <c r="F602" s="134"/>
      <c r="G602" s="132"/>
      <c r="H602" s="132"/>
      <c r="I602" s="142"/>
      <c r="J602" s="90">
        <f t="shared" si="117"/>
        <v>0</v>
      </c>
      <c r="K602" s="95">
        <f t="shared" si="116"/>
        <v>0</v>
      </c>
      <c r="L602" s="92">
        <f t="shared" si="118"/>
        <v>0</v>
      </c>
    </row>
    <row r="603" spans="2:12" ht="15" x14ac:dyDescent="0.25">
      <c r="B603" s="30" t="s">
        <v>86</v>
      </c>
      <c r="C603" s="236">
        <f t="shared" si="115"/>
        <v>0</v>
      </c>
      <c r="D603" s="132"/>
      <c r="E603" s="132"/>
      <c r="F603" s="134"/>
      <c r="G603" s="132"/>
      <c r="H603" s="132"/>
      <c r="I603" s="142"/>
      <c r="J603" s="90">
        <f t="shared" si="117"/>
        <v>0</v>
      </c>
      <c r="K603" s="95">
        <f t="shared" si="116"/>
        <v>0</v>
      </c>
      <c r="L603" s="92">
        <f t="shared" si="118"/>
        <v>0</v>
      </c>
    </row>
    <row r="604" spans="2:12" ht="15" x14ac:dyDescent="0.25">
      <c r="B604" s="30" t="s">
        <v>87</v>
      </c>
      <c r="C604" s="236">
        <f t="shared" si="115"/>
        <v>0</v>
      </c>
      <c r="D604" s="132"/>
      <c r="E604" s="132"/>
      <c r="F604" s="134"/>
      <c r="G604" s="132"/>
      <c r="H604" s="132"/>
      <c r="I604" s="142"/>
      <c r="J604" s="90">
        <f>IF(G604&gt;0,(D604*(F604/G604)),0)</f>
        <v>0</v>
      </c>
      <c r="K604" s="91">
        <f t="shared" si="116"/>
        <v>0</v>
      </c>
      <c r="L604" s="92">
        <f>IF(K604&gt;0,((J604/K604)*I604),0)</f>
        <v>0</v>
      </c>
    </row>
    <row r="605" spans="2:12" ht="15" x14ac:dyDescent="0.25">
      <c r="B605" s="30" t="s">
        <v>88</v>
      </c>
      <c r="C605" s="237">
        <f t="shared" si="115"/>
        <v>0</v>
      </c>
      <c r="D605" s="132"/>
      <c r="E605" s="132"/>
      <c r="F605" s="134"/>
      <c r="G605" s="132"/>
      <c r="H605" s="132"/>
      <c r="I605" s="142"/>
      <c r="J605" s="90">
        <f t="shared" ref="J605:J616" si="119">IF(G605&gt;0,(D605*(F605/G605)),0)</f>
        <v>0</v>
      </c>
      <c r="K605" s="95">
        <f t="shared" si="116"/>
        <v>0</v>
      </c>
      <c r="L605" s="92">
        <f t="shared" ref="L605:L616" si="120">IF(K605&gt;0,((J605/K605)*I605),0)</f>
        <v>0</v>
      </c>
    </row>
    <row r="606" spans="2:12" ht="15" x14ac:dyDescent="0.25">
      <c r="B606" s="30" t="s">
        <v>89</v>
      </c>
      <c r="C606" s="236">
        <f t="shared" si="115"/>
        <v>0</v>
      </c>
      <c r="D606" s="132"/>
      <c r="E606" s="132"/>
      <c r="F606" s="134"/>
      <c r="G606" s="132"/>
      <c r="H606" s="132"/>
      <c r="I606" s="142"/>
      <c r="J606" s="90">
        <f t="shared" si="119"/>
        <v>0</v>
      </c>
      <c r="K606" s="95">
        <f t="shared" si="116"/>
        <v>0</v>
      </c>
      <c r="L606" s="92">
        <f t="shared" si="120"/>
        <v>0</v>
      </c>
    </row>
    <row r="607" spans="2:12" ht="15" x14ac:dyDescent="0.25">
      <c r="B607" s="30" t="s">
        <v>90</v>
      </c>
      <c r="C607" s="236">
        <f t="shared" si="115"/>
        <v>0</v>
      </c>
      <c r="D607" s="132"/>
      <c r="E607" s="132"/>
      <c r="F607" s="134"/>
      <c r="G607" s="132"/>
      <c r="H607" s="132"/>
      <c r="I607" s="142"/>
      <c r="J607" s="90">
        <f t="shared" si="119"/>
        <v>0</v>
      </c>
      <c r="K607" s="91">
        <f t="shared" si="116"/>
        <v>0</v>
      </c>
      <c r="L607" s="92">
        <f t="shared" si="120"/>
        <v>0</v>
      </c>
    </row>
    <row r="608" spans="2:12" ht="15" x14ac:dyDescent="0.25">
      <c r="B608" s="30" t="s">
        <v>91</v>
      </c>
      <c r="C608" s="237">
        <f t="shared" si="115"/>
        <v>0</v>
      </c>
      <c r="D608" s="132"/>
      <c r="E608" s="132"/>
      <c r="F608" s="134"/>
      <c r="G608" s="132"/>
      <c r="H608" s="132"/>
      <c r="I608" s="142"/>
      <c r="J608" s="90">
        <f t="shared" si="119"/>
        <v>0</v>
      </c>
      <c r="K608" s="95">
        <f t="shared" si="116"/>
        <v>0</v>
      </c>
      <c r="L608" s="92">
        <f t="shared" si="120"/>
        <v>0</v>
      </c>
    </row>
    <row r="609" spans="2:12" ht="15" x14ac:dyDescent="0.25">
      <c r="B609" s="30" t="s">
        <v>92</v>
      </c>
      <c r="C609" s="236">
        <f t="shared" si="115"/>
        <v>0</v>
      </c>
      <c r="D609" s="132"/>
      <c r="E609" s="132"/>
      <c r="F609" s="134"/>
      <c r="G609" s="132"/>
      <c r="H609" s="132"/>
      <c r="I609" s="142"/>
      <c r="J609" s="90">
        <f t="shared" si="119"/>
        <v>0</v>
      </c>
      <c r="K609" s="95">
        <f t="shared" si="116"/>
        <v>0</v>
      </c>
      <c r="L609" s="92">
        <f t="shared" si="120"/>
        <v>0</v>
      </c>
    </row>
    <row r="610" spans="2:12" ht="15" x14ac:dyDescent="0.25">
      <c r="B610" s="30" t="s">
        <v>93</v>
      </c>
      <c r="C610" s="236">
        <f t="shared" si="115"/>
        <v>0</v>
      </c>
      <c r="D610" s="132"/>
      <c r="E610" s="132"/>
      <c r="F610" s="134"/>
      <c r="G610" s="132"/>
      <c r="H610" s="132"/>
      <c r="I610" s="142"/>
      <c r="J610" s="90">
        <f t="shared" si="119"/>
        <v>0</v>
      </c>
      <c r="K610" s="91">
        <f t="shared" si="116"/>
        <v>0</v>
      </c>
      <c r="L610" s="92">
        <f t="shared" si="120"/>
        <v>0</v>
      </c>
    </row>
    <row r="611" spans="2:12" ht="15" x14ac:dyDescent="0.25">
      <c r="B611" s="30" t="s">
        <v>94</v>
      </c>
      <c r="C611" s="237">
        <f t="shared" si="115"/>
        <v>0</v>
      </c>
      <c r="D611" s="132"/>
      <c r="E611" s="132"/>
      <c r="F611" s="134"/>
      <c r="G611" s="132"/>
      <c r="H611" s="132"/>
      <c r="I611" s="142"/>
      <c r="J611" s="90">
        <f t="shared" si="119"/>
        <v>0</v>
      </c>
      <c r="K611" s="95">
        <f t="shared" si="116"/>
        <v>0</v>
      </c>
      <c r="L611" s="92">
        <f t="shared" si="120"/>
        <v>0</v>
      </c>
    </row>
    <row r="612" spans="2:12" ht="15" x14ac:dyDescent="0.25">
      <c r="B612" s="30" t="s">
        <v>95</v>
      </c>
      <c r="C612" s="236">
        <f t="shared" si="115"/>
        <v>0</v>
      </c>
      <c r="D612" s="132"/>
      <c r="E612" s="132"/>
      <c r="F612" s="134"/>
      <c r="G612" s="132"/>
      <c r="H612" s="132"/>
      <c r="I612" s="142"/>
      <c r="J612" s="90">
        <f t="shared" si="119"/>
        <v>0</v>
      </c>
      <c r="K612" s="95">
        <f t="shared" si="116"/>
        <v>0</v>
      </c>
      <c r="L612" s="92">
        <f t="shared" si="120"/>
        <v>0</v>
      </c>
    </row>
    <row r="613" spans="2:12" ht="15" x14ac:dyDescent="0.25">
      <c r="B613" s="30" t="s">
        <v>96</v>
      </c>
      <c r="C613" s="236">
        <f t="shared" si="115"/>
        <v>0</v>
      </c>
      <c r="D613" s="132"/>
      <c r="E613" s="132"/>
      <c r="F613" s="134"/>
      <c r="G613" s="132"/>
      <c r="H613" s="132"/>
      <c r="I613" s="142"/>
      <c r="J613" s="90">
        <f t="shared" si="119"/>
        <v>0</v>
      </c>
      <c r="K613" s="91">
        <f t="shared" si="116"/>
        <v>0</v>
      </c>
      <c r="L613" s="92">
        <f t="shared" si="120"/>
        <v>0</v>
      </c>
    </row>
    <row r="614" spans="2:12" ht="15" x14ac:dyDescent="0.25">
      <c r="B614" s="30" t="s">
        <v>97</v>
      </c>
      <c r="C614" s="237">
        <f t="shared" si="115"/>
        <v>0</v>
      </c>
      <c r="D614" s="132"/>
      <c r="E614" s="132"/>
      <c r="F614" s="134"/>
      <c r="G614" s="132"/>
      <c r="H614" s="132"/>
      <c r="I614" s="142"/>
      <c r="J614" s="90">
        <f t="shared" si="119"/>
        <v>0</v>
      </c>
      <c r="K614" s="95">
        <f t="shared" si="116"/>
        <v>0</v>
      </c>
      <c r="L614" s="92">
        <f t="shared" si="120"/>
        <v>0</v>
      </c>
    </row>
    <row r="615" spans="2:12" ht="15" x14ac:dyDescent="0.25">
      <c r="B615" s="30" t="s">
        <v>98</v>
      </c>
      <c r="C615" s="236">
        <f t="shared" si="115"/>
        <v>0</v>
      </c>
      <c r="D615" s="132"/>
      <c r="E615" s="132"/>
      <c r="F615" s="134"/>
      <c r="G615" s="132"/>
      <c r="H615" s="132"/>
      <c r="I615" s="142"/>
      <c r="J615" s="90">
        <f t="shared" si="119"/>
        <v>0</v>
      </c>
      <c r="K615" s="95">
        <f t="shared" si="116"/>
        <v>0</v>
      </c>
      <c r="L615" s="92">
        <f t="shared" si="120"/>
        <v>0</v>
      </c>
    </row>
    <row r="616" spans="2:12" ht="15" x14ac:dyDescent="0.25">
      <c r="B616" s="30" t="s">
        <v>99</v>
      </c>
      <c r="C616" s="236">
        <f t="shared" si="115"/>
        <v>0</v>
      </c>
      <c r="D616" s="132"/>
      <c r="E616" s="132"/>
      <c r="F616" s="134"/>
      <c r="G616" s="132"/>
      <c r="H616" s="132"/>
      <c r="I616" s="142"/>
      <c r="J616" s="90">
        <f t="shared" si="119"/>
        <v>0</v>
      </c>
      <c r="K616" s="91">
        <f t="shared" si="116"/>
        <v>0</v>
      </c>
      <c r="L616" s="92">
        <f t="shared" si="120"/>
        <v>0</v>
      </c>
    </row>
    <row r="617" spans="2:12" x14ac:dyDescent="0.2">
      <c r="C617" s="30"/>
    </row>
    <row r="618" spans="2:12" ht="15" x14ac:dyDescent="0.25">
      <c r="C618" s="312" t="s">
        <v>0</v>
      </c>
      <c r="D618" s="313"/>
      <c r="E618" s="313"/>
      <c r="F618" s="313"/>
      <c r="G618" s="313"/>
      <c r="H618" s="313"/>
      <c r="I618" s="313"/>
      <c r="J618" s="313"/>
      <c r="K618" s="313"/>
      <c r="L618" s="314"/>
    </row>
    <row r="619" spans="2:12" ht="15" x14ac:dyDescent="0.25">
      <c r="B619" s="30" t="s">
        <v>414</v>
      </c>
      <c r="C619" s="237" t="str">
        <f>C5</f>
        <v>10 Basic</v>
      </c>
      <c r="D619" s="132"/>
      <c r="E619" s="132"/>
      <c r="F619" s="134"/>
      <c r="G619" s="132"/>
      <c r="H619" s="132"/>
      <c r="I619" s="142"/>
      <c r="J619" s="90">
        <f>IF(G619&gt;0,(D619*(F619/G619)),0)</f>
        <v>0</v>
      </c>
      <c r="K619" s="95">
        <f>K5</f>
        <v>1440</v>
      </c>
      <c r="L619" s="92">
        <f>IF(K619&gt;0,((J619/K619)*I619),0)</f>
        <v>0</v>
      </c>
    </row>
    <row r="620" spans="2:12" ht="15" x14ac:dyDescent="0.25">
      <c r="B620" s="30" t="s">
        <v>415</v>
      </c>
      <c r="C620" s="237" t="str">
        <f>C6</f>
        <v>1204 Flt1</v>
      </c>
      <c r="D620" s="132"/>
      <c r="E620" s="132"/>
      <c r="F620" s="134"/>
      <c r="G620" s="132"/>
      <c r="H620" s="132"/>
      <c r="I620" s="142"/>
      <c r="J620" s="90">
        <f t="shared" ref="J620:J630" si="121">IF(G620&gt;0,(D620*(F620/G620)),0)</f>
        <v>0</v>
      </c>
      <c r="K620" s="95">
        <f>K6</f>
        <v>670.58823529411757</v>
      </c>
      <c r="L620" s="92">
        <f t="shared" ref="L620:L630" si="122">IF(K620&gt;0,((J620/K620)*I620),0)</f>
        <v>0</v>
      </c>
    </row>
    <row r="621" spans="2:12" ht="15" x14ac:dyDescent="0.25">
      <c r="B621" s="30" t="s">
        <v>416</v>
      </c>
      <c r="C621" s="236" t="str">
        <f>C7</f>
        <v>1204 Flt2</v>
      </c>
      <c r="D621" s="132"/>
      <c r="E621" s="132"/>
      <c r="F621" s="134"/>
      <c r="G621" s="132"/>
      <c r="H621" s="132"/>
      <c r="I621" s="142"/>
      <c r="J621" s="90">
        <f t="shared" si="121"/>
        <v>0</v>
      </c>
      <c r="K621" s="95">
        <f>K7</f>
        <v>670.58823529411757</v>
      </c>
      <c r="L621" s="92">
        <f t="shared" si="122"/>
        <v>0</v>
      </c>
    </row>
    <row r="622" spans="2:12" ht="15" x14ac:dyDescent="0.25">
      <c r="B622" s="30" t="s">
        <v>417</v>
      </c>
      <c r="C622" s="236" t="str">
        <f t="shared" ref="C622:C685" si="123">C8</f>
        <v>4 Accent</v>
      </c>
      <c r="D622" s="132"/>
      <c r="E622" s="132"/>
      <c r="F622" s="134"/>
      <c r="G622" s="132"/>
      <c r="H622" s="132"/>
      <c r="I622" s="142"/>
      <c r="J622" s="90">
        <f t="shared" si="121"/>
        <v>0</v>
      </c>
      <c r="K622" s="91">
        <f t="shared" ref="K622:K685" si="124">K8</f>
        <v>8550</v>
      </c>
      <c r="L622" s="92">
        <f t="shared" si="122"/>
        <v>0</v>
      </c>
    </row>
    <row r="623" spans="2:12" ht="15" x14ac:dyDescent="0.25">
      <c r="B623" s="30" t="s">
        <v>418</v>
      </c>
      <c r="C623" s="237">
        <f t="shared" si="123"/>
        <v>0</v>
      </c>
      <c r="D623" s="132"/>
      <c r="E623" s="132"/>
      <c r="F623" s="134"/>
      <c r="G623" s="132"/>
      <c r="H623" s="132"/>
      <c r="I623" s="142"/>
      <c r="J623" s="90">
        <f t="shared" si="121"/>
        <v>0</v>
      </c>
      <c r="K623" s="95">
        <f t="shared" si="124"/>
        <v>0</v>
      </c>
      <c r="L623" s="92">
        <f t="shared" si="122"/>
        <v>0</v>
      </c>
    </row>
    <row r="624" spans="2:12" ht="15" x14ac:dyDescent="0.25">
      <c r="B624" s="30" t="s">
        <v>419</v>
      </c>
      <c r="C624" s="236">
        <f t="shared" si="123"/>
        <v>0</v>
      </c>
      <c r="D624" s="132"/>
      <c r="E624" s="132"/>
      <c r="F624" s="134"/>
      <c r="G624" s="132"/>
      <c r="H624" s="132"/>
      <c r="I624" s="142"/>
      <c r="J624" s="90">
        <f t="shared" si="121"/>
        <v>0</v>
      </c>
      <c r="K624" s="95">
        <f t="shared" si="124"/>
        <v>0</v>
      </c>
      <c r="L624" s="92">
        <f t="shared" si="122"/>
        <v>0</v>
      </c>
    </row>
    <row r="625" spans="2:12" ht="15" x14ac:dyDescent="0.25">
      <c r="B625" s="30" t="s">
        <v>420</v>
      </c>
      <c r="C625" s="236">
        <f t="shared" si="123"/>
        <v>0</v>
      </c>
      <c r="D625" s="132"/>
      <c r="E625" s="132"/>
      <c r="F625" s="134"/>
      <c r="G625" s="132"/>
      <c r="H625" s="132"/>
      <c r="I625" s="142"/>
      <c r="J625" s="90">
        <f t="shared" si="121"/>
        <v>0</v>
      </c>
      <c r="K625" s="91">
        <f t="shared" si="124"/>
        <v>0</v>
      </c>
      <c r="L625" s="92">
        <f t="shared" si="122"/>
        <v>0</v>
      </c>
    </row>
    <row r="626" spans="2:12" ht="15" x14ac:dyDescent="0.25">
      <c r="B626" s="30" t="s">
        <v>421</v>
      </c>
      <c r="C626" s="237">
        <f t="shared" si="123"/>
        <v>0</v>
      </c>
      <c r="D626" s="132"/>
      <c r="E626" s="132"/>
      <c r="F626" s="134"/>
      <c r="G626" s="132"/>
      <c r="H626" s="132"/>
      <c r="I626" s="142"/>
      <c r="J626" s="90">
        <f t="shared" si="121"/>
        <v>0</v>
      </c>
      <c r="K626" s="95">
        <f t="shared" si="124"/>
        <v>0</v>
      </c>
      <c r="L626" s="92">
        <f t="shared" si="122"/>
        <v>0</v>
      </c>
    </row>
    <row r="627" spans="2:12" ht="15" x14ac:dyDescent="0.25">
      <c r="B627" s="30" t="s">
        <v>422</v>
      </c>
      <c r="C627" s="236">
        <f t="shared" si="123"/>
        <v>0</v>
      </c>
      <c r="D627" s="132"/>
      <c r="E627" s="132"/>
      <c r="F627" s="134"/>
      <c r="G627" s="132"/>
      <c r="H627" s="132"/>
      <c r="I627" s="142"/>
      <c r="J627" s="90">
        <f t="shared" si="121"/>
        <v>0</v>
      </c>
      <c r="K627" s="95">
        <f t="shared" si="124"/>
        <v>0</v>
      </c>
      <c r="L627" s="92">
        <f t="shared" si="122"/>
        <v>0</v>
      </c>
    </row>
    <row r="628" spans="2:12" ht="15" x14ac:dyDescent="0.25">
      <c r="B628" s="30" t="s">
        <v>423</v>
      </c>
      <c r="C628" s="236">
        <f t="shared" si="123"/>
        <v>0</v>
      </c>
      <c r="D628" s="132"/>
      <c r="E628" s="132"/>
      <c r="F628" s="134"/>
      <c r="G628" s="132"/>
      <c r="H628" s="132"/>
      <c r="I628" s="142"/>
      <c r="J628" s="90">
        <f t="shared" si="121"/>
        <v>0</v>
      </c>
      <c r="K628" s="91">
        <f t="shared" si="124"/>
        <v>0</v>
      </c>
      <c r="L628" s="92">
        <f t="shared" si="122"/>
        <v>0</v>
      </c>
    </row>
    <row r="629" spans="2:12" ht="15" x14ac:dyDescent="0.25">
      <c r="B629" s="30" t="s">
        <v>424</v>
      </c>
      <c r="C629" s="237">
        <f t="shared" si="123"/>
        <v>0</v>
      </c>
      <c r="D629" s="132"/>
      <c r="E629" s="132"/>
      <c r="F629" s="134"/>
      <c r="G629" s="132"/>
      <c r="H629" s="132"/>
      <c r="I629" s="142"/>
      <c r="J629" s="90">
        <f t="shared" si="121"/>
        <v>0</v>
      </c>
      <c r="K629" s="95">
        <f t="shared" si="124"/>
        <v>0</v>
      </c>
      <c r="L629" s="92">
        <f t="shared" si="122"/>
        <v>0</v>
      </c>
    </row>
    <row r="630" spans="2:12" ht="15" x14ac:dyDescent="0.25">
      <c r="B630" s="30" t="s">
        <v>425</v>
      </c>
      <c r="C630" s="236">
        <f t="shared" si="123"/>
        <v>0</v>
      </c>
      <c r="D630" s="132"/>
      <c r="E630" s="132"/>
      <c r="F630" s="134"/>
      <c r="G630" s="132"/>
      <c r="H630" s="132"/>
      <c r="I630" s="142"/>
      <c r="J630" s="90">
        <f t="shared" si="121"/>
        <v>0</v>
      </c>
      <c r="K630" s="95">
        <f t="shared" si="124"/>
        <v>0</v>
      </c>
      <c r="L630" s="92">
        <f t="shared" si="122"/>
        <v>0</v>
      </c>
    </row>
    <row r="631" spans="2:12" ht="15" x14ac:dyDescent="0.25">
      <c r="B631" s="30" t="s">
        <v>426</v>
      </c>
      <c r="C631" s="236">
        <f t="shared" si="123"/>
        <v>0</v>
      </c>
      <c r="D631" s="132"/>
      <c r="E631" s="132"/>
      <c r="F631" s="134"/>
      <c r="G631" s="132"/>
      <c r="H631" s="132"/>
      <c r="I631" s="142"/>
      <c r="J631" s="90">
        <f>IF(G631&gt;0,(D631*(F631/G631)),0)</f>
        <v>0</v>
      </c>
      <c r="K631" s="91">
        <f t="shared" si="124"/>
        <v>0</v>
      </c>
      <c r="L631" s="92">
        <f>IF(K631&gt;0,((J631/K631)*I631),0)</f>
        <v>0</v>
      </c>
    </row>
    <row r="632" spans="2:12" ht="15" x14ac:dyDescent="0.25">
      <c r="B632" s="30" t="s">
        <v>427</v>
      </c>
      <c r="C632" s="237">
        <f t="shared" si="123"/>
        <v>0</v>
      </c>
      <c r="D632" s="132"/>
      <c r="E632" s="132"/>
      <c r="F632" s="134"/>
      <c r="G632" s="132"/>
      <c r="H632" s="132"/>
      <c r="I632" s="142"/>
      <c r="J632" s="90">
        <f t="shared" ref="J632:J643" si="125">IF(G632&gt;0,(D632*(F632/G632)),0)</f>
        <v>0</v>
      </c>
      <c r="K632" s="95">
        <f t="shared" si="124"/>
        <v>0</v>
      </c>
      <c r="L632" s="92">
        <f t="shared" ref="L632:L643" si="126">IF(K632&gt;0,((J632/K632)*I632),0)</f>
        <v>0</v>
      </c>
    </row>
    <row r="633" spans="2:12" ht="15" x14ac:dyDescent="0.25">
      <c r="B633" s="30" t="s">
        <v>428</v>
      </c>
      <c r="C633" s="236">
        <f t="shared" si="123"/>
        <v>0</v>
      </c>
      <c r="D633" s="132"/>
      <c r="E633" s="132"/>
      <c r="F633" s="134"/>
      <c r="G633" s="132"/>
      <c r="H633" s="132"/>
      <c r="I633" s="142"/>
      <c r="J633" s="90">
        <f t="shared" si="125"/>
        <v>0</v>
      </c>
      <c r="K633" s="95">
        <f t="shared" si="124"/>
        <v>0</v>
      </c>
      <c r="L633" s="92">
        <f t="shared" si="126"/>
        <v>0</v>
      </c>
    </row>
    <row r="634" spans="2:12" ht="15" x14ac:dyDescent="0.25">
      <c r="B634" s="30" t="s">
        <v>429</v>
      </c>
      <c r="C634" s="236">
        <f t="shared" si="123"/>
        <v>0</v>
      </c>
      <c r="D634" s="132"/>
      <c r="E634" s="132"/>
      <c r="F634" s="134"/>
      <c r="G634" s="132"/>
      <c r="H634" s="132"/>
      <c r="I634" s="142"/>
      <c r="J634" s="90">
        <f t="shared" si="125"/>
        <v>0</v>
      </c>
      <c r="K634" s="91">
        <f t="shared" si="124"/>
        <v>0</v>
      </c>
      <c r="L634" s="92">
        <f t="shared" si="126"/>
        <v>0</v>
      </c>
    </row>
    <row r="635" spans="2:12" ht="15" x14ac:dyDescent="0.25">
      <c r="B635" s="30" t="s">
        <v>430</v>
      </c>
      <c r="C635" s="237">
        <f t="shared" si="123"/>
        <v>0</v>
      </c>
      <c r="D635" s="132"/>
      <c r="E635" s="132"/>
      <c r="F635" s="134"/>
      <c r="G635" s="132"/>
      <c r="H635" s="132"/>
      <c r="I635" s="142"/>
      <c r="J635" s="90">
        <f t="shared" si="125"/>
        <v>0</v>
      </c>
      <c r="K635" s="95">
        <f t="shared" si="124"/>
        <v>0</v>
      </c>
      <c r="L635" s="92">
        <f t="shared" si="126"/>
        <v>0</v>
      </c>
    </row>
    <row r="636" spans="2:12" ht="15" x14ac:dyDescent="0.25">
      <c r="B636" s="30" t="s">
        <v>431</v>
      </c>
      <c r="C636" s="236">
        <f t="shared" si="123"/>
        <v>0</v>
      </c>
      <c r="D636" s="132"/>
      <c r="E636" s="132"/>
      <c r="F636" s="134"/>
      <c r="G636" s="132"/>
      <c r="H636" s="132"/>
      <c r="I636" s="142"/>
      <c r="J636" s="90">
        <f t="shared" si="125"/>
        <v>0</v>
      </c>
      <c r="K636" s="95">
        <f t="shared" si="124"/>
        <v>0</v>
      </c>
      <c r="L636" s="92">
        <f t="shared" si="126"/>
        <v>0</v>
      </c>
    </row>
    <row r="637" spans="2:12" ht="15" x14ac:dyDescent="0.25">
      <c r="B637" s="30" t="s">
        <v>432</v>
      </c>
      <c r="C637" s="236">
        <f t="shared" si="123"/>
        <v>0</v>
      </c>
      <c r="D637" s="132"/>
      <c r="E637" s="132"/>
      <c r="F637" s="134"/>
      <c r="G637" s="132"/>
      <c r="H637" s="132"/>
      <c r="I637" s="142"/>
      <c r="J637" s="90">
        <f t="shared" si="125"/>
        <v>0</v>
      </c>
      <c r="K637" s="91">
        <f t="shared" si="124"/>
        <v>0</v>
      </c>
      <c r="L637" s="92">
        <f t="shared" si="126"/>
        <v>0</v>
      </c>
    </row>
    <row r="638" spans="2:12" ht="15" x14ac:dyDescent="0.25">
      <c r="B638" s="30" t="s">
        <v>433</v>
      </c>
      <c r="C638" s="237">
        <f t="shared" si="123"/>
        <v>0</v>
      </c>
      <c r="D638" s="132"/>
      <c r="E638" s="132"/>
      <c r="F638" s="134"/>
      <c r="G638" s="132"/>
      <c r="H638" s="132"/>
      <c r="I638" s="142"/>
      <c r="J638" s="90">
        <f t="shared" si="125"/>
        <v>0</v>
      </c>
      <c r="K638" s="95">
        <f t="shared" si="124"/>
        <v>0</v>
      </c>
      <c r="L638" s="92">
        <f t="shared" si="126"/>
        <v>0</v>
      </c>
    </row>
    <row r="639" spans="2:12" ht="15" x14ac:dyDescent="0.25">
      <c r="B639" s="30" t="s">
        <v>434</v>
      </c>
      <c r="C639" s="236">
        <f t="shared" si="123"/>
        <v>0</v>
      </c>
      <c r="D639" s="132"/>
      <c r="E639" s="132"/>
      <c r="F639" s="134"/>
      <c r="G639" s="132"/>
      <c r="H639" s="132"/>
      <c r="I639" s="142"/>
      <c r="J639" s="90">
        <f t="shared" si="125"/>
        <v>0</v>
      </c>
      <c r="K639" s="95">
        <f t="shared" si="124"/>
        <v>0</v>
      </c>
      <c r="L639" s="92">
        <f t="shared" si="126"/>
        <v>0</v>
      </c>
    </row>
    <row r="640" spans="2:12" ht="15" x14ac:dyDescent="0.25">
      <c r="B640" s="30" t="s">
        <v>435</v>
      </c>
      <c r="C640" s="236">
        <f t="shared" si="123"/>
        <v>0</v>
      </c>
      <c r="D640" s="132"/>
      <c r="E640" s="132"/>
      <c r="F640" s="134"/>
      <c r="G640" s="132"/>
      <c r="H640" s="132"/>
      <c r="I640" s="142"/>
      <c r="J640" s="90">
        <f t="shared" si="125"/>
        <v>0</v>
      </c>
      <c r="K640" s="91">
        <f t="shared" si="124"/>
        <v>0</v>
      </c>
      <c r="L640" s="92">
        <f t="shared" si="126"/>
        <v>0</v>
      </c>
    </row>
    <row r="641" spans="2:12" ht="15" x14ac:dyDescent="0.25">
      <c r="B641" s="30" t="s">
        <v>436</v>
      </c>
      <c r="C641" s="237">
        <f t="shared" si="123"/>
        <v>0</v>
      </c>
      <c r="D641" s="132"/>
      <c r="E641" s="132"/>
      <c r="F641" s="134"/>
      <c r="G641" s="132"/>
      <c r="H641" s="132"/>
      <c r="I641" s="142"/>
      <c r="J641" s="90">
        <f t="shared" si="125"/>
        <v>0</v>
      </c>
      <c r="K641" s="95">
        <f t="shared" si="124"/>
        <v>0</v>
      </c>
      <c r="L641" s="92">
        <f t="shared" si="126"/>
        <v>0</v>
      </c>
    </row>
    <row r="642" spans="2:12" ht="15" x14ac:dyDescent="0.25">
      <c r="B642" s="30" t="s">
        <v>437</v>
      </c>
      <c r="C642" s="236">
        <f t="shared" si="123"/>
        <v>0</v>
      </c>
      <c r="D642" s="132"/>
      <c r="E642" s="132"/>
      <c r="F642" s="134"/>
      <c r="G642" s="132"/>
      <c r="H642" s="132"/>
      <c r="I642" s="142"/>
      <c r="J642" s="90">
        <f t="shared" si="125"/>
        <v>0</v>
      </c>
      <c r="K642" s="95">
        <f t="shared" si="124"/>
        <v>0</v>
      </c>
      <c r="L642" s="92">
        <f t="shared" si="126"/>
        <v>0</v>
      </c>
    </row>
    <row r="643" spans="2:12" ht="15" x14ac:dyDescent="0.25">
      <c r="B643" s="30" t="s">
        <v>438</v>
      </c>
      <c r="C643" s="236">
        <f t="shared" si="123"/>
        <v>0</v>
      </c>
      <c r="D643" s="132"/>
      <c r="E643" s="132"/>
      <c r="F643" s="134"/>
      <c r="G643" s="132"/>
      <c r="H643" s="132"/>
      <c r="I643" s="142"/>
      <c r="J643" s="90">
        <f t="shared" si="125"/>
        <v>0</v>
      </c>
      <c r="K643" s="91">
        <f t="shared" si="124"/>
        <v>0</v>
      </c>
      <c r="L643" s="92">
        <f t="shared" si="126"/>
        <v>0</v>
      </c>
    </row>
    <row r="644" spans="2:12" ht="15" x14ac:dyDescent="0.25">
      <c r="B644" s="30" t="s">
        <v>25</v>
      </c>
      <c r="C644" s="237">
        <f t="shared" si="123"/>
        <v>0</v>
      </c>
      <c r="D644" s="132"/>
      <c r="E644" s="132"/>
      <c r="F644" s="134"/>
      <c r="G644" s="132"/>
      <c r="H644" s="132"/>
      <c r="I644" s="142"/>
      <c r="J644" s="90">
        <f>IF(G644&gt;0,(D644*(F644/G644)),0)</f>
        <v>0</v>
      </c>
      <c r="K644" s="95">
        <f t="shared" si="124"/>
        <v>0</v>
      </c>
      <c r="L644" s="92">
        <f>IF(K644&gt;0,((J644/K644)*I644),0)</f>
        <v>0</v>
      </c>
    </row>
    <row r="645" spans="2:12" ht="15" x14ac:dyDescent="0.25">
      <c r="B645" s="30" t="s">
        <v>26</v>
      </c>
      <c r="C645" s="236">
        <f t="shared" si="123"/>
        <v>0</v>
      </c>
      <c r="D645" s="132"/>
      <c r="E645" s="132"/>
      <c r="F645" s="134"/>
      <c r="G645" s="132"/>
      <c r="H645" s="132"/>
      <c r="I645" s="142"/>
      <c r="J645" s="90">
        <f t="shared" ref="J645:J655" si="127">IF(G645&gt;0,(D645*(F645/G645)),0)</f>
        <v>0</v>
      </c>
      <c r="K645" s="95">
        <f t="shared" si="124"/>
        <v>0</v>
      </c>
      <c r="L645" s="92">
        <f t="shared" ref="L645:L655" si="128">IF(K645&gt;0,((J645/K645)*I645),0)</f>
        <v>0</v>
      </c>
    </row>
    <row r="646" spans="2:12" ht="15" x14ac:dyDescent="0.25">
      <c r="B646" s="30" t="s">
        <v>27</v>
      </c>
      <c r="C646" s="236">
        <f t="shared" si="123"/>
        <v>0</v>
      </c>
      <c r="D646" s="132"/>
      <c r="E646" s="132"/>
      <c r="F646" s="134"/>
      <c r="G646" s="132"/>
      <c r="H646" s="132"/>
      <c r="I646" s="142"/>
      <c r="J646" s="90">
        <f t="shared" si="127"/>
        <v>0</v>
      </c>
      <c r="K646" s="91">
        <f t="shared" si="124"/>
        <v>0</v>
      </c>
      <c r="L646" s="92">
        <f t="shared" si="128"/>
        <v>0</v>
      </c>
    </row>
    <row r="647" spans="2:12" ht="15" x14ac:dyDescent="0.25">
      <c r="B647" s="30" t="s">
        <v>28</v>
      </c>
      <c r="C647" s="237">
        <f t="shared" si="123"/>
        <v>0</v>
      </c>
      <c r="D647" s="132"/>
      <c r="E647" s="132"/>
      <c r="F647" s="134"/>
      <c r="G647" s="132"/>
      <c r="H647" s="132"/>
      <c r="I647" s="142"/>
      <c r="J647" s="90">
        <f t="shared" si="127"/>
        <v>0</v>
      </c>
      <c r="K647" s="95">
        <f t="shared" si="124"/>
        <v>0</v>
      </c>
      <c r="L647" s="92">
        <f t="shared" si="128"/>
        <v>0</v>
      </c>
    </row>
    <row r="648" spans="2:12" ht="15" x14ac:dyDescent="0.25">
      <c r="B648" s="30" t="s">
        <v>29</v>
      </c>
      <c r="C648" s="236">
        <f t="shared" si="123"/>
        <v>0</v>
      </c>
      <c r="D648" s="132"/>
      <c r="E648" s="132"/>
      <c r="F648" s="134"/>
      <c r="G648" s="132"/>
      <c r="H648" s="132"/>
      <c r="I648" s="142"/>
      <c r="J648" s="90">
        <f t="shared" si="127"/>
        <v>0</v>
      </c>
      <c r="K648" s="95">
        <f t="shared" si="124"/>
        <v>0</v>
      </c>
      <c r="L648" s="92">
        <f t="shared" si="128"/>
        <v>0</v>
      </c>
    </row>
    <row r="649" spans="2:12" ht="15" x14ac:dyDescent="0.25">
      <c r="B649" s="30" t="s">
        <v>30</v>
      </c>
      <c r="C649" s="236">
        <f t="shared" si="123"/>
        <v>0</v>
      </c>
      <c r="D649" s="132"/>
      <c r="E649" s="132"/>
      <c r="F649" s="134"/>
      <c r="G649" s="132"/>
      <c r="H649" s="132"/>
      <c r="I649" s="142"/>
      <c r="J649" s="90">
        <f t="shared" si="127"/>
        <v>0</v>
      </c>
      <c r="K649" s="91">
        <f t="shared" si="124"/>
        <v>0</v>
      </c>
      <c r="L649" s="92">
        <f t="shared" si="128"/>
        <v>0</v>
      </c>
    </row>
    <row r="650" spans="2:12" ht="15" x14ac:dyDescent="0.25">
      <c r="B650" s="30" t="s">
        <v>31</v>
      </c>
      <c r="C650" s="237">
        <f t="shared" si="123"/>
        <v>0</v>
      </c>
      <c r="D650" s="132"/>
      <c r="E650" s="132"/>
      <c r="F650" s="134"/>
      <c r="G650" s="132"/>
      <c r="H650" s="132"/>
      <c r="I650" s="142"/>
      <c r="J650" s="90">
        <f t="shared" si="127"/>
        <v>0</v>
      </c>
      <c r="K650" s="95">
        <f t="shared" si="124"/>
        <v>0</v>
      </c>
      <c r="L650" s="92">
        <f t="shared" si="128"/>
        <v>0</v>
      </c>
    </row>
    <row r="651" spans="2:12" ht="15" x14ac:dyDescent="0.25">
      <c r="B651" s="30" t="s">
        <v>32</v>
      </c>
      <c r="C651" s="236">
        <f t="shared" si="123"/>
        <v>0</v>
      </c>
      <c r="D651" s="132"/>
      <c r="E651" s="132"/>
      <c r="F651" s="134"/>
      <c r="G651" s="132"/>
      <c r="H651" s="132"/>
      <c r="I651" s="142"/>
      <c r="J651" s="90">
        <f t="shared" si="127"/>
        <v>0</v>
      </c>
      <c r="K651" s="95">
        <f t="shared" si="124"/>
        <v>0</v>
      </c>
      <c r="L651" s="92">
        <f t="shared" si="128"/>
        <v>0</v>
      </c>
    </row>
    <row r="652" spans="2:12" ht="15" x14ac:dyDescent="0.25">
      <c r="B652" s="30" t="s">
        <v>33</v>
      </c>
      <c r="C652" s="236">
        <f t="shared" si="123"/>
        <v>0</v>
      </c>
      <c r="D652" s="132"/>
      <c r="E652" s="132"/>
      <c r="F652" s="134"/>
      <c r="G652" s="132"/>
      <c r="H652" s="132"/>
      <c r="I652" s="142"/>
      <c r="J652" s="90">
        <f t="shared" si="127"/>
        <v>0</v>
      </c>
      <c r="K652" s="91">
        <f t="shared" si="124"/>
        <v>0</v>
      </c>
      <c r="L652" s="92">
        <f t="shared" si="128"/>
        <v>0</v>
      </c>
    </row>
    <row r="653" spans="2:12" ht="15" x14ac:dyDescent="0.25">
      <c r="B653" s="30" t="s">
        <v>34</v>
      </c>
      <c r="C653" s="237">
        <f t="shared" si="123"/>
        <v>0</v>
      </c>
      <c r="D653" s="132"/>
      <c r="E653" s="132"/>
      <c r="F653" s="134"/>
      <c r="G653" s="132"/>
      <c r="H653" s="132"/>
      <c r="I653" s="142"/>
      <c r="J653" s="90">
        <f t="shared" si="127"/>
        <v>0</v>
      </c>
      <c r="K653" s="95">
        <f t="shared" si="124"/>
        <v>0</v>
      </c>
      <c r="L653" s="92">
        <f t="shared" si="128"/>
        <v>0</v>
      </c>
    </row>
    <row r="654" spans="2:12" ht="15" x14ac:dyDescent="0.25">
      <c r="B654" s="30" t="s">
        <v>35</v>
      </c>
      <c r="C654" s="236">
        <f t="shared" si="123"/>
        <v>0</v>
      </c>
      <c r="D654" s="132"/>
      <c r="E654" s="132"/>
      <c r="F654" s="134"/>
      <c r="G654" s="132"/>
      <c r="H654" s="132"/>
      <c r="I654" s="142"/>
      <c r="J654" s="90">
        <f t="shared" si="127"/>
        <v>0</v>
      </c>
      <c r="K654" s="95">
        <f t="shared" si="124"/>
        <v>0</v>
      </c>
      <c r="L654" s="92">
        <f t="shared" si="128"/>
        <v>0</v>
      </c>
    </row>
    <row r="655" spans="2:12" ht="15" x14ac:dyDescent="0.25">
      <c r="B655" s="30" t="s">
        <v>36</v>
      </c>
      <c r="C655" s="236">
        <f t="shared" si="123"/>
        <v>0</v>
      </c>
      <c r="D655" s="132"/>
      <c r="E655" s="132"/>
      <c r="F655" s="134"/>
      <c r="G655" s="132"/>
      <c r="H655" s="132"/>
      <c r="I655" s="142"/>
      <c r="J655" s="90">
        <f t="shared" si="127"/>
        <v>0</v>
      </c>
      <c r="K655" s="91">
        <f t="shared" si="124"/>
        <v>0</v>
      </c>
      <c r="L655" s="92">
        <f t="shared" si="128"/>
        <v>0</v>
      </c>
    </row>
    <row r="656" spans="2:12" ht="15" x14ac:dyDescent="0.25">
      <c r="B656" s="30" t="s">
        <v>37</v>
      </c>
      <c r="C656" s="237">
        <f t="shared" si="123"/>
        <v>0</v>
      </c>
      <c r="D656" s="132"/>
      <c r="E656" s="132"/>
      <c r="F656" s="134"/>
      <c r="G656" s="132"/>
      <c r="H656" s="132"/>
      <c r="I656" s="142"/>
      <c r="J656" s="90">
        <f>IF(G656&gt;0,(D656*(F656/G656)),0)</f>
        <v>0</v>
      </c>
      <c r="K656" s="95">
        <f t="shared" si="124"/>
        <v>0</v>
      </c>
      <c r="L656" s="92">
        <f>IF(K656&gt;0,((J656/K656)*I656),0)</f>
        <v>0</v>
      </c>
    </row>
    <row r="657" spans="2:12" ht="15" x14ac:dyDescent="0.25">
      <c r="B657" s="30" t="s">
        <v>38</v>
      </c>
      <c r="C657" s="236">
        <f t="shared" si="123"/>
        <v>0</v>
      </c>
      <c r="D657" s="132"/>
      <c r="E657" s="132"/>
      <c r="F657" s="134"/>
      <c r="G657" s="132"/>
      <c r="H657" s="132"/>
      <c r="I657" s="142"/>
      <c r="J657" s="90">
        <f t="shared" ref="J657:J668" si="129">IF(G657&gt;0,(D657*(F657/G657)),0)</f>
        <v>0</v>
      </c>
      <c r="K657" s="95">
        <f t="shared" si="124"/>
        <v>0</v>
      </c>
      <c r="L657" s="92">
        <f t="shared" ref="L657:L668" si="130">IF(K657&gt;0,((J657/K657)*I657),0)</f>
        <v>0</v>
      </c>
    </row>
    <row r="658" spans="2:12" ht="15" x14ac:dyDescent="0.25">
      <c r="B658" s="30" t="s">
        <v>39</v>
      </c>
      <c r="C658" s="236">
        <f t="shared" si="123"/>
        <v>0</v>
      </c>
      <c r="D658" s="132"/>
      <c r="E658" s="132"/>
      <c r="F658" s="134"/>
      <c r="G658" s="132"/>
      <c r="H658" s="132"/>
      <c r="I658" s="142"/>
      <c r="J658" s="90">
        <f t="shared" si="129"/>
        <v>0</v>
      </c>
      <c r="K658" s="91">
        <f t="shared" si="124"/>
        <v>0</v>
      </c>
      <c r="L658" s="92">
        <f t="shared" si="130"/>
        <v>0</v>
      </c>
    </row>
    <row r="659" spans="2:12" ht="15" x14ac:dyDescent="0.25">
      <c r="B659" s="30" t="s">
        <v>40</v>
      </c>
      <c r="C659" s="237">
        <f t="shared" si="123"/>
        <v>0</v>
      </c>
      <c r="D659" s="132"/>
      <c r="E659" s="132"/>
      <c r="F659" s="134"/>
      <c r="G659" s="132"/>
      <c r="H659" s="132"/>
      <c r="I659" s="142"/>
      <c r="J659" s="90">
        <f t="shared" si="129"/>
        <v>0</v>
      </c>
      <c r="K659" s="95">
        <f t="shared" si="124"/>
        <v>0</v>
      </c>
      <c r="L659" s="92">
        <f t="shared" si="130"/>
        <v>0</v>
      </c>
    </row>
    <row r="660" spans="2:12" ht="15" x14ac:dyDescent="0.25">
      <c r="B660" s="30" t="s">
        <v>41</v>
      </c>
      <c r="C660" s="236">
        <f t="shared" si="123"/>
        <v>0</v>
      </c>
      <c r="D660" s="132"/>
      <c r="E660" s="132"/>
      <c r="F660" s="134"/>
      <c r="G660" s="132"/>
      <c r="H660" s="132"/>
      <c r="I660" s="142"/>
      <c r="J660" s="90">
        <f t="shared" si="129"/>
        <v>0</v>
      </c>
      <c r="K660" s="95">
        <f t="shared" si="124"/>
        <v>0</v>
      </c>
      <c r="L660" s="92">
        <f t="shared" si="130"/>
        <v>0</v>
      </c>
    </row>
    <row r="661" spans="2:12" ht="15" x14ac:dyDescent="0.25">
      <c r="B661" s="30" t="s">
        <v>42</v>
      </c>
      <c r="C661" s="236">
        <f t="shared" si="123"/>
        <v>0</v>
      </c>
      <c r="D661" s="132"/>
      <c r="E661" s="132"/>
      <c r="F661" s="134"/>
      <c r="G661" s="132"/>
      <c r="H661" s="132"/>
      <c r="I661" s="142"/>
      <c r="J661" s="90">
        <f t="shared" si="129"/>
        <v>0</v>
      </c>
      <c r="K661" s="91">
        <f t="shared" si="124"/>
        <v>0</v>
      </c>
      <c r="L661" s="92">
        <f t="shared" si="130"/>
        <v>0</v>
      </c>
    </row>
    <row r="662" spans="2:12" ht="15" x14ac:dyDescent="0.25">
      <c r="B662" s="30" t="s">
        <v>43</v>
      </c>
      <c r="C662" s="237">
        <f t="shared" si="123"/>
        <v>0</v>
      </c>
      <c r="D662" s="132"/>
      <c r="E662" s="132"/>
      <c r="F662" s="134"/>
      <c r="G662" s="132"/>
      <c r="H662" s="132"/>
      <c r="I662" s="142"/>
      <c r="J662" s="90">
        <f t="shared" si="129"/>
        <v>0</v>
      </c>
      <c r="K662" s="95">
        <f t="shared" si="124"/>
        <v>0</v>
      </c>
      <c r="L662" s="92">
        <f t="shared" si="130"/>
        <v>0</v>
      </c>
    </row>
    <row r="663" spans="2:12" ht="15" x14ac:dyDescent="0.25">
      <c r="B663" s="30" t="s">
        <v>44</v>
      </c>
      <c r="C663" s="236">
        <f t="shared" si="123"/>
        <v>0</v>
      </c>
      <c r="D663" s="132"/>
      <c r="E663" s="132"/>
      <c r="F663" s="134"/>
      <c r="G663" s="132"/>
      <c r="H663" s="132"/>
      <c r="I663" s="142"/>
      <c r="J663" s="90">
        <f t="shared" si="129"/>
        <v>0</v>
      </c>
      <c r="K663" s="95">
        <f t="shared" si="124"/>
        <v>0</v>
      </c>
      <c r="L663" s="92">
        <f t="shared" si="130"/>
        <v>0</v>
      </c>
    </row>
    <row r="664" spans="2:12" ht="15" x14ac:dyDescent="0.25">
      <c r="B664" s="30" t="s">
        <v>45</v>
      </c>
      <c r="C664" s="236">
        <f t="shared" si="123"/>
        <v>0</v>
      </c>
      <c r="D664" s="132"/>
      <c r="E664" s="132"/>
      <c r="F664" s="134"/>
      <c r="G664" s="132"/>
      <c r="H664" s="132"/>
      <c r="I664" s="142"/>
      <c r="J664" s="90">
        <f t="shared" si="129"/>
        <v>0</v>
      </c>
      <c r="K664" s="91">
        <f t="shared" si="124"/>
        <v>0</v>
      </c>
      <c r="L664" s="92">
        <f t="shared" si="130"/>
        <v>0</v>
      </c>
    </row>
    <row r="665" spans="2:12" ht="15" x14ac:dyDescent="0.25">
      <c r="B665" s="30" t="s">
        <v>46</v>
      </c>
      <c r="C665" s="237">
        <f t="shared" si="123"/>
        <v>0</v>
      </c>
      <c r="D665" s="132"/>
      <c r="E665" s="132"/>
      <c r="F665" s="134"/>
      <c r="G665" s="132"/>
      <c r="H665" s="132"/>
      <c r="I665" s="142"/>
      <c r="J665" s="90">
        <f t="shared" si="129"/>
        <v>0</v>
      </c>
      <c r="K665" s="95">
        <f t="shared" si="124"/>
        <v>0</v>
      </c>
      <c r="L665" s="92">
        <f t="shared" si="130"/>
        <v>0</v>
      </c>
    </row>
    <row r="666" spans="2:12" ht="15" x14ac:dyDescent="0.25">
      <c r="B666" s="30" t="s">
        <v>47</v>
      </c>
      <c r="C666" s="236">
        <f t="shared" si="123"/>
        <v>0</v>
      </c>
      <c r="D666" s="132"/>
      <c r="E666" s="132"/>
      <c r="F666" s="134"/>
      <c r="G666" s="132"/>
      <c r="H666" s="132"/>
      <c r="I666" s="142"/>
      <c r="J666" s="90">
        <f t="shared" si="129"/>
        <v>0</v>
      </c>
      <c r="K666" s="95">
        <f t="shared" si="124"/>
        <v>0</v>
      </c>
      <c r="L666" s="92">
        <f t="shared" si="130"/>
        <v>0</v>
      </c>
    </row>
    <row r="667" spans="2:12" ht="15" x14ac:dyDescent="0.25">
      <c r="B667" s="30" t="s">
        <v>48</v>
      </c>
      <c r="C667" s="236">
        <f t="shared" si="123"/>
        <v>0</v>
      </c>
      <c r="D667" s="132"/>
      <c r="E667" s="132"/>
      <c r="F667" s="134"/>
      <c r="G667" s="132"/>
      <c r="H667" s="132"/>
      <c r="I667" s="142"/>
      <c r="J667" s="90">
        <f t="shared" si="129"/>
        <v>0</v>
      </c>
      <c r="K667" s="91">
        <f t="shared" si="124"/>
        <v>0</v>
      </c>
      <c r="L667" s="92">
        <f t="shared" si="130"/>
        <v>0</v>
      </c>
    </row>
    <row r="668" spans="2:12" ht="15" x14ac:dyDescent="0.25">
      <c r="B668" s="30" t="s">
        <v>49</v>
      </c>
      <c r="C668" s="237">
        <f t="shared" si="123"/>
        <v>0</v>
      </c>
      <c r="D668" s="132"/>
      <c r="E668" s="132"/>
      <c r="F668" s="134"/>
      <c r="G668" s="132"/>
      <c r="H668" s="132"/>
      <c r="I668" s="142"/>
      <c r="J668" s="90">
        <f t="shared" si="129"/>
        <v>0</v>
      </c>
      <c r="K668" s="95">
        <f t="shared" si="124"/>
        <v>0</v>
      </c>
      <c r="L668" s="92">
        <f t="shared" si="130"/>
        <v>0</v>
      </c>
    </row>
    <row r="669" spans="2:12" ht="15" x14ac:dyDescent="0.25">
      <c r="B669" s="30" t="s">
        <v>50</v>
      </c>
      <c r="C669" s="236">
        <f t="shared" si="123"/>
        <v>0</v>
      </c>
      <c r="D669" s="132"/>
      <c r="E669" s="132"/>
      <c r="F669" s="134"/>
      <c r="G669" s="132"/>
      <c r="H669" s="132"/>
      <c r="I669" s="142"/>
      <c r="J669" s="90">
        <f>IF(G669&gt;0,(D669*(F669/G669)),0)</f>
        <v>0</v>
      </c>
      <c r="K669" s="95">
        <f t="shared" si="124"/>
        <v>0</v>
      </c>
      <c r="L669" s="92">
        <f>IF(K669&gt;0,((J669/K669)*I669),0)</f>
        <v>0</v>
      </c>
    </row>
    <row r="670" spans="2:12" ht="15" x14ac:dyDescent="0.25">
      <c r="B670" s="30" t="s">
        <v>51</v>
      </c>
      <c r="C670" s="236">
        <f t="shared" si="123"/>
        <v>0</v>
      </c>
      <c r="D670" s="132"/>
      <c r="E670" s="132"/>
      <c r="F670" s="134"/>
      <c r="G670" s="132"/>
      <c r="H670" s="132"/>
      <c r="I670" s="142"/>
      <c r="J670" s="90">
        <f t="shared" ref="J670:J680" si="131">IF(G670&gt;0,(D670*(F670/G670)),0)</f>
        <v>0</v>
      </c>
      <c r="K670" s="91">
        <f t="shared" si="124"/>
        <v>0</v>
      </c>
      <c r="L670" s="92">
        <f t="shared" ref="L670:L680" si="132">IF(K670&gt;0,((J670/K670)*I670),0)</f>
        <v>0</v>
      </c>
    </row>
    <row r="671" spans="2:12" ht="15" x14ac:dyDescent="0.25">
      <c r="B671" s="30" t="s">
        <v>52</v>
      </c>
      <c r="C671" s="237">
        <f t="shared" si="123"/>
        <v>0</v>
      </c>
      <c r="D671" s="132"/>
      <c r="E671" s="132"/>
      <c r="F671" s="134"/>
      <c r="G671" s="132"/>
      <c r="H671" s="132"/>
      <c r="I671" s="142"/>
      <c r="J671" s="90">
        <f t="shared" si="131"/>
        <v>0</v>
      </c>
      <c r="K671" s="95">
        <f t="shared" si="124"/>
        <v>0</v>
      </c>
      <c r="L671" s="92">
        <f t="shared" si="132"/>
        <v>0</v>
      </c>
    </row>
    <row r="672" spans="2:12" ht="15" x14ac:dyDescent="0.25">
      <c r="B672" s="30" t="s">
        <v>53</v>
      </c>
      <c r="C672" s="236">
        <f t="shared" si="123"/>
        <v>0</v>
      </c>
      <c r="D672" s="132"/>
      <c r="E672" s="132"/>
      <c r="F672" s="134"/>
      <c r="G672" s="132"/>
      <c r="H672" s="132"/>
      <c r="I672" s="142"/>
      <c r="J672" s="90">
        <f t="shared" si="131"/>
        <v>0</v>
      </c>
      <c r="K672" s="95">
        <f t="shared" si="124"/>
        <v>0</v>
      </c>
      <c r="L672" s="92">
        <f t="shared" si="132"/>
        <v>0</v>
      </c>
    </row>
    <row r="673" spans="2:12" ht="15" x14ac:dyDescent="0.25">
      <c r="B673" s="30" t="s">
        <v>54</v>
      </c>
      <c r="C673" s="236">
        <f t="shared" si="123"/>
        <v>0</v>
      </c>
      <c r="D673" s="132"/>
      <c r="E673" s="132"/>
      <c r="F673" s="134"/>
      <c r="G673" s="132"/>
      <c r="H673" s="132"/>
      <c r="I673" s="142"/>
      <c r="J673" s="90">
        <f t="shared" si="131"/>
        <v>0</v>
      </c>
      <c r="K673" s="91">
        <f t="shared" si="124"/>
        <v>0</v>
      </c>
      <c r="L673" s="92">
        <f t="shared" si="132"/>
        <v>0</v>
      </c>
    </row>
    <row r="674" spans="2:12" ht="15" x14ac:dyDescent="0.25">
      <c r="B674" s="30" t="s">
        <v>55</v>
      </c>
      <c r="C674" s="237">
        <f t="shared" si="123"/>
        <v>0</v>
      </c>
      <c r="D674" s="132"/>
      <c r="E674" s="132"/>
      <c r="F674" s="134"/>
      <c r="G674" s="132"/>
      <c r="H674" s="132"/>
      <c r="I674" s="142"/>
      <c r="J674" s="90">
        <f t="shared" si="131"/>
        <v>0</v>
      </c>
      <c r="K674" s="95">
        <f t="shared" si="124"/>
        <v>0</v>
      </c>
      <c r="L674" s="92">
        <f t="shared" si="132"/>
        <v>0</v>
      </c>
    </row>
    <row r="675" spans="2:12" ht="15" x14ac:dyDescent="0.25">
      <c r="B675" s="30" t="s">
        <v>56</v>
      </c>
      <c r="C675" s="236">
        <f t="shared" si="123"/>
        <v>0</v>
      </c>
      <c r="D675" s="132"/>
      <c r="E675" s="132"/>
      <c r="F675" s="134"/>
      <c r="G675" s="132"/>
      <c r="H675" s="132"/>
      <c r="I675" s="142"/>
      <c r="J675" s="90">
        <f t="shared" si="131"/>
        <v>0</v>
      </c>
      <c r="K675" s="95">
        <f t="shared" si="124"/>
        <v>0</v>
      </c>
      <c r="L675" s="92">
        <f t="shared" si="132"/>
        <v>0</v>
      </c>
    </row>
    <row r="676" spans="2:12" ht="15" x14ac:dyDescent="0.25">
      <c r="B676" s="30" t="s">
        <v>57</v>
      </c>
      <c r="C676" s="236">
        <f t="shared" si="123"/>
        <v>0</v>
      </c>
      <c r="D676" s="132"/>
      <c r="E676" s="132"/>
      <c r="F676" s="134"/>
      <c r="G676" s="132"/>
      <c r="H676" s="132"/>
      <c r="I676" s="142"/>
      <c r="J676" s="90">
        <f t="shared" si="131"/>
        <v>0</v>
      </c>
      <c r="K676" s="91">
        <f t="shared" si="124"/>
        <v>0</v>
      </c>
      <c r="L676" s="92">
        <f t="shared" si="132"/>
        <v>0</v>
      </c>
    </row>
    <row r="677" spans="2:12" ht="15" x14ac:dyDescent="0.25">
      <c r="B677" s="30" t="s">
        <v>58</v>
      </c>
      <c r="C677" s="237">
        <f t="shared" si="123"/>
        <v>0</v>
      </c>
      <c r="D677" s="132"/>
      <c r="E677" s="132"/>
      <c r="F677" s="134"/>
      <c r="G677" s="132"/>
      <c r="H677" s="132"/>
      <c r="I677" s="142"/>
      <c r="J677" s="90">
        <f t="shared" si="131"/>
        <v>0</v>
      </c>
      <c r="K677" s="95">
        <f t="shared" si="124"/>
        <v>0</v>
      </c>
      <c r="L677" s="92">
        <f t="shared" si="132"/>
        <v>0</v>
      </c>
    </row>
    <row r="678" spans="2:12" ht="15" x14ac:dyDescent="0.25">
      <c r="B678" s="30" t="s">
        <v>59</v>
      </c>
      <c r="C678" s="236">
        <f t="shared" si="123"/>
        <v>0</v>
      </c>
      <c r="D678" s="132"/>
      <c r="E678" s="132"/>
      <c r="F678" s="134"/>
      <c r="G678" s="132"/>
      <c r="H678" s="132"/>
      <c r="I678" s="142"/>
      <c r="J678" s="90">
        <f t="shared" si="131"/>
        <v>0</v>
      </c>
      <c r="K678" s="95">
        <f t="shared" si="124"/>
        <v>0</v>
      </c>
      <c r="L678" s="92">
        <f t="shared" si="132"/>
        <v>0</v>
      </c>
    </row>
    <row r="679" spans="2:12" ht="15" x14ac:dyDescent="0.25">
      <c r="B679" s="30" t="s">
        <v>60</v>
      </c>
      <c r="C679" s="236">
        <f t="shared" si="123"/>
        <v>0</v>
      </c>
      <c r="D679" s="132"/>
      <c r="E679" s="132"/>
      <c r="F679" s="134"/>
      <c r="G679" s="132"/>
      <c r="H679" s="132"/>
      <c r="I679" s="142"/>
      <c r="J679" s="90">
        <f t="shared" si="131"/>
        <v>0</v>
      </c>
      <c r="K679" s="91">
        <f t="shared" si="124"/>
        <v>0</v>
      </c>
      <c r="L679" s="92">
        <f t="shared" si="132"/>
        <v>0</v>
      </c>
    </row>
    <row r="680" spans="2:12" ht="15" x14ac:dyDescent="0.25">
      <c r="B680" s="30" t="s">
        <v>61</v>
      </c>
      <c r="C680" s="237">
        <f t="shared" si="123"/>
        <v>0</v>
      </c>
      <c r="D680" s="132"/>
      <c r="E680" s="132"/>
      <c r="F680" s="134"/>
      <c r="G680" s="132"/>
      <c r="H680" s="132"/>
      <c r="I680" s="142"/>
      <c r="J680" s="90">
        <f t="shared" si="131"/>
        <v>0</v>
      </c>
      <c r="K680" s="95">
        <f t="shared" si="124"/>
        <v>0</v>
      </c>
      <c r="L680" s="92">
        <f t="shared" si="132"/>
        <v>0</v>
      </c>
    </row>
    <row r="681" spans="2:12" ht="15" x14ac:dyDescent="0.25">
      <c r="B681" s="30" t="s">
        <v>62</v>
      </c>
      <c r="C681" s="236">
        <f t="shared" si="123"/>
        <v>0</v>
      </c>
      <c r="D681" s="132"/>
      <c r="E681" s="132"/>
      <c r="F681" s="134"/>
      <c r="G681" s="132"/>
      <c r="H681" s="132"/>
      <c r="I681" s="142"/>
      <c r="J681" s="90">
        <f>IF(G681&gt;0,(D681*(F681/G681)),0)</f>
        <v>0</v>
      </c>
      <c r="K681" s="95">
        <f t="shared" si="124"/>
        <v>0</v>
      </c>
      <c r="L681" s="92">
        <f>IF(K681&gt;0,((J681/K681)*I681),0)</f>
        <v>0</v>
      </c>
    </row>
    <row r="682" spans="2:12" ht="15" x14ac:dyDescent="0.25">
      <c r="B682" s="30" t="s">
        <v>63</v>
      </c>
      <c r="C682" s="236">
        <f t="shared" si="123"/>
        <v>0</v>
      </c>
      <c r="D682" s="132"/>
      <c r="E682" s="132"/>
      <c r="F682" s="134"/>
      <c r="G682" s="132"/>
      <c r="H682" s="132"/>
      <c r="I682" s="142"/>
      <c r="J682" s="90">
        <f t="shared" ref="J682:J693" si="133">IF(G682&gt;0,(D682*(F682/G682)),0)</f>
        <v>0</v>
      </c>
      <c r="K682" s="91">
        <f t="shared" si="124"/>
        <v>0</v>
      </c>
      <c r="L682" s="92">
        <f t="shared" ref="L682:L693" si="134">IF(K682&gt;0,((J682/K682)*I682),0)</f>
        <v>0</v>
      </c>
    </row>
    <row r="683" spans="2:12" ht="15" x14ac:dyDescent="0.25">
      <c r="B683" s="30" t="s">
        <v>64</v>
      </c>
      <c r="C683" s="237">
        <f t="shared" si="123"/>
        <v>0</v>
      </c>
      <c r="D683" s="132"/>
      <c r="E683" s="132"/>
      <c r="F683" s="134"/>
      <c r="G683" s="132"/>
      <c r="H683" s="132"/>
      <c r="I683" s="142"/>
      <c r="J683" s="90">
        <f t="shared" si="133"/>
        <v>0</v>
      </c>
      <c r="K683" s="95">
        <f t="shared" si="124"/>
        <v>0</v>
      </c>
      <c r="L683" s="92">
        <f t="shared" si="134"/>
        <v>0</v>
      </c>
    </row>
    <row r="684" spans="2:12" ht="15" x14ac:dyDescent="0.25">
      <c r="B684" s="30" t="s">
        <v>65</v>
      </c>
      <c r="C684" s="236">
        <f t="shared" si="123"/>
        <v>0</v>
      </c>
      <c r="D684" s="132"/>
      <c r="E684" s="132"/>
      <c r="F684" s="134"/>
      <c r="G684" s="132"/>
      <c r="H684" s="132"/>
      <c r="I684" s="142"/>
      <c r="J684" s="90">
        <f t="shared" si="133"/>
        <v>0</v>
      </c>
      <c r="K684" s="95">
        <f t="shared" si="124"/>
        <v>0</v>
      </c>
      <c r="L684" s="92">
        <f t="shared" si="134"/>
        <v>0</v>
      </c>
    </row>
    <row r="685" spans="2:12" ht="15" x14ac:dyDescent="0.25">
      <c r="B685" s="30" t="s">
        <v>66</v>
      </c>
      <c r="C685" s="236">
        <f t="shared" si="123"/>
        <v>0</v>
      </c>
      <c r="D685" s="132"/>
      <c r="E685" s="132"/>
      <c r="F685" s="134"/>
      <c r="G685" s="132"/>
      <c r="H685" s="132"/>
      <c r="I685" s="142"/>
      <c r="J685" s="90">
        <f t="shared" si="133"/>
        <v>0</v>
      </c>
      <c r="K685" s="91">
        <f t="shared" si="124"/>
        <v>0</v>
      </c>
      <c r="L685" s="92">
        <f t="shared" si="134"/>
        <v>0</v>
      </c>
    </row>
    <row r="686" spans="2:12" ht="15" x14ac:dyDescent="0.25">
      <c r="B686" s="30" t="s">
        <v>67</v>
      </c>
      <c r="C686" s="237">
        <f t="shared" ref="C686:C718" si="135">C72</f>
        <v>0</v>
      </c>
      <c r="D686" s="132"/>
      <c r="E686" s="132"/>
      <c r="F686" s="134"/>
      <c r="G686" s="132"/>
      <c r="H686" s="132"/>
      <c r="I686" s="142"/>
      <c r="J686" s="90">
        <f t="shared" si="133"/>
        <v>0</v>
      </c>
      <c r="K686" s="95">
        <f t="shared" ref="K686:K718" si="136">K72</f>
        <v>0</v>
      </c>
      <c r="L686" s="92">
        <f t="shared" si="134"/>
        <v>0</v>
      </c>
    </row>
    <row r="687" spans="2:12" ht="15" x14ac:dyDescent="0.25">
      <c r="B687" s="30" t="s">
        <v>68</v>
      </c>
      <c r="C687" s="236">
        <f t="shared" si="135"/>
        <v>0</v>
      </c>
      <c r="D687" s="132"/>
      <c r="E687" s="132"/>
      <c r="F687" s="134"/>
      <c r="G687" s="132"/>
      <c r="H687" s="132"/>
      <c r="I687" s="142"/>
      <c r="J687" s="90">
        <f t="shared" si="133"/>
        <v>0</v>
      </c>
      <c r="K687" s="95">
        <f t="shared" si="136"/>
        <v>0</v>
      </c>
      <c r="L687" s="92">
        <f t="shared" si="134"/>
        <v>0</v>
      </c>
    </row>
    <row r="688" spans="2:12" ht="15" x14ac:dyDescent="0.25">
      <c r="B688" s="30" t="s">
        <v>69</v>
      </c>
      <c r="C688" s="236">
        <f t="shared" si="135"/>
        <v>0</v>
      </c>
      <c r="D688" s="132"/>
      <c r="E688" s="132"/>
      <c r="F688" s="134"/>
      <c r="G688" s="132"/>
      <c r="H688" s="132"/>
      <c r="I688" s="142"/>
      <c r="J688" s="90">
        <f t="shared" si="133"/>
        <v>0</v>
      </c>
      <c r="K688" s="91">
        <f t="shared" si="136"/>
        <v>0</v>
      </c>
      <c r="L688" s="92">
        <f t="shared" si="134"/>
        <v>0</v>
      </c>
    </row>
    <row r="689" spans="2:12" ht="15" x14ac:dyDescent="0.25">
      <c r="B689" s="30" t="s">
        <v>70</v>
      </c>
      <c r="C689" s="237">
        <f t="shared" si="135"/>
        <v>0</v>
      </c>
      <c r="D689" s="132"/>
      <c r="E689" s="132"/>
      <c r="F689" s="134"/>
      <c r="G689" s="132"/>
      <c r="H689" s="132"/>
      <c r="I689" s="142"/>
      <c r="J689" s="90">
        <f t="shared" si="133"/>
        <v>0</v>
      </c>
      <c r="K689" s="95">
        <f t="shared" si="136"/>
        <v>0</v>
      </c>
      <c r="L689" s="92">
        <f t="shared" si="134"/>
        <v>0</v>
      </c>
    </row>
    <row r="690" spans="2:12" ht="15" x14ac:dyDescent="0.25">
      <c r="B690" s="30" t="s">
        <v>71</v>
      </c>
      <c r="C690" s="236">
        <f t="shared" si="135"/>
        <v>0</v>
      </c>
      <c r="D690" s="132"/>
      <c r="E690" s="132"/>
      <c r="F690" s="134"/>
      <c r="G690" s="132"/>
      <c r="H690" s="132"/>
      <c r="I690" s="142"/>
      <c r="J690" s="90">
        <f t="shared" si="133"/>
        <v>0</v>
      </c>
      <c r="K690" s="95">
        <f t="shared" si="136"/>
        <v>0</v>
      </c>
      <c r="L690" s="92">
        <f t="shared" si="134"/>
        <v>0</v>
      </c>
    </row>
    <row r="691" spans="2:12" ht="15" x14ac:dyDescent="0.25">
      <c r="B691" s="30" t="s">
        <v>72</v>
      </c>
      <c r="C691" s="236">
        <f t="shared" si="135"/>
        <v>0</v>
      </c>
      <c r="D691" s="132"/>
      <c r="E691" s="132"/>
      <c r="F691" s="134"/>
      <c r="G691" s="132"/>
      <c r="H691" s="132"/>
      <c r="I691" s="142"/>
      <c r="J691" s="90">
        <f t="shared" si="133"/>
        <v>0</v>
      </c>
      <c r="K691" s="91">
        <f t="shared" si="136"/>
        <v>0</v>
      </c>
      <c r="L691" s="92">
        <f t="shared" si="134"/>
        <v>0</v>
      </c>
    </row>
    <row r="692" spans="2:12" ht="15" x14ac:dyDescent="0.25">
      <c r="B692" s="30" t="s">
        <v>73</v>
      </c>
      <c r="C692" s="237">
        <f t="shared" si="135"/>
        <v>0</v>
      </c>
      <c r="D692" s="132"/>
      <c r="E692" s="132"/>
      <c r="F692" s="134"/>
      <c r="G692" s="132"/>
      <c r="H692" s="132"/>
      <c r="I692" s="142"/>
      <c r="J692" s="90">
        <f t="shared" si="133"/>
        <v>0</v>
      </c>
      <c r="K692" s="95">
        <f t="shared" si="136"/>
        <v>0</v>
      </c>
      <c r="L692" s="92">
        <f t="shared" si="134"/>
        <v>0</v>
      </c>
    </row>
    <row r="693" spans="2:12" ht="15" x14ac:dyDescent="0.25">
      <c r="B693" s="30" t="s">
        <v>74</v>
      </c>
      <c r="C693" s="236">
        <f t="shared" si="135"/>
        <v>0</v>
      </c>
      <c r="D693" s="132"/>
      <c r="E693" s="132"/>
      <c r="F693" s="134"/>
      <c r="G693" s="132"/>
      <c r="H693" s="132"/>
      <c r="I693" s="142"/>
      <c r="J693" s="90">
        <f t="shared" si="133"/>
        <v>0</v>
      </c>
      <c r="K693" s="95">
        <f t="shared" si="136"/>
        <v>0</v>
      </c>
      <c r="L693" s="92">
        <f t="shared" si="134"/>
        <v>0</v>
      </c>
    </row>
    <row r="694" spans="2:12" ht="15" x14ac:dyDescent="0.25">
      <c r="B694" s="30" t="s">
        <v>75</v>
      </c>
      <c r="C694" s="236">
        <f t="shared" si="135"/>
        <v>0</v>
      </c>
      <c r="D694" s="132"/>
      <c r="E694" s="132"/>
      <c r="F694" s="134"/>
      <c r="G694" s="132"/>
      <c r="H694" s="132"/>
      <c r="I694" s="142"/>
      <c r="J694" s="90">
        <f>IF(G694&gt;0,(D694*(F694/G694)),0)</f>
        <v>0</v>
      </c>
      <c r="K694" s="91">
        <f t="shared" si="136"/>
        <v>0</v>
      </c>
      <c r="L694" s="92">
        <f>IF(K694&gt;0,((J694/K694)*I694),0)</f>
        <v>0</v>
      </c>
    </row>
    <row r="695" spans="2:12" ht="15" x14ac:dyDescent="0.25">
      <c r="B695" s="30" t="s">
        <v>76</v>
      </c>
      <c r="C695" s="237">
        <f t="shared" si="135"/>
        <v>0</v>
      </c>
      <c r="D695" s="132"/>
      <c r="E695" s="132"/>
      <c r="F695" s="134"/>
      <c r="G695" s="132"/>
      <c r="H695" s="132"/>
      <c r="I695" s="142"/>
      <c r="J695" s="90">
        <f t="shared" ref="J695:J705" si="137">IF(G695&gt;0,(D695*(F695/G695)),0)</f>
        <v>0</v>
      </c>
      <c r="K695" s="95">
        <f t="shared" si="136"/>
        <v>0</v>
      </c>
      <c r="L695" s="92">
        <f t="shared" ref="L695:L705" si="138">IF(K695&gt;0,((J695/K695)*I695),0)</f>
        <v>0</v>
      </c>
    </row>
    <row r="696" spans="2:12" ht="15" x14ac:dyDescent="0.25">
      <c r="B696" s="30" t="s">
        <v>77</v>
      </c>
      <c r="C696" s="236">
        <f t="shared" si="135"/>
        <v>0</v>
      </c>
      <c r="D696" s="132"/>
      <c r="E696" s="132"/>
      <c r="F696" s="134"/>
      <c r="G696" s="132"/>
      <c r="H696" s="132"/>
      <c r="I696" s="142"/>
      <c r="J696" s="90">
        <f t="shared" si="137"/>
        <v>0</v>
      </c>
      <c r="K696" s="95">
        <f t="shared" si="136"/>
        <v>0</v>
      </c>
      <c r="L696" s="92">
        <f t="shared" si="138"/>
        <v>0</v>
      </c>
    </row>
    <row r="697" spans="2:12" ht="15" x14ac:dyDescent="0.25">
      <c r="B697" s="30" t="s">
        <v>78</v>
      </c>
      <c r="C697" s="236">
        <f t="shared" si="135"/>
        <v>0</v>
      </c>
      <c r="D697" s="132"/>
      <c r="E697" s="132"/>
      <c r="F697" s="134"/>
      <c r="G697" s="132"/>
      <c r="H697" s="132"/>
      <c r="I697" s="142"/>
      <c r="J697" s="90">
        <f t="shared" si="137"/>
        <v>0</v>
      </c>
      <c r="K697" s="91">
        <f t="shared" si="136"/>
        <v>0</v>
      </c>
      <c r="L697" s="92">
        <f t="shared" si="138"/>
        <v>0</v>
      </c>
    </row>
    <row r="698" spans="2:12" ht="15" x14ac:dyDescent="0.25">
      <c r="B698" s="30" t="s">
        <v>79</v>
      </c>
      <c r="C698" s="237">
        <f t="shared" si="135"/>
        <v>0</v>
      </c>
      <c r="D698" s="132"/>
      <c r="E698" s="132"/>
      <c r="F698" s="134"/>
      <c r="G698" s="132"/>
      <c r="H698" s="132"/>
      <c r="I698" s="142"/>
      <c r="J698" s="90">
        <f t="shared" si="137"/>
        <v>0</v>
      </c>
      <c r="K698" s="95">
        <f t="shared" si="136"/>
        <v>0</v>
      </c>
      <c r="L698" s="92">
        <f t="shared" si="138"/>
        <v>0</v>
      </c>
    </row>
    <row r="699" spans="2:12" ht="15" x14ac:dyDescent="0.25">
      <c r="B699" s="30" t="s">
        <v>80</v>
      </c>
      <c r="C699" s="236">
        <f t="shared" si="135"/>
        <v>0</v>
      </c>
      <c r="D699" s="132"/>
      <c r="E699" s="132"/>
      <c r="F699" s="134"/>
      <c r="G699" s="132"/>
      <c r="H699" s="132"/>
      <c r="I699" s="142"/>
      <c r="J699" s="90">
        <f t="shared" si="137"/>
        <v>0</v>
      </c>
      <c r="K699" s="95">
        <f t="shared" si="136"/>
        <v>0</v>
      </c>
      <c r="L699" s="92">
        <f t="shared" si="138"/>
        <v>0</v>
      </c>
    </row>
    <row r="700" spans="2:12" ht="15" x14ac:dyDescent="0.25">
      <c r="B700" s="30" t="s">
        <v>81</v>
      </c>
      <c r="C700" s="236">
        <f t="shared" si="135"/>
        <v>0</v>
      </c>
      <c r="D700" s="132"/>
      <c r="E700" s="132"/>
      <c r="F700" s="134"/>
      <c r="G700" s="132"/>
      <c r="H700" s="132"/>
      <c r="I700" s="142"/>
      <c r="J700" s="90">
        <f t="shared" si="137"/>
        <v>0</v>
      </c>
      <c r="K700" s="91">
        <f t="shared" si="136"/>
        <v>0</v>
      </c>
      <c r="L700" s="92">
        <f t="shared" si="138"/>
        <v>0</v>
      </c>
    </row>
    <row r="701" spans="2:12" ht="15" x14ac:dyDescent="0.25">
      <c r="B701" s="30" t="s">
        <v>82</v>
      </c>
      <c r="C701" s="237">
        <f t="shared" si="135"/>
        <v>0</v>
      </c>
      <c r="D701" s="132"/>
      <c r="E701" s="132"/>
      <c r="F701" s="134"/>
      <c r="G701" s="132"/>
      <c r="H701" s="132"/>
      <c r="I701" s="142"/>
      <c r="J701" s="90">
        <f t="shared" si="137"/>
        <v>0</v>
      </c>
      <c r="K701" s="95">
        <f t="shared" si="136"/>
        <v>0</v>
      </c>
      <c r="L701" s="92">
        <f t="shared" si="138"/>
        <v>0</v>
      </c>
    </row>
    <row r="702" spans="2:12" ht="15" x14ac:dyDescent="0.25">
      <c r="B702" s="30" t="s">
        <v>83</v>
      </c>
      <c r="C702" s="236">
        <f t="shared" si="135"/>
        <v>0</v>
      </c>
      <c r="D702" s="132"/>
      <c r="E702" s="132"/>
      <c r="F702" s="134"/>
      <c r="G702" s="132"/>
      <c r="H702" s="132"/>
      <c r="I702" s="142"/>
      <c r="J702" s="90">
        <f t="shared" si="137"/>
        <v>0</v>
      </c>
      <c r="K702" s="95">
        <f t="shared" si="136"/>
        <v>0</v>
      </c>
      <c r="L702" s="92">
        <f t="shared" si="138"/>
        <v>0</v>
      </c>
    </row>
    <row r="703" spans="2:12" ht="15" x14ac:dyDescent="0.25">
      <c r="B703" s="30" t="s">
        <v>84</v>
      </c>
      <c r="C703" s="236">
        <f t="shared" si="135"/>
        <v>0</v>
      </c>
      <c r="D703" s="132"/>
      <c r="E703" s="132"/>
      <c r="F703" s="134"/>
      <c r="G703" s="132"/>
      <c r="H703" s="132"/>
      <c r="I703" s="142"/>
      <c r="J703" s="90">
        <f t="shared" si="137"/>
        <v>0</v>
      </c>
      <c r="K703" s="91">
        <f t="shared" si="136"/>
        <v>0</v>
      </c>
      <c r="L703" s="92">
        <f t="shared" si="138"/>
        <v>0</v>
      </c>
    </row>
    <row r="704" spans="2:12" ht="15" x14ac:dyDescent="0.25">
      <c r="B704" s="30" t="s">
        <v>85</v>
      </c>
      <c r="C704" s="237">
        <f t="shared" si="135"/>
        <v>0</v>
      </c>
      <c r="D704" s="132"/>
      <c r="E704" s="132"/>
      <c r="F704" s="134"/>
      <c r="G704" s="132"/>
      <c r="H704" s="132"/>
      <c r="I704" s="142"/>
      <c r="J704" s="90">
        <f t="shared" si="137"/>
        <v>0</v>
      </c>
      <c r="K704" s="95">
        <f t="shared" si="136"/>
        <v>0</v>
      </c>
      <c r="L704" s="92">
        <f t="shared" si="138"/>
        <v>0</v>
      </c>
    </row>
    <row r="705" spans="2:12" ht="15" x14ac:dyDescent="0.25">
      <c r="B705" s="30" t="s">
        <v>86</v>
      </c>
      <c r="C705" s="236">
        <f t="shared" si="135"/>
        <v>0</v>
      </c>
      <c r="D705" s="132"/>
      <c r="E705" s="132"/>
      <c r="F705" s="134"/>
      <c r="G705" s="132"/>
      <c r="H705" s="132"/>
      <c r="I705" s="142"/>
      <c r="J705" s="90">
        <f t="shared" si="137"/>
        <v>0</v>
      </c>
      <c r="K705" s="95">
        <f t="shared" si="136"/>
        <v>0</v>
      </c>
      <c r="L705" s="92">
        <f t="shared" si="138"/>
        <v>0</v>
      </c>
    </row>
    <row r="706" spans="2:12" ht="15" x14ac:dyDescent="0.25">
      <c r="B706" s="30" t="s">
        <v>87</v>
      </c>
      <c r="C706" s="236">
        <f t="shared" si="135"/>
        <v>0</v>
      </c>
      <c r="D706" s="132"/>
      <c r="E706" s="132"/>
      <c r="F706" s="134"/>
      <c r="G706" s="132"/>
      <c r="H706" s="132"/>
      <c r="I706" s="142"/>
      <c r="J706" s="90">
        <f>IF(G706&gt;0,(D706*(F706/G706)),0)</f>
        <v>0</v>
      </c>
      <c r="K706" s="91">
        <f t="shared" si="136"/>
        <v>0</v>
      </c>
      <c r="L706" s="92">
        <f>IF(K706&gt;0,((J706/K706)*I706),0)</f>
        <v>0</v>
      </c>
    </row>
    <row r="707" spans="2:12" ht="15" x14ac:dyDescent="0.25">
      <c r="B707" s="30" t="s">
        <v>88</v>
      </c>
      <c r="C707" s="237">
        <f t="shared" si="135"/>
        <v>0</v>
      </c>
      <c r="D707" s="132"/>
      <c r="E707" s="132"/>
      <c r="F707" s="134"/>
      <c r="G707" s="132"/>
      <c r="H707" s="132"/>
      <c r="I707" s="142"/>
      <c r="J707" s="90">
        <f t="shared" ref="J707:J718" si="139">IF(G707&gt;0,(D707*(F707/G707)),0)</f>
        <v>0</v>
      </c>
      <c r="K707" s="95">
        <f t="shared" si="136"/>
        <v>0</v>
      </c>
      <c r="L707" s="92">
        <f t="shared" ref="L707:L718" si="140">IF(K707&gt;0,((J707/K707)*I707),0)</f>
        <v>0</v>
      </c>
    </row>
    <row r="708" spans="2:12" ht="15" x14ac:dyDescent="0.25">
      <c r="B708" s="30" t="s">
        <v>89</v>
      </c>
      <c r="C708" s="236">
        <f t="shared" si="135"/>
        <v>0</v>
      </c>
      <c r="D708" s="132"/>
      <c r="E708" s="132"/>
      <c r="F708" s="134"/>
      <c r="G708" s="132"/>
      <c r="H708" s="132"/>
      <c r="I708" s="142"/>
      <c r="J708" s="90">
        <f t="shared" si="139"/>
        <v>0</v>
      </c>
      <c r="K708" s="95">
        <f t="shared" si="136"/>
        <v>0</v>
      </c>
      <c r="L708" s="92">
        <f t="shared" si="140"/>
        <v>0</v>
      </c>
    </row>
    <row r="709" spans="2:12" ht="15" x14ac:dyDescent="0.25">
      <c r="B709" s="30" t="s">
        <v>90</v>
      </c>
      <c r="C709" s="236">
        <f t="shared" si="135"/>
        <v>0</v>
      </c>
      <c r="D709" s="132"/>
      <c r="E709" s="132"/>
      <c r="F709" s="134"/>
      <c r="G709" s="132"/>
      <c r="H709" s="132"/>
      <c r="I709" s="142"/>
      <c r="J709" s="90">
        <f t="shared" si="139"/>
        <v>0</v>
      </c>
      <c r="K709" s="91">
        <f t="shared" si="136"/>
        <v>0</v>
      </c>
      <c r="L709" s="92">
        <f t="shared" si="140"/>
        <v>0</v>
      </c>
    </row>
    <row r="710" spans="2:12" ht="15" x14ac:dyDescent="0.25">
      <c r="B710" s="30" t="s">
        <v>91</v>
      </c>
      <c r="C710" s="237">
        <f t="shared" si="135"/>
        <v>0</v>
      </c>
      <c r="D710" s="132"/>
      <c r="E710" s="132"/>
      <c r="F710" s="134"/>
      <c r="G710" s="132"/>
      <c r="H710" s="132"/>
      <c r="I710" s="142"/>
      <c r="J710" s="90">
        <f t="shared" si="139"/>
        <v>0</v>
      </c>
      <c r="K710" s="95">
        <f t="shared" si="136"/>
        <v>0</v>
      </c>
      <c r="L710" s="92">
        <f t="shared" si="140"/>
        <v>0</v>
      </c>
    </row>
    <row r="711" spans="2:12" ht="15" x14ac:dyDescent="0.25">
      <c r="B711" s="30" t="s">
        <v>92</v>
      </c>
      <c r="C711" s="236">
        <f t="shared" si="135"/>
        <v>0</v>
      </c>
      <c r="D711" s="132"/>
      <c r="E711" s="132"/>
      <c r="F711" s="134"/>
      <c r="G711" s="132"/>
      <c r="H711" s="132"/>
      <c r="I711" s="142"/>
      <c r="J711" s="90">
        <f t="shared" si="139"/>
        <v>0</v>
      </c>
      <c r="K711" s="95">
        <f t="shared" si="136"/>
        <v>0</v>
      </c>
      <c r="L711" s="92">
        <f t="shared" si="140"/>
        <v>0</v>
      </c>
    </row>
    <row r="712" spans="2:12" ht="15" x14ac:dyDescent="0.25">
      <c r="B712" s="30" t="s">
        <v>93</v>
      </c>
      <c r="C712" s="236">
        <f t="shared" si="135"/>
        <v>0</v>
      </c>
      <c r="D712" s="132"/>
      <c r="E712" s="132"/>
      <c r="F712" s="134"/>
      <c r="G712" s="132"/>
      <c r="H712" s="132"/>
      <c r="I712" s="142"/>
      <c r="J712" s="90">
        <f t="shared" si="139"/>
        <v>0</v>
      </c>
      <c r="K712" s="91">
        <f t="shared" si="136"/>
        <v>0</v>
      </c>
      <c r="L712" s="92">
        <f t="shared" si="140"/>
        <v>0</v>
      </c>
    </row>
    <row r="713" spans="2:12" ht="15" x14ac:dyDescent="0.25">
      <c r="B713" s="30" t="s">
        <v>94</v>
      </c>
      <c r="C713" s="237">
        <f t="shared" si="135"/>
        <v>0</v>
      </c>
      <c r="D713" s="132"/>
      <c r="E713" s="132"/>
      <c r="F713" s="134"/>
      <c r="G713" s="132"/>
      <c r="H713" s="132"/>
      <c r="I713" s="142"/>
      <c r="J713" s="90">
        <f t="shared" si="139"/>
        <v>0</v>
      </c>
      <c r="K713" s="95">
        <f t="shared" si="136"/>
        <v>0</v>
      </c>
      <c r="L713" s="92">
        <f t="shared" si="140"/>
        <v>0</v>
      </c>
    </row>
    <row r="714" spans="2:12" ht="15" x14ac:dyDescent="0.25">
      <c r="B714" s="30" t="s">
        <v>95</v>
      </c>
      <c r="C714" s="236">
        <f t="shared" si="135"/>
        <v>0</v>
      </c>
      <c r="D714" s="132"/>
      <c r="E714" s="132"/>
      <c r="F714" s="134"/>
      <c r="G714" s="132"/>
      <c r="H714" s="132"/>
      <c r="I714" s="142"/>
      <c r="J714" s="90">
        <f t="shared" si="139"/>
        <v>0</v>
      </c>
      <c r="K714" s="95">
        <f t="shared" si="136"/>
        <v>0</v>
      </c>
      <c r="L714" s="92">
        <f t="shared" si="140"/>
        <v>0</v>
      </c>
    </row>
    <row r="715" spans="2:12" ht="15" x14ac:dyDescent="0.25">
      <c r="B715" s="30" t="s">
        <v>96</v>
      </c>
      <c r="C715" s="236">
        <f t="shared" si="135"/>
        <v>0</v>
      </c>
      <c r="D715" s="132"/>
      <c r="E715" s="132"/>
      <c r="F715" s="134"/>
      <c r="G715" s="132"/>
      <c r="H715" s="132"/>
      <c r="I715" s="142"/>
      <c r="J715" s="90">
        <f t="shared" si="139"/>
        <v>0</v>
      </c>
      <c r="K715" s="91">
        <f t="shared" si="136"/>
        <v>0</v>
      </c>
      <c r="L715" s="92">
        <f t="shared" si="140"/>
        <v>0</v>
      </c>
    </row>
    <row r="716" spans="2:12" ht="15" x14ac:dyDescent="0.25">
      <c r="B716" s="30" t="s">
        <v>97</v>
      </c>
      <c r="C716" s="237">
        <f t="shared" si="135"/>
        <v>0</v>
      </c>
      <c r="D716" s="132"/>
      <c r="E716" s="132"/>
      <c r="F716" s="134"/>
      <c r="G716" s="132"/>
      <c r="H716" s="132"/>
      <c r="I716" s="142"/>
      <c r="J716" s="90">
        <f t="shared" si="139"/>
        <v>0</v>
      </c>
      <c r="K716" s="95">
        <f t="shared" si="136"/>
        <v>0</v>
      </c>
      <c r="L716" s="92">
        <f t="shared" si="140"/>
        <v>0</v>
      </c>
    </row>
    <row r="717" spans="2:12" ht="15" x14ac:dyDescent="0.25">
      <c r="B717" s="30" t="s">
        <v>98</v>
      </c>
      <c r="C717" s="236">
        <f t="shared" si="135"/>
        <v>0</v>
      </c>
      <c r="D717" s="132"/>
      <c r="E717" s="132"/>
      <c r="F717" s="134"/>
      <c r="G717" s="132"/>
      <c r="H717" s="132"/>
      <c r="I717" s="142"/>
      <c r="J717" s="90">
        <f t="shared" si="139"/>
        <v>0</v>
      </c>
      <c r="K717" s="95">
        <f t="shared" si="136"/>
        <v>0</v>
      </c>
      <c r="L717" s="92">
        <f t="shared" si="140"/>
        <v>0</v>
      </c>
    </row>
    <row r="718" spans="2:12" ht="15" x14ac:dyDescent="0.25">
      <c r="B718" s="30" t="s">
        <v>99</v>
      </c>
      <c r="C718" s="236">
        <f t="shared" si="135"/>
        <v>0</v>
      </c>
      <c r="D718" s="132"/>
      <c r="E718" s="132"/>
      <c r="F718" s="134"/>
      <c r="G718" s="132"/>
      <c r="H718" s="132"/>
      <c r="I718" s="142"/>
      <c r="J718" s="90">
        <f t="shared" si="139"/>
        <v>0</v>
      </c>
      <c r="K718" s="91">
        <f t="shared" si="136"/>
        <v>0</v>
      </c>
      <c r="L718" s="92">
        <f t="shared" si="140"/>
        <v>0</v>
      </c>
    </row>
    <row r="719" spans="2:12" x14ac:dyDescent="0.2">
      <c r="C719" s="30"/>
    </row>
    <row r="720" spans="2:12" ht="15" x14ac:dyDescent="0.25">
      <c r="C720" s="312" t="s">
        <v>0</v>
      </c>
      <c r="D720" s="313"/>
      <c r="E720" s="313"/>
      <c r="F720" s="313"/>
      <c r="G720" s="313"/>
      <c r="H720" s="313"/>
      <c r="I720" s="313"/>
      <c r="J720" s="313"/>
      <c r="K720" s="313"/>
      <c r="L720" s="314"/>
    </row>
    <row r="721" spans="2:12" ht="15" x14ac:dyDescent="0.25">
      <c r="B721" s="30" t="s">
        <v>414</v>
      </c>
      <c r="C721" s="237" t="str">
        <f>C5</f>
        <v>10 Basic</v>
      </c>
      <c r="D721" s="132"/>
      <c r="E721" s="132"/>
      <c r="F721" s="134"/>
      <c r="G721" s="132"/>
      <c r="H721" s="132"/>
      <c r="I721" s="142"/>
      <c r="J721" s="90">
        <f>IF(G721&gt;0,(D721*(F721/G721)),0)</f>
        <v>0</v>
      </c>
      <c r="K721" s="95">
        <f>K5</f>
        <v>1440</v>
      </c>
      <c r="L721" s="92">
        <f>IF(K721&gt;0,((J721/K721)*I721),0)</f>
        <v>0</v>
      </c>
    </row>
    <row r="722" spans="2:12" ht="15" x14ac:dyDescent="0.25">
      <c r="B722" s="30" t="s">
        <v>415</v>
      </c>
      <c r="C722" s="237" t="str">
        <f>C6</f>
        <v>1204 Flt1</v>
      </c>
      <c r="D722" s="132"/>
      <c r="E722" s="132"/>
      <c r="F722" s="134"/>
      <c r="G722" s="132"/>
      <c r="H722" s="132"/>
      <c r="I722" s="142"/>
      <c r="J722" s="90">
        <f t="shared" ref="J722:J732" si="141">IF(G722&gt;0,(D722*(F722/G722)),0)</f>
        <v>0</v>
      </c>
      <c r="K722" s="95">
        <f>K6</f>
        <v>670.58823529411757</v>
      </c>
      <c r="L722" s="92">
        <f t="shared" ref="L722:L732" si="142">IF(K722&gt;0,((J722/K722)*I722),0)</f>
        <v>0</v>
      </c>
    </row>
    <row r="723" spans="2:12" ht="15" x14ac:dyDescent="0.25">
      <c r="B723" s="30" t="s">
        <v>416</v>
      </c>
      <c r="C723" s="236" t="str">
        <f>C7</f>
        <v>1204 Flt2</v>
      </c>
      <c r="D723" s="132"/>
      <c r="E723" s="132"/>
      <c r="F723" s="134"/>
      <c r="G723" s="132"/>
      <c r="H723" s="132"/>
      <c r="I723" s="142"/>
      <c r="J723" s="90">
        <f t="shared" si="141"/>
        <v>0</v>
      </c>
      <c r="K723" s="95">
        <f>K7</f>
        <v>670.58823529411757</v>
      </c>
      <c r="L723" s="92">
        <f t="shared" si="142"/>
        <v>0</v>
      </c>
    </row>
    <row r="724" spans="2:12" ht="15" x14ac:dyDescent="0.25">
      <c r="B724" s="30" t="s">
        <v>417</v>
      </c>
      <c r="C724" s="236" t="str">
        <f t="shared" ref="C724:C787" si="143">C8</f>
        <v>4 Accent</v>
      </c>
      <c r="D724" s="132"/>
      <c r="E724" s="132"/>
      <c r="F724" s="134"/>
      <c r="G724" s="132"/>
      <c r="H724" s="132"/>
      <c r="I724" s="142"/>
      <c r="J724" s="90">
        <f t="shared" si="141"/>
        <v>0</v>
      </c>
      <c r="K724" s="91">
        <f t="shared" ref="K724:K787" si="144">K8</f>
        <v>8550</v>
      </c>
      <c r="L724" s="92">
        <f t="shared" si="142"/>
        <v>0</v>
      </c>
    </row>
    <row r="725" spans="2:12" ht="15" x14ac:dyDescent="0.25">
      <c r="B725" s="30" t="s">
        <v>418</v>
      </c>
      <c r="C725" s="237">
        <f t="shared" si="143"/>
        <v>0</v>
      </c>
      <c r="D725" s="132"/>
      <c r="E725" s="132"/>
      <c r="F725" s="134"/>
      <c r="G725" s="132"/>
      <c r="H725" s="132"/>
      <c r="I725" s="142"/>
      <c r="J725" s="90">
        <f t="shared" si="141"/>
        <v>0</v>
      </c>
      <c r="K725" s="95">
        <f t="shared" si="144"/>
        <v>0</v>
      </c>
      <c r="L725" s="92">
        <f t="shared" si="142"/>
        <v>0</v>
      </c>
    </row>
    <row r="726" spans="2:12" ht="15" x14ac:dyDescent="0.25">
      <c r="B726" s="30" t="s">
        <v>419</v>
      </c>
      <c r="C726" s="236">
        <f t="shared" si="143"/>
        <v>0</v>
      </c>
      <c r="D726" s="132"/>
      <c r="E726" s="132"/>
      <c r="F726" s="134"/>
      <c r="G726" s="132"/>
      <c r="H726" s="132"/>
      <c r="I726" s="142"/>
      <c r="J726" s="90">
        <f t="shared" si="141"/>
        <v>0</v>
      </c>
      <c r="K726" s="95">
        <f t="shared" si="144"/>
        <v>0</v>
      </c>
      <c r="L726" s="92">
        <f t="shared" si="142"/>
        <v>0</v>
      </c>
    </row>
    <row r="727" spans="2:12" ht="15" x14ac:dyDescent="0.25">
      <c r="B727" s="30" t="s">
        <v>420</v>
      </c>
      <c r="C727" s="236">
        <f t="shared" si="143"/>
        <v>0</v>
      </c>
      <c r="D727" s="132"/>
      <c r="E727" s="132"/>
      <c r="F727" s="134"/>
      <c r="G727" s="132"/>
      <c r="H727" s="132"/>
      <c r="I727" s="142"/>
      <c r="J727" s="90">
        <f t="shared" si="141"/>
        <v>0</v>
      </c>
      <c r="K727" s="91">
        <f t="shared" si="144"/>
        <v>0</v>
      </c>
      <c r="L727" s="92">
        <f t="shared" si="142"/>
        <v>0</v>
      </c>
    </row>
    <row r="728" spans="2:12" ht="15" x14ac:dyDescent="0.25">
      <c r="B728" s="30" t="s">
        <v>421</v>
      </c>
      <c r="C728" s="237">
        <f t="shared" si="143"/>
        <v>0</v>
      </c>
      <c r="D728" s="132"/>
      <c r="E728" s="132"/>
      <c r="F728" s="134"/>
      <c r="G728" s="132"/>
      <c r="H728" s="132"/>
      <c r="I728" s="142"/>
      <c r="J728" s="90">
        <f t="shared" si="141"/>
        <v>0</v>
      </c>
      <c r="K728" s="95">
        <f t="shared" si="144"/>
        <v>0</v>
      </c>
      <c r="L728" s="92">
        <f t="shared" si="142"/>
        <v>0</v>
      </c>
    </row>
    <row r="729" spans="2:12" ht="15" x14ac:dyDescent="0.25">
      <c r="B729" s="30" t="s">
        <v>422</v>
      </c>
      <c r="C729" s="236">
        <f t="shared" si="143"/>
        <v>0</v>
      </c>
      <c r="D729" s="132"/>
      <c r="E729" s="132"/>
      <c r="F729" s="134"/>
      <c r="G729" s="132"/>
      <c r="H729" s="132"/>
      <c r="I729" s="142"/>
      <c r="J729" s="90">
        <f t="shared" si="141"/>
        <v>0</v>
      </c>
      <c r="K729" s="95">
        <f t="shared" si="144"/>
        <v>0</v>
      </c>
      <c r="L729" s="92">
        <f t="shared" si="142"/>
        <v>0</v>
      </c>
    </row>
    <row r="730" spans="2:12" ht="15" x14ac:dyDescent="0.25">
      <c r="B730" s="30" t="s">
        <v>423</v>
      </c>
      <c r="C730" s="236">
        <f t="shared" si="143"/>
        <v>0</v>
      </c>
      <c r="D730" s="132"/>
      <c r="E730" s="132"/>
      <c r="F730" s="134"/>
      <c r="G730" s="132"/>
      <c r="H730" s="132"/>
      <c r="I730" s="142"/>
      <c r="J730" s="90">
        <f t="shared" si="141"/>
        <v>0</v>
      </c>
      <c r="K730" s="91">
        <f t="shared" si="144"/>
        <v>0</v>
      </c>
      <c r="L730" s="92">
        <f t="shared" si="142"/>
        <v>0</v>
      </c>
    </row>
    <row r="731" spans="2:12" ht="15" x14ac:dyDescent="0.25">
      <c r="B731" s="30" t="s">
        <v>424</v>
      </c>
      <c r="C731" s="237">
        <f t="shared" si="143"/>
        <v>0</v>
      </c>
      <c r="D731" s="132"/>
      <c r="E731" s="132"/>
      <c r="F731" s="134"/>
      <c r="G731" s="132"/>
      <c r="H731" s="132"/>
      <c r="I731" s="142"/>
      <c r="J731" s="90">
        <f t="shared" si="141"/>
        <v>0</v>
      </c>
      <c r="K731" s="95">
        <f t="shared" si="144"/>
        <v>0</v>
      </c>
      <c r="L731" s="92">
        <f t="shared" si="142"/>
        <v>0</v>
      </c>
    </row>
    <row r="732" spans="2:12" ht="15" x14ac:dyDescent="0.25">
      <c r="B732" s="30" t="s">
        <v>425</v>
      </c>
      <c r="C732" s="236">
        <f t="shared" si="143"/>
        <v>0</v>
      </c>
      <c r="D732" s="132"/>
      <c r="E732" s="132"/>
      <c r="F732" s="134"/>
      <c r="G732" s="132"/>
      <c r="H732" s="132"/>
      <c r="I732" s="142"/>
      <c r="J732" s="90">
        <f t="shared" si="141"/>
        <v>0</v>
      </c>
      <c r="K732" s="95">
        <f t="shared" si="144"/>
        <v>0</v>
      </c>
      <c r="L732" s="92">
        <f t="shared" si="142"/>
        <v>0</v>
      </c>
    </row>
    <row r="733" spans="2:12" ht="15" x14ac:dyDescent="0.25">
      <c r="B733" s="30" t="s">
        <v>426</v>
      </c>
      <c r="C733" s="236">
        <f t="shared" si="143"/>
        <v>0</v>
      </c>
      <c r="D733" s="132"/>
      <c r="E733" s="132"/>
      <c r="F733" s="134"/>
      <c r="G733" s="132"/>
      <c r="H733" s="132"/>
      <c r="I733" s="142"/>
      <c r="J733" s="90">
        <f>IF(G733&gt;0,(D733*(F733/G733)),0)</f>
        <v>0</v>
      </c>
      <c r="K733" s="91">
        <f t="shared" si="144"/>
        <v>0</v>
      </c>
      <c r="L733" s="92">
        <f>IF(K733&gt;0,((J733/K733)*I733),0)</f>
        <v>0</v>
      </c>
    </row>
    <row r="734" spans="2:12" ht="15" x14ac:dyDescent="0.25">
      <c r="B734" s="30" t="s">
        <v>427</v>
      </c>
      <c r="C734" s="237">
        <f t="shared" si="143"/>
        <v>0</v>
      </c>
      <c r="D734" s="132"/>
      <c r="E734" s="132"/>
      <c r="F734" s="134"/>
      <c r="G734" s="132"/>
      <c r="H734" s="132"/>
      <c r="I734" s="142"/>
      <c r="J734" s="90">
        <f t="shared" ref="J734:J745" si="145">IF(G734&gt;0,(D734*(F734/G734)),0)</f>
        <v>0</v>
      </c>
      <c r="K734" s="95">
        <f t="shared" si="144"/>
        <v>0</v>
      </c>
      <c r="L734" s="92">
        <f t="shared" ref="L734:L745" si="146">IF(K734&gt;0,((J734/K734)*I734),0)</f>
        <v>0</v>
      </c>
    </row>
    <row r="735" spans="2:12" ht="15" x14ac:dyDescent="0.25">
      <c r="B735" s="30" t="s">
        <v>428</v>
      </c>
      <c r="C735" s="236">
        <f t="shared" si="143"/>
        <v>0</v>
      </c>
      <c r="D735" s="132"/>
      <c r="E735" s="132"/>
      <c r="F735" s="134"/>
      <c r="G735" s="132"/>
      <c r="H735" s="132"/>
      <c r="I735" s="142"/>
      <c r="J735" s="90">
        <f t="shared" si="145"/>
        <v>0</v>
      </c>
      <c r="K735" s="95">
        <f t="shared" si="144"/>
        <v>0</v>
      </c>
      <c r="L735" s="92">
        <f t="shared" si="146"/>
        <v>0</v>
      </c>
    </row>
    <row r="736" spans="2:12" ht="15" x14ac:dyDescent="0.25">
      <c r="B736" s="30" t="s">
        <v>429</v>
      </c>
      <c r="C736" s="236">
        <f t="shared" si="143"/>
        <v>0</v>
      </c>
      <c r="D736" s="132"/>
      <c r="E736" s="132"/>
      <c r="F736" s="134"/>
      <c r="G736" s="132"/>
      <c r="H736" s="132"/>
      <c r="I736" s="142"/>
      <c r="J736" s="90">
        <f t="shared" si="145"/>
        <v>0</v>
      </c>
      <c r="K736" s="91">
        <f t="shared" si="144"/>
        <v>0</v>
      </c>
      <c r="L736" s="92">
        <f t="shared" si="146"/>
        <v>0</v>
      </c>
    </row>
    <row r="737" spans="2:12" ht="15" x14ac:dyDescent="0.25">
      <c r="B737" s="30" t="s">
        <v>430</v>
      </c>
      <c r="C737" s="237">
        <f t="shared" si="143"/>
        <v>0</v>
      </c>
      <c r="D737" s="132"/>
      <c r="E737" s="132"/>
      <c r="F737" s="134"/>
      <c r="G737" s="132"/>
      <c r="H737" s="132"/>
      <c r="I737" s="142"/>
      <c r="J737" s="90">
        <f t="shared" si="145"/>
        <v>0</v>
      </c>
      <c r="K737" s="95">
        <f t="shared" si="144"/>
        <v>0</v>
      </c>
      <c r="L737" s="92">
        <f t="shared" si="146"/>
        <v>0</v>
      </c>
    </row>
    <row r="738" spans="2:12" ht="15" x14ac:dyDescent="0.25">
      <c r="B738" s="30" t="s">
        <v>431</v>
      </c>
      <c r="C738" s="236">
        <f t="shared" si="143"/>
        <v>0</v>
      </c>
      <c r="D738" s="132"/>
      <c r="E738" s="132"/>
      <c r="F738" s="134"/>
      <c r="G738" s="132"/>
      <c r="H738" s="132"/>
      <c r="I738" s="142"/>
      <c r="J738" s="90">
        <f t="shared" si="145"/>
        <v>0</v>
      </c>
      <c r="K738" s="95">
        <f t="shared" si="144"/>
        <v>0</v>
      </c>
      <c r="L738" s="92">
        <f t="shared" si="146"/>
        <v>0</v>
      </c>
    </row>
    <row r="739" spans="2:12" ht="15" x14ac:dyDescent="0.25">
      <c r="B739" s="30" t="s">
        <v>432</v>
      </c>
      <c r="C739" s="236">
        <f t="shared" si="143"/>
        <v>0</v>
      </c>
      <c r="D739" s="132"/>
      <c r="E739" s="132"/>
      <c r="F739" s="134"/>
      <c r="G739" s="132"/>
      <c r="H739" s="132"/>
      <c r="I739" s="142"/>
      <c r="J739" s="90">
        <f t="shared" si="145"/>
        <v>0</v>
      </c>
      <c r="K739" s="91">
        <f t="shared" si="144"/>
        <v>0</v>
      </c>
      <c r="L739" s="92">
        <f t="shared" si="146"/>
        <v>0</v>
      </c>
    </row>
    <row r="740" spans="2:12" ht="15" x14ac:dyDescent="0.25">
      <c r="B740" s="30" t="s">
        <v>433</v>
      </c>
      <c r="C740" s="237">
        <f t="shared" si="143"/>
        <v>0</v>
      </c>
      <c r="D740" s="132"/>
      <c r="E740" s="132"/>
      <c r="F740" s="134"/>
      <c r="G740" s="132"/>
      <c r="H740" s="132"/>
      <c r="I740" s="142"/>
      <c r="J740" s="90">
        <f t="shared" si="145"/>
        <v>0</v>
      </c>
      <c r="K740" s="95">
        <f t="shared" si="144"/>
        <v>0</v>
      </c>
      <c r="L740" s="92">
        <f t="shared" si="146"/>
        <v>0</v>
      </c>
    </row>
    <row r="741" spans="2:12" ht="15" x14ac:dyDescent="0.25">
      <c r="B741" s="30" t="s">
        <v>434</v>
      </c>
      <c r="C741" s="236">
        <f t="shared" si="143"/>
        <v>0</v>
      </c>
      <c r="D741" s="132"/>
      <c r="E741" s="132"/>
      <c r="F741" s="134"/>
      <c r="G741" s="132"/>
      <c r="H741" s="132"/>
      <c r="I741" s="142"/>
      <c r="J741" s="90">
        <f t="shared" si="145"/>
        <v>0</v>
      </c>
      <c r="K741" s="95">
        <f t="shared" si="144"/>
        <v>0</v>
      </c>
      <c r="L741" s="92">
        <f t="shared" si="146"/>
        <v>0</v>
      </c>
    </row>
    <row r="742" spans="2:12" ht="15" x14ac:dyDescent="0.25">
      <c r="B742" s="30" t="s">
        <v>435</v>
      </c>
      <c r="C742" s="236">
        <f t="shared" si="143"/>
        <v>0</v>
      </c>
      <c r="D742" s="132"/>
      <c r="E742" s="132"/>
      <c r="F742" s="134"/>
      <c r="G742" s="132"/>
      <c r="H742" s="132"/>
      <c r="I742" s="142"/>
      <c r="J742" s="90">
        <f t="shared" si="145"/>
        <v>0</v>
      </c>
      <c r="K742" s="91">
        <f t="shared" si="144"/>
        <v>0</v>
      </c>
      <c r="L742" s="92">
        <f t="shared" si="146"/>
        <v>0</v>
      </c>
    </row>
    <row r="743" spans="2:12" ht="15" x14ac:dyDescent="0.25">
      <c r="B743" s="30" t="s">
        <v>436</v>
      </c>
      <c r="C743" s="237">
        <f t="shared" si="143"/>
        <v>0</v>
      </c>
      <c r="D743" s="132"/>
      <c r="E743" s="132"/>
      <c r="F743" s="134"/>
      <c r="G743" s="132"/>
      <c r="H743" s="132"/>
      <c r="I743" s="142"/>
      <c r="J743" s="90">
        <f t="shared" si="145"/>
        <v>0</v>
      </c>
      <c r="K743" s="95">
        <f t="shared" si="144"/>
        <v>0</v>
      </c>
      <c r="L743" s="92">
        <f t="shared" si="146"/>
        <v>0</v>
      </c>
    </row>
    <row r="744" spans="2:12" ht="15" x14ac:dyDescent="0.25">
      <c r="B744" s="30" t="s">
        <v>437</v>
      </c>
      <c r="C744" s="236">
        <f t="shared" si="143"/>
        <v>0</v>
      </c>
      <c r="D744" s="132"/>
      <c r="E744" s="132"/>
      <c r="F744" s="134"/>
      <c r="G744" s="132"/>
      <c r="H744" s="132"/>
      <c r="I744" s="142"/>
      <c r="J744" s="90">
        <f t="shared" si="145"/>
        <v>0</v>
      </c>
      <c r="K744" s="95">
        <f t="shared" si="144"/>
        <v>0</v>
      </c>
      <c r="L744" s="92">
        <f t="shared" si="146"/>
        <v>0</v>
      </c>
    </row>
    <row r="745" spans="2:12" ht="15" x14ac:dyDescent="0.25">
      <c r="B745" s="30" t="s">
        <v>438</v>
      </c>
      <c r="C745" s="236">
        <f t="shared" si="143"/>
        <v>0</v>
      </c>
      <c r="D745" s="132"/>
      <c r="E745" s="132"/>
      <c r="F745" s="134"/>
      <c r="G745" s="132"/>
      <c r="H745" s="132"/>
      <c r="I745" s="142"/>
      <c r="J745" s="90">
        <f t="shared" si="145"/>
        <v>0</v>
      </c>
      <c r="K745" s="91">
        <f t="shared" si="144"/>
        <v>0</v>
      </c>
      <c r="L745" s="92">
        <f t="shared" si="146"/>
        <v>0</v>
      </c>
    </row>
    <row r="746" spans="2:12" ht="15" x14ac:dyDescent="0.25">
      <c r="B746" s="30" t="s">
        <v>25</v>
      </c>
      <c r="C746" s="237">
        <f t="shared" si="143"/>
        <v>0</v>
      </c>
      <c r="D746" s="132"/>
      <c r="E746" s="132"/>
      <c r="F746" s="134"/>
      <c r="G746" s="132"/>
      <c r="H746" s="132"/>
      <c r="I746" s="142"/>
      <c r="J746" s="90">
        <f>IF(G746&gt;0,(D746*(F746/G746)),0)</f>
        <v>0</v>
      </c>
      <c r="K746" s="95">
        <f t="shared" si="144"/>
        <v>0</v>
      </c>
      <c r="L746" s="92">
        <f>IF(K746&gt;0,((J746/K746)*I746),0)</f>
        <v>0</v>
      </c>
    </row>
    <row r="747" spans="2:12" ht="15" x14ac:dyDescent="0.25">
      <c r="B747" s="30" t="s">
        <v>26</v>
      </c>
      <c r="C747" s="236">
        <f t="shared" si="143"/>
        <v>0</v>
      </c>
      <c r="D747" s="132"/>
      <c r="E747" s="132"/>
      <c r="F747" s="134"/>
      <c r="G747" s="132"/>
      <c r="H747" s="132"/>
      <c r="I747" s="142"/>
      <c r="J747" s="90">
        <f t="shared" ref="J747:J757" si="147">IF(G747&gt;0,(D747*(F747/G747)),0)</f>
        <v>0</v>
      </c>
      <c r="K747" s="95">
        <f t="shared" si="144"/>
        <v>0</v>
      </c>
      <c r="L747" s="92">
        <f t="shared" ref="L747:L757" si="148">IF(K747&gt;0,((J747/K747)*I747),0)</f>
        <v>0</v>
      </c>
    </row>
    <row r="748" spans="2:12" ht="15" x14ac:dyDescent="0.25">
      <c r="B748" s="30" t="s">
        <v>27</v>
      </c>
      <c r="C748" s="236">
        <f t="shared" si="143"/>
        <v>0</v>
      </c>
      <c r="D748" s="132"/>
      <c r="E748" s="132"/>
      <c r="F748" s="134"/>
      <c r="G748" s="132"/>
      <c r="H748" s="132"/>
      <c r="I748" s="142"/>
      <c r="J748" s="90">
        <f t="shared" si="147"/>
        <v>0</v>
      </c>
      <c r="K748" s="91">
        <f t="shared" si="144"/>
        <v>0</v>
      </c>
      <c r="L748" s="92">
        <f t="shared" si="148"/>
        <v>0</v>
      </c>
    </row>
    <row r="749" spans="2:12" ht="15" x14ac:dyDescent="0.25">
      <c r="B749" s="30" t="s">
        <v>28</v>
      </c>
      <c r="C749" s="237">
        <f t="shared" si="143"/>
        <v>0</v>
      </c>
      <c r="D749" s="132"/>
      <c r="E749" s="132"/>
      <c r="F749" s="134"/>
      <c r="G749" s="132"/>
      <c r="H749" s="132"/>
      <c r="I749" s="142"/>
      <c r="J749" s="90">
        <f t="shared" si="147"/>
        <v>0</v>
      </c>
      <c r="K749" s="95">
        <f t="shared" si="144"/>
        <v>0</v>
      </c>
      <c r="L749" s="92">
        <f t="shared" si="148"/>
        <v>0</v>
      </c>
    </row>
    <row r="750" spans="2:12" ht="15" x14ac:dyDescent="0.25">
      <c r="B750" s="30" t="s">
        <v>29</v>
      </c>
      <c r="C750" s="236">
        <f t="shared" si="143"/>
        <v>0</v>
      </c>
      <c r="D750" s="132"/>
      <c r="E750" s="132"/>
      <c r="F750" s="134"/>
      <c r="G750" s="132"/>
      <c r="H750" s="132"/>
      <c r="I750" s="142"/>
      <c r="J750" s="90">
        <f t="shared" si="147"/>
        <v>0</v>
      </c>
      <c r="K750" s="95">
        <f t="shared" si="144"/>
        <v>0</v>
      </c>
      <c r="L750" s="92">
        <f t="shared" si="148"/>
        <v>0</v>
      </c>
    </row>
    <row r="751" spans="2:12" ht="15" x14ac:dyDescent="0.25">
      <c r="B751" s="30" t="s">
        <v>30</v>
      </c>
      <c r="C751" s="236">
        <f t="shared" si="143"/>
        <v>0</v>
      </c>
      <c r="D751" s="132"/>
      <c r="E751" s="132"/>
      <c r="F751" s="134"/>
      <c r="G751" s="132"/>
      <c r="H751" s="132"/>
      <c r="I751" s="142"/>
      <c r="J751" s="90">
        <f t="shared" si="147"/>
        <v>0</v>
      </c>
      <c r="K751" s="91">
        <f t="shared" si="144"/>
        <v>0</v>
      </c>
      <c r="L751" s="92">
        <f t="shared" si="148"/>
        <v>0</v>
      </c>
    </row>
    <row r="752" spans="2:12" ht="15" x14ac:dyDescent="0.25">
      <c r="B752" s="30" t="s">
        <v>31</v>
      </c>
      <c r="C752" s="237">
        <f t="shared" si="143"/>
        <v>0</v>
      </c>
      <c r="D752" s="132"/>
      <c r="E752" s="132"/>
      <c r="F752" s="134"/>
      <c r="G752" s="132"/>
      <c r="H752" s="132"/>
      <c r="I752" s="142"/>
      <c r="J752" s="90">
        <f t="shared" si="147"/>
        <v>0</v>
      </c>
      <c r="K752" s="95">
        <f t="shared" si="144"/>
        <v>0</v>
      </c>
      <c r="L752" s="92">
        <f t="shared" si="148"/>
        <v>0</v>
      </c>
    </row>
    <row r="753" spans="2:12" ht="15" x14ac:dyDescent="0.25">
      <c r="B753" s="30" t="s">
        <v>32</v>
      </c>
      <c r="C753" s="236">
        <f t="shared" si="143"/>
        <v>0</v>
      </c>
      <c r="D753" s="132"/>
      <c r="E753" s="132"/>
      <c r="F753" s="134"/>
      <c r="G753" s="132"/>
      <c r="H753" s="132"/>
      <c r="I753" s="142"/>
      <c r="J753" s="90">
        <f t="shared" si="147"/>
        <v>0</v>
      </c>
      <c r="K753" s="95">
        <f t="shared" si="144"/>
        <v>0</v>
      </c>
      <c r="L753" s="92">
        <f t="shared" si="148"/>
        <v>0</v>
      </c>
    </row>
    <row r="754" spans="2:12" ht="15" x14ac:dyDescent="0.25">
      <c r="B754" s="30" t="s">
        <v>33</v>
      </c>
      <c r="C754" s="236">
        <f t="shared" si="143"/>
        <v>0</v>
      </c>
      <c r="D754" s="132"/>
      <c r="E754" s="132"/>
      <c r="F754" s="134"/>
      <c r="G754" s="132"/>
      <c r="H754" s="132"/>
      <c r="I754" s="142"/>
      <c r="J754" s="90">
        <f t="shared" si="147"/>
        <v>0</v>
      </c>
      <c r="K754" s="91">
        <f t="shared" si="144"/>
        <v>0</v>
      </c>
      <c r="L754" s="92">
        <f t="shared" si="148"/>
        <v>0</v>
      </c>
    </row>
    <row r="755" spans="2:12" ht="15" x14ac:dyDescent="0.25">
      <c r="B755" s="30" t="s">
        <v>34</v>
      </c>
      <c r="C755" s="237">
        <f t="shared" si="143"/>
        <v>0</v>
      </c>
      <c r="D755" s="132"/>
      <c r="E755" s="132"/>
      <c r="F755" s="134"/>
      <c r="G755" s="132"/>
      <c r="H755" s="132"/>
      <c r="I755" s="142"/>
      <c r="J755" s="90">
        <f t="shared" si="147"/>
        <v>0</v>
      </c>
      <c r="K755" s="95">
        <f t="shared" si="144"/>
        <v>0</v>
      </c>
      <c r="L755" s="92">
        <f t="shared" si="148"/>
        <v>0</v>
      </c>
    </row>
    <row r="756" spans="2:12" ht="15" x14ac:dyDescent="0.25">
      <c r="B756" s="30" t="s">
        <v>35</v>
      </c>
      <c r="C756" s="236">
        <f t="shared" si="143"/>
        <v>0</v>
      </c>
      <c r="D756" s="132"/>
      <c r="E756" s="132"/>
      <c r="F756" s="134"/>
      <c r="G756" s="132"/>
      <c r="H756" s="132"/>
      <c r="I756" s="142"/>
      <c r="J756" s="90">
        <f t="shared" si="147"/>
        <v>0</v>
      </c>
      <c r="K756" s="95">
        <f t="shared" si="144"/>
        <v>0</v>
      </c>
      <c r="L756" s="92">
        <f t="shared" si="148"/>
        <v>0</v>
      </c>
    </row>
    <row r="757" spans="2:12" ht="15" x14ac:dyDescent="0.25">
      <c r="B757" s="30" t="s">
        <v>36</v>
      </c>
      <c r="C757" s="236">
        <f t="shared" si="143"/>
        <v>0</v>
      </c>
      <c r="D757" s="132"/>
      <c r="E757" s="132"/>
      <c r="F757" s="134"/>
      <c r="G757" s="132"/>
      <c r="H757" s="132"/>
      <c r="I757" s="142"/>
      <c r="J757" s="90">
        <f t="shared" si="147"/>
        <v>0</v>
      </c>
      <c r="K757" s="91">
        <f t="shared" si="144"/>
        <v>0</v>
      </c>
      <c r="L757" s="92">
        <f t="shared" si="148"/>
        <v>0</v>
      </c>
    </row>
    <row r="758" spans="2:12" ht="15" x14ac:dyDescent="0.25">
      <c r="B758" s="30" t="s">
        <v>37</v>
      </c>
      <c r="C758" s="237">
        <f t="shared" si="143"/>
        <v>0</v>
      </c>
      <c r="D758" s="132"/>
      <c r="E758" s="132"/>
      <c r="F758" s="134"/>
      <c r="G758" s="132"/>
      <c r="H758" s="132"/>
      <c r="I758" s="142"/>
      <c r="J758" s="90">
        <f>IF(G758&gt;0,(D758*(F758/G758)),0)</f>
        <v>0</v>
      </c>
      <c r="K758" s="95">
        <f t="shared" si="144"/>
        <v>0</v>
      </c>
      <c r="L758" s="92">
        <f>IF(K758&gt;0,((J758/K758)*I758),0)</f>
        <v>0</v>
      </c>
    </row>
    <row r="759" spans="2:12" ht="15" x14ac:dyDescent="0.25">
      <c r="B759" s="30" t="s">
        <v>38</v>
      </c>
      <c r="C759" s="236">
        <f t="shared" si="143"/>
        <v>0</v>
      </c>
      <c r="D759" s="132"/>
      <c r="E759" s="132"/>
      <c r="F759" s="134"/>
      <c r="G759" s="132"/>
      <c r="H759" s="132"/>
      <c r="I759" s="142"/>
      <c r="J759" s="90">
        <f t="shared" ref="J759:J770" si="149">IF(G759&gt;0,(D759*(F759/G759)),0)</f>
        <v>0</v>
      </c>
      <c r="K759" s="95">
        <f t="shared" si="144"/>
        <v>0</v>
      </c>
      <c r="L759" s="92">
        <f t="shared" ref="L759:L770" si="150">IF(K759&gt;0,((J759/K759)*I759),0)</f>
        <v>0</v>
      </c>
    </row>
    <row r="760" spans="2:12" ht="15" x14ac:dyDescent="0.25">
      <c r="B760" s="30" t="s">
        <v>39</v>
      </c>
      <c r="C760" s="236">
        <f t="shared" si="143"/>
        <v>0</v>
      </c>
      <c r="D760" s="132"/>
      <c r="E760" s="132"/>
      <c r="F760" s="134"/>
      <c r="G760" s="132"/>
      <c r="H760" s="132"/>
      <c r="I760" s="142"/>
      <c r="J760" s="90">
        <f t="shared" si="149"/>
        <v>0</v>
      </c>
      <c r="K760" s="91">
        <f t="shared" si="144"/>
        <v>0</v>
      </c>
      <c r="L760" s="92">
        <f t="shared" si="150"/>
        <v>0</v>
      </c>
    </row>
    <row r="761" spans="2:12" ht="15" x14ac:dyDescent="0.25">
      <c r="B761" s="30" t="s">
        <v>40</v>
      </c>
      <c r="C761" s="237">
        <f t="shared" si="143"/>
        <v>0</v>
      </c>
      <c r="D761" s="132"/>
      <c r="E761" s="132"/>
      <c r="F761" s="134"/>
      <c r="G761" s="132"/>
      <c r="H761" s="132"/>
      <c r="I761" s="142"/>
      <c r="J761" s="90">
        <f t="shared" si="149"/>
        <v>0</v>
      </c>
      <c r="K761" s="95">
        <f t="shared" si="144"/>
        <v>0</v>
      </c>
      <c r="L761" s="92">
        <f t="shared" si="150"/>
        <v>0</v>
      </c>
    </row>
    <row r="762" spans="2:12" ht="15" x14ac:dyDescent="0.25">
      <c r="B762" s="30" t="s">
        <v>41</v>
      </c>
      <c r="C762" s="236">
        <f t="shared" si="143"/>
        <v>0</v>
      </c>
      <c r="D762" s="132"/>
      <c r="E762" s="132"/>
      <c r="F762" s="134"/>
      <c r="G762" s="132"/>
      <c r="H762" s="132"/>
      <c r="I762" s="142"/>
      <c r="J762" s="90">
        <f t="shared" si="149"/>
        <v>0</v>
      </c>
      <c r="K762" s="95">
        <f t="shared" si="144"/>
        <v>0</v>
      </c>
      <c r="L762" s="92">
        <f t="shared" si="150"/>
        <v>0</v>
      </c>
    </row>
    <row r="763" spans="2:12" ht="15" x14ac:dyDescent="0.25">
      <c r="B763" s="30" t="s">
        <v>42</v>
      </c>
      <c r="C763" s="236">
        <f t="shared" si="143"/>
        <v>0</v>
      </c>
      <c r="D763" s="132"/>
      <c r="E763" s="132"/>
      <c r="F763" s="134"/>
      <c r="G763" s="132"/>
      <c r="H763" s="132"/>
      <c r="I763" s="142"/>
      <c r="J763" s="90">
        <f t="shared" si="149"/>
        <v>0</v>
      </c>
      <c r="K763" s="91">
        <f t="shared" si="144"/>
        <v>0</v>
      </c>
      <c r="L763" s="92">
        <f t="shared" si="150"/>
        <v>0</v>
      </c>
    </row>
    <row r="764" spans="2:12" ht="15" x14ac:dyDescent="0.25">
      <c r="B764" s="30" t="s">
        <v>43</v>
      </c>
      <c r="C764" s="237">
        <f t="shared" si="143"/>
        <v>0</v>
      </c>
      <c r="D764" s="132"/>
      <c r="E764" s="132"/>
      <c r="F764" s="134"/>
      <c r="G764" s="132"/>
      <c r="H764" s="132"/>
      <c r="I764" s="142"/>
      <c r="J764" s="90">
        <f t="shared" si="149"/>
        <v>0</v>
      </c>
      <c r="K764" s="95">
        <f t="shared" si="144"/>
        <v>0</v>
      </c>
      <c r="L764" s="92">
        <f t="shared" si="150"/>
        <v>0</v>
      </c>
    </row>
    <row r="765" spans="2:12" ht="15" x14ac:dyDescent="0.25">
      <c r="B765" s="30" t="s">
        <v>44</v>
      </c>
      <c r="C765" s="236">
        <f t="shared" si="143"/>
        <v>0</v>
      </c>
      <c r="D765" s="132"/>
      <c r="E765" s="132"/>
      <c r="F765" s="134"/>
      <c r="G765" s="132"/>
      <c r="H765" s="132"/>
      <c r="I765" s="142"/>
      <c r="J765" s="90">
        <f t="shared" si="149"/>
        <v>0</v>
      </c>
      <c r="K765" s="95">
        <f t="shared" si="144"/>
        <v>0</v>
      </c>
      <c r="L765" s="92">
        <f t="shared" si="150"/>
        <v>0</v>
      </c>
    </row>
    <row r="766" spans="2:12" ht="15" x14ac:dyDescent="0.25">
      <c r="B766" s="30" t="s">
        <v>45</v>
      </c>
      <c r="C766" s="236">
        <f t="shared" si="143"/>
        <v>0</v>
      </c>
      <c r="D766" s="132"/>
      <c r="E766" s="132"/>
      <c r="F766" s="134"/>
      <c r="G766" s="132"/>
      <c r="H766" s="132"/>
      <c r="I766" s="142"/>
      <c r="J766" s="90">
        <f t="shared" si="149"/>
        <v>0</v>
      </c>
      <c r="K766" s="91">
        <f t="shared" si="144"/>
        <v>0</v>
      </c>
      <c r="L766" s="92">
        <f t="shared" si="150"/>
        <v>0</v>
      </c>
    </row>
    <row r="767" spans="2:12" ht="15" x14ac:dyDescent="0.25">
      <c r="B767" s="30" t="s">
        <v>46</v>
      </c>
      <c r="C767" s="237">
        <f t="shared" si="143"/>
        <v>0</v>
      </c>
      <c r="D767" s="132"/>
      <c r="E767" s="132"/>
      <c r="F767" s="134"/>
      <c r="G767" s="132"/>
      <c r="H767" s="132"/>
      <c r="I767" s="142"/>
      <c r="J767" s="90">
        <f t="shared" si="149"/>
        <v>0</v>
      </c>
      <c r="K767" s="95">
        <f t="shared" si="144"/>
        <v>0</v>
      </c>
      <c r="L767" s="92">
        <f t="shared" si="150"/>
        <v>0</v>
      </c>
    </row>
    <row r="768" spans="2:12" ht="15" x14ac:dyDescent="0.25">
      <c r="B768" s="30" t="s">
        <v>47</v>
      </c>
      <c r="C768" s="236">
        <f t="shared" si="143"/>
        <v>0</v>
      </c>
      <c r="D768" s="132"/>
      <c r="E768" s="132"/>
      <c r="F768" s="134"/>
      <c r="G768" s="132"/>
      <c r="H768" s="132"/>
      <c r="I768" s="142"/>
      <c r="J768" s="90">
        <f t="shared" si="149"/>
        <v>0</v>
      </c>
      <c r="K768" s="95">
        <f t="shared" si="144"/>
        <v>0</v>
      </c>
      <c r="L768" s="92">
        <f t="shared" si="150"/>
        <v>0</v>
      </c>
    </row>
    <row r="769" spans="2:12" ht="15" x14ac:dyDescent="0.25">
      <c r="B769" s="30" t="s">
        <v>48</v>
      </c>
      <c r="C769" s="236">
        <f t="shared" si="143"/>
        <v>0</v>
      </c>
      <c r="D769" s="132"/>
      <c r="E769" s="132"/>
      <c r="F769" s="134"/>
      <c r="G769" s="132"/>
      <c r="H769" s="132"/>
      <c r="I769" s="142"/>
      <c r="J769" s="90">
        <f t="shared" si="149"/>
        <v>0</v>
      </c>
      <c r="K769" s="91">
        <f t="shared" si="144"/>
        <v>0</v>
      </c>
      <c r="L769" s="92">
        <f t="shared" si="150"/>
        <v>0</v>
      </c>
    </row>
    <row r="770" spans="2:12" ht="15" x14ac:dyDescent="0.25">
      <c r="B770" s="30" t="s">
        <v>49</v>
      </c>
      <c r="C770" s="237">
        <f t="shared" si="143"/>
        <v>0</v>
      </c>
      <c r="D770" s="132"/>
      <c r="E770" s="132"/>
      <c r="F770" s="134"/>
      <c r="G770" s="132"/>
      <c r="H770" s="132"/>
      <c r="I770" s="142"/>
      <c r="J770" s="90">
        <f t="shared" si="149"/>
        <v>0</v>
      </c>
      <c r="K770" s="95">
        <f t="shared" si="144"/>
        <v>0</v>
      </c>
      <c r="L770" s="92">
        <f t="shared" si="150"/>
        <v>0</v>
      </c>
    </row>
    <row r="771" spans="2:12" ht="15" x14ac:dyDescent="0.25">
      <c r="B771" s="30" t="s">
        <v>50</v>
      </c>
      <c r="C771" s="236">
        <f t="shared" si="143"/>
        <v>0</v>
      </c>
      <c r="D771" s="132"/>
      <c r="E771" s="132"/>
      <c r="F771" s="134"/>
      <c r="G771" s="132"/>
      <c r="H771" s="132"/>
      <c r="I771" s="142"/>
      <c r="J771" s="90">
        <f>IF(G771&gt;0,(D771*(F771/G771)),0)</f>
        <v>0</v>
      </c>
      <c r="K771" s="95">
        <f t="shared" si="144"/>
        <v>0</v>
      </c>
      <c r="L771" s="92">
        <f>IF(K771&gt;0,((J771/K771)*I771),0)</f>
        <v>0</v>
      </c>
    </row>
    <row r="772" spans="2:12" ht="15" x14ac:dyDescent="0.25">
      <c r="B772" s="30" t="s">
        <v>51</v>
      </c>
      <c r="C772" s="236">
        <f t="shared" si="143"/>
        <v>0</v>
      </c>
      <c r="D772" s="132"/>
      <c r="E772" s="132"/>
      <c r="F772" s="134"/>
      <c r="G772" s="132"/>
      <c r="H772" s="132"/>
      <c r="I772" s="142"/>
      <c r="J772" s="90">
        <f t="shared" ref="J772:J782" si="151">IF(G772&gt;0,(D772*(F772/G772)),0)</f>
        <v>0</v>
      </c>
      <c r="K772" s="91">
        <f t="shared" si="144"/>
        <v>0</v>
      </c>
      <c r="L772" s="92">
        <f t="shared" ref="L772:L782" si="152">IF(K772&gt;0,((J772/K772)*I772),0)</f>
        <v>0</v>
      </c>
    </row>
    <row r="773" spans="2:12" ht="15" x14ac:dyDescent="0.25">
      <c r="B773" s="30" t="s">
        <v>52</v>
      </c>
      <c r="C773" s="237">
        <f t="shared" si="143"/>
        <v>0</v>
      </c>
      <c r="D773" s="132"/>
      <c r="E773" s="132"/>
      <c r="F773" s="134"/>
      <c r="G773" s="132"/>
      <c r="H773" s="132"/>
      <c r="I773" s="142"/>
      <c r="J773" s="90">
        <f t="shared" si="151"/>
        <v>0</v>
      </c>
      <c r="K773" s="95">
        <f t="shared" si="144"/>
        <v>0</v>
      </c>
      <c r="L773" s="92">
        <f t="shared" si="152"/>
        <v>0</v>
      </c>
    </row>
    <row r="774" spans="2:12" ht="15" x14ac:dyDescent="0.25">
      <c r="B774" s="30" t="s">
        <v>53</v>
      </c>
      <c r="C774" s="236">
        <f t="shared" si="143"/>
        <v>0</v>
      </c>
      <c r="D774" s="132"/>
      <c r="E774" s="132"/>
      <c r="F774" s="134"/>
      <c r="G774" s="132"/>
      <c r="H774" s="132"/>
      <c r="I774" s="142"/>
      <c r="J774" s="90">
        <f t="shared" si="151"/>
        <v>0</v>
      </c>
      <c r="K774" s="95">
        <f t="shared" si="144"/>
        <v>0</v>
      </c>
      <c r="L774" s="92">
        <f t="shared" si="152"/>
        <v>0</v>
      </c>
    </row>
    <row r="775" spans="2:12" ht="15" x14ac:dyDescent="0.25">
      <c r="B775" s="30" t="s">
        <v>54</v>
      </c>
      <c r="C775" s="236">
        <f t="shared" si="143"/>
        <v>0</v>
      </c>
      <c r="D775" s="132"/>
      <c r="E775" s="132"/>
      <c r="F775" s="134"/>
      <c r="G775" s="132"/>
      <c r="H775" s="132"/>
      <c r="I775" s="142"/>
      <c r="J775" s="90">
        <f t="shared" si="151"/>
        <v>0</v>
      </c>
      <c r="K775" s="91">
        <f t="shared" si="144"/>
        <v>0</v>
      </c>
      <c r="L775" s="92">
        <f t="shared" si="152"/>
        <v>0</v>
      </c>
    </row>
    <row r="776" spans="2:12" ht="15" x14ac:dyDescent="0.25">
      <c r="B776" s="30" t="s">
        <v>55</v>
      </c>
      <c r="C776" s="237">
        <f t="shared" si="143"/>
        <v>0</v>
      </c>
      <c r="D776" s="132"/>
      <c r="E776" s="132"/>
      <c r="F776" s="134"/>
      <c r="G776" s="132"/>
      <c r="H776" s="132"/>
      <c r="I776" s="142"/>
      <c r="J776" s="90">
        <f t="shared" si="151"/>
        <v>0</v>
      </c>
      <c r="K776" s="95">
        <f t="shared" si="144"/>
        <v>0</v>
      </c>
      <c r="L776" s="92">
        <f t="shared" si="152"/>
        <v>0</v>
      </c>
    </row>
    <row r="777" spans="2:12" ht="15" x14ac:dyDescent="0.25">
      <c r="B777" s="30" t="s">
        <v>56</v>
      </c>
      <c r="C777" s="236">
        <f t="shared" si="143"/>
        <v>0</v>
      </c>
      <c r="D777" s="132"/>
      <c r="E777" s="132"/>
      <c r="F777" s="134"/>
      <c r="G777" s="132"/>
      <c r="H777" s="132"/>
      <c r="I777" s="142"/>
      <c r="J777" s="90">
        <f t="shared" si="151"/>
        <v>0</v>
      </c>
      <c r="K777" s="95">
        <f t="shared" si="144"/>
        <v>0</v>
      </c>
      <c r="L777" s="92">
        <f t="shared" si="152"/>
        <v>0</v>
      </c>
    </row>
    <row r="778" spans="2:12" ht="15" x14ac:dyDescent="0.25">
      <c r="B778" s="30" t="s">
        <v>57</v>
      </c>
      <c r="C778" s="236">
        <f t="shared" si="143"/>
        <v>0</v>
      </c>
      <c r="D778" s="132"/>
      <c r="E778" s="132"/>
      <c r="F778" s="134"/>
      <c r="G778" s="132"/>
      <c r="H778" s="132"/>
      <c r="I778" s="142"/>
      <c r="J778" s="90">
        <f t="shared" si="151"/>
        <v>0</v>
      </c>
      <c r="K778" s="91">
        <f t="shared" si="144"/>
        <v>0</v>
      </c>
      <c r="L778" s="92">
        <f t="shared" si="152"/>
        <v>0</v>
      </c>
    </row>
    <row r="779" spans="2:12" ht="15" x14ac:dyDescent="0.25">
      <c r="B779" s="30" t="s">
        <v>58</v>
      </c>
      <c r="C779" s="237">
        <f t="shared" si="143"/>
        <v>0</v>
      </c>
      <c r="D779" s="132"/>
      <c r="E779" s="132"/>
      <c r="F779" s="134"/>
      <c r="G779" s="132"/>
      <c r="H779" s="132"/>
      <c r="I779" s="142"/>
      <c r="J779" s="90">
        <f t="shared" si="151"/>
        <v>0</v>
      </c>
      <c r="K779" s="95">
        <f t="shared" si="144"/>
        <v>0</v>
      </c>
      <c r="L779" s="92">
        <f t="shared" si="152"/>
        <v>0</v>
      </c>
    </row>
    <row r="780" spans="2:12" ht="15" x14ac:dyDescent="0.25">
      <c r="B780" s="30" t="s">
        <v>59</v>
      </c>
      <c r="C780" s="236">
        <f t="shared" si="143"/>
        <v>0</v>
      </c>
      <c r="D780" s="132"/>
      <c r="E780" s="132"/>
      <c r="F780" s="134"/>
      <c r="G780" s="132"/>
      <c r="H780" s="132"/>
      <c r="I780" s="142"/>
      <c r="J780" s="90">
        <f t="shared" si="151"/>
        <v>0</v>
      </c>
      <c r="K780" s="95">
        <f t="shared" si="144"/>
        <v>0</v>
      </c>
      <c r="L780" s="92">
        <f t="shared" si="152"/>
        <v>0</v>
      </c>
    </row>
    <row r="781" spans="2:12" ht="15" x14ac:dyDescent="0.25">
      <c r="B781" s="30" t="s">
        <v>60</v>
      </c>
      <c r="C781" s="236">
        <f t="shared" si="143"/>
        <v>0</v>
      </c>
      <c r="D781" s="132"/>
      <c r="E781" s="132"/>
      <c r="F781" s="134"/>
      <c r="G781" s="132"/>
      <c r="H781" s="132"/>
      <c r="I781" s="142"/>
      <c r="J781" s="90">
        <f t="shared" si="151"/>
        <v>0</v>
      </c>
      <c r="K781" s="91">
        <f t="shared" si="144"/>
        <v>0</v>
      </c>
      <c r="L781" s="92">
        <f t="shared" si="152"/>
        <v>0</v>
      </c>
    </row>
    <row r="782" spans="2:12" ht="15" x14ac:dyDescent="0.25">
      <c r="B782" s="30" t="s">
        <v>61</v>
      </c>
      <c r="C782" s="237">
        <f t="shared" si="143"/>
        <v>0</v>
      </c>
      <c r="D782" s="132"/>
      <c r="E782" s="132"/>
      <c r="F782" s="134"/>
      <c r="G782" s="132"/>
      <c r="H782" s="132"/>
      <c r="I782" s="142"/>
      <c r="J782" s="90">
        <f t="shared" si="151"/>
        <v>0</v>
      </c>
      <c r="K782" s="95">
        <f t="shared" si="144"/>
        <v>0</v>
      </c>
      <c r="L782" s="92">
        <f t="shared" si="152"/>
        <v>0</v>
      </c>
    </row>
    <row r="783" spans="2:12" ht="15" x14ac:dyDescent="0.25">
      <c r="B783" s="30" t="s">
        <v>62</v>
      </c>
      <c r="C783" s="236">
        <f t="shared" si="143"/>
        <v>0</v>
      </c>
      <c r="D783" s="132"/>
      <c r="E783" s="132"/>
      <c r="F783" s="134"/>
      <c r="G783" s="132"/>
      <c r="H783" s="132"/>
      <c r="I783" s="142"/>
      <c r="J783" s="90">
        <f>IF(G783&gt;0,(D783*(F783/G783)),0)</f>
        <v>0</v>
      </c>
      <c r="K783" s="95">
        <f t="shared" si="144"/>
        <v>0</v>
      </c>
      <c r="L783" s="92">
        <f>IF(K783&gt;0,((J783/K783)*I783),0)</f>
        <v>0</v>
      </c>
    </row>
    <row r="784" spans="2:12" ht="15" x14ac:dyDescent="0.25">
      <c r="B784" s="30" t="s">
        <v>63</v>
      </c>
      <c r="C784" s="236">
        <f t="shared" si="143"/>
        <v>0</v>
      </c>
      <c r="D784" s="132"/>
      <c r="E784" s="132"/>
      <c r="F784" s="134"/>
      <c r="G784" s="132"/>
      <c r="H784" s="132"/>
      <c r="I784" s="142"/>
      <c r="J784" s="90">
        <f t="shared" ref="J784:J795" si="153">IF(G784&gt;0,(D784*(F784/G784)),0)</f>
        <v>0</v>
      </c>
      <c r="K784" s="91">
        <f t="shared" si="144"/>
        <v>0</v>
      </c>
      <c r="L784" s="92">
        <f t="shared" ref="L784:L795" si="154">IF(K784&gt;0,((J784/K784)*I784),0)</f>
        <v>0</v>
      </c>
    </row>
    <row r="785" spans="2:12" ht="15" x14ac:dyDescent="0.25">
      <c r="B785" s="30" t="s">
        <v>64</v>
      </c>
      <c r="C785" s="237">
        <f t="shared" si="143"/>
        <v>0</v>
      </c>
      <c r="D785" s="132"/>
      <c r="E785" s="132"/>
      <c r="F785" s="134"/>
      <c r="G785" s="132"/>
      <c r="H785" s="132"/>
      <c r="I785" s="142"/>
      <c r="J785" s="90">
        <f t="shared" si="153"/>
        <v>0</v>
      </c>
      <c r="K785" s="95">
        <f t="shared" si="144"/>
        <v>0</v>
      </c>
      <c r="L785" s="92">
        <f t="shared" si="154"/>
        <v>0</v>
      </c>
    </row>
    <row r="786" spans="2:12" ht="15" x14ac:dyDescent="0.25">
      <c r="B786" s="30" t="s">
        <v>65</v>
      </c>
      <c r="C786" s="236">
        <f t="shared" si="143"/>
        <v>0</v>
      </c>
      <c r="D786" s="132"/>
      <c r="E786" s="132"/>
      <c r="F786" s="134"/>
      <c r="G786" s="132"/>
      <c r="H786" s="132"/>
      <c r="I786" s="142"/>
      <c r="J786" s="90">
        <f t="shared" si="153"/>
        <v>0</v>
      </c>
      <c r="K786" s="95">
        <f t="shared" si="144"/>
        <v>0</v>
      </c>
      <c r="L786" s="92">
        <f t="shared" si="154"/>
        <v>0</v>
      </c>
    </row>
    <row r="787" spans="2:12" ht="15" x14ac:dyDescent="0.25">
      <c r="B787" s="30" t="s">
        <v>66</v>
      </c>
      <c r="C787" s="236">
        <f t="shared" si="143"/>
        <v>0</v>
      </c>
      <c r="D787" s="132"/>
      <c r="E787" s="132"/>
      <c r="F787" s="134"/>
      <c r="G787" s="132"/>
      <c r="H787" s="132"/>
      <c r="I787" s="142"/>
      <c r="J787" s="90">
        <f t="shared" si="153"/>
        <v>0</v>
      </c>
      <c r="K787" s="91">
        <f t="shared" si="144"/>
        <v>0</v>
      </c>
      <c r="L787" s="92">
        <f t="shared" si="154"/>
        <v>0</v>
      </c>
    </row>
    <row r="788" spans="2:12" ht="15" x14ac:dyDescent="0.25">
      <c r="B788" s="30" t="s">
        <v>67</v>
      </c>
      <c r="C788" s="237">
        <f t="shared" ref="C788:C820" si="155">C72</f>
        <v>0</v>
      </c>
      <c r="D788" s="132"/>
      <c r="E788" s="132"/>
      <c r="F788" s="134"/>
      <c r="G788" s="132"/>
      <c r="H788" s="132"/>
      <c r="I788" s="142"/>
      <c r="J788" s="90">
        <f t="shared" si="153"/>
        <v>0</v>
      </c>
      <c r="K788" s="95">
        <f t="shared" ref="K788:K820" si="156">K72</f>
        <v>0</v>
      </c>
      <c r="L788" s="92">
        <f t="shared" si="154"/>
        <v>0</v>
      </c>
    </row>
    <row r="789" spans="2:12" ht="15" x14ac:dyDescent="0.25">
      <c r="B789" s="30" t="s">
        <v>68</v>
      </c>
      <c r="C789" s="236">
        <f t="shared" si="155"/>
        <v>0</v>
      </c>
      <c r="D789" s="132"/>
      <c r="E789" s="132"/>
      <c r="F789" s="134"/>
      <c r="G789" s="132"/>
      <c r="H789" s="132"/>
      <c r="I789" s="142"/>
      <c r="J789" s="90">
        <f t="shared" si="153"/>
        <v>0</v>
      </c>
      <c r="K789" s="95">
        <f t="shared" si="156"/>
        <v>0</v>
      </c>
      <c r="L789" s="92">
        <f t="shared" si="154"/>
        <v>0</v>
      </c>
    </row>
    <row r="790" spans="2:12" ht="15" x14ac:dyDescent="0.25">
      <c r="B790" s="30" t="s">
        <v>69</v>
      </c>
      <c r="C790" s="236">
        <f t="shared" si="155"/>
        <v>0</v>
      </c>
      <c r="D790" s="132"/>
      <c r="E790" s="132"/>
      <c r="F790" s="134"/>
      <c r="G790" s="132"/>
      <c r="H790" s="132"/>
      <c r="I790" s="142"/>
      <c r="J790" s="90">
        <f t="shared" si="153"/>
        <v>0</v>
      </c>
      <c r="K790" s="91">
        <f t="shared" si="156"/>
        <v>0</v>
      </c>
      <c r="L790" s="92">
        <f t="shared" si="154"/>
        <v>0</v>
      </c>
    </row>
    <row r="791" spans="2:12" ht="15" x14ac:dyDescent="0.25">
      <c r="B791" s="30" t="s">
        <v>70</v>
      </c>
      <c r="C791" s="237">
        <f t="shared" si="155"/>
        <v>0</v>
      </c>
      <c r="D791" s="132"/>
      <c r="E791" s="132"/>
      <c r="F791" s="134"/>
      <c r="G791" s="132"/>
      <c r="H791" s="132"/>
      <c r="I791" s="142"/>
      <c r="J791" s="90">
        <f t="shared" si="153"/>
        <v>0</v>
      </c>
      <c r="K791" s="95">
        <f t="shared" si="156"/>
        <v>0</v>
      </c>
      <c r="L791" s="92">
        <f t="shared" si="154"/>
        <v>0</v>
      </c>
    </row>
    <row r="792" spans="2:12" ht="15" x14ac:dyDescent="0.25">
      <c r="B792" s="30" t="s">
        <v>71</v>
      </c>
      <c r="C792" s="236">
        <f t="shared" si="155"/>
        <v>0</v>
      </c>
      <c r="D792" s="132"/>
      <c r="E792" s="132"/>
      <c r="F792" s="134"/>
      <c r="G792" s="132"/>
      <c r="H792" s="132"/>
      <c r="I792" s="142"/>
      <c r="J792" s="90">
        <f t="shared" si="153"/>
        <v>0</v>
      </c>
      <c r="K792" s="95">
        <f t="shared" si="156"/>
        <v>0</v>
      </c>
      <c r="L792" s="92">
        <f t="shared" si="154"/>
        <v>0</v>
      </c>
    </row>
    <row r="793" spans="2:12" ht="15" x14ac:dyDescent="0.25">
      <c r="B793" s="30" t="s">
        <v>72</v>
      </c>
      <c r="C793" s="236">
        <f t="shared" si="155"/>
        <v>0</v>
      </c>
      <c r="D793" s="132"/>
      <c r="E793" s="132"/>
      <c r="F793" s="134"/>
      <c r="G793" s="132"/>
      <c r="H793" s="132"/>
      <c r="I793" s="142"/>
      <c r="J793" s="90">
        <f t="shared" si="153"/>
        <v>0</v>
      </c>
      <c r="K793" s="91">
        <f t="shared" si="156"/>
        <v>0</v>
      </c>
      <c r="L793" s="92">
        <f t="shared" si="154"/>
        <v>0</v>
      </c>
    </row>
    <row r="794" spans="2:12" ht="15" x14ac:dyDescent="0.25">
      <c r="B794" s="30" t="s">
        <v>73</v>
      </c>
      <c r="C794" s="237">
        <f t="shared" si="155"/>
        <v>0</v>
      </c>
      <c r="D794" s="132"/>
      <c r="E794" s="132"/>
      <c r="F794" s="134"/>
      <c r="G794" s="132"/>
      <c r="H794" s="132"/>
      <c r="I794" s="142"/>
      <c r="J794" s="90">
        <f t="shared" si="153"/>
        <v>0</v>
      </c>
      <c r="K794" s="95">
        <f t="shared" si="156"/>
        <v>0</v>
      </c>
      <c r="L794" s="92">
        <f t="shared" si="154"/>
        <v>0</v>
      </c>
    </row>
    <row r="795" spans="2:12" ht="15" x14ac:dyDescent="0.25">
      <c r="B795" s="30" t="s">
        <v>74</v>
      </c>
      <c r="C795" s="236">
        <f t="shared" si="155"/>
        <v>0</v>
      </c>
      <c r="D795" s="132"/>
      <c r="E795" s="132"/>
      <c r="F795" s="134"/>
      <c r="G795" s="132"/>
      <c r="H795" s="132"/>
      <c r="I795" s="142"/>
      <c r="J795" s="90">
        <f t="shared" si="153"/>
        <v>0</v>
      </c>
      <c r="K795" s="95">
        <f t="shared" si="156"/>
        <v>0</v>
      </c>
      <c r="L795" s="92">
        <f t="shared" si="154"/>
        <v>0</v>
      </c>
    </row>
    <row r="796" spans="2:12" ht="15" x14ac:dyDescent="0.25">
      <c r="B796" s="30" t="s">
        <v>75</v>
      </c>
      <c r="C796" s="236">
        <f t="shared" si="155"/>
        <v>0</v>
      </c>
      <c r="D796" s="132"/>
      <c r="E796" s="132"/>
      <c r="F796" s="134"/>
      <c r="G796" s="132"/>
      <c r="H796" s="132"/>
      <c r="I796" s="142"/>
      <c r="J796" s="90">
        <f>IF(G796&gt;0,(D796*(F796/G796)),0)</f>
        <v>0</v>
      </c>
      <c r="K796" s="91">
        <f t="shared" si="156"/>
        <v>0</v>
      </c>
      <c r="L796" s="92">
        <f>IF(K796&gt;0,((J796/K796)*I796),0)</f>
        <v>0</v>
      </c>
    </row>
    <row r="797" spans="2:12" ht="15" x14ac:dyDescent="0.25">
      <c r="B797" s="30" t="s">
        <v>76</v>
      </c>
      <c r="C797" s="237">
        <f t="shared" si="155"/>
        <v>0</v>
      </c>
      <c r="D797" s="132"/>
      <c r="E797" s="132"/>
      <c r="F797" s="134"/>
      <c r="G797" s="132"/>
      <c r="H797" s="132"/>
      <c r="I797" s="142"/>
      <c r="J797" s="90">
        <f t="shared" ref="J797:J807" si="157">IF(G797&gt;0,(D797*(F797/G797)),0)</f>
        <v>0</v>
      </c>
      <c r="K797" s="95">
        <f t="shared" si="156"/>
        <v>0</v>
      </c>
      <c r="L797" s="92">
        <f t="shared" ref="L797:L807" si="158">IF(K797&gt;0,((J797/K797)*I797),0)</f>
        <v>0</v>
      </c>
    </row>
    <row r="798" spans="2:12" ht="15" x14ac:dyDescent="0.25">
      <c r="B798" s="30" t="s">
        <v>77</v>
      </c>
      <c r="C798" s="236">
        <f t="shared" si="155"/>
        <v>0</v>
      </c>
      <c r="D798" s="132"/>
      <c r="E798" s="132"/>
      <c r="F798" s="134"/>
      <c r="G798" s="132"/>
      <c r="H798" s="132"/>
      <c r="I798" s="142"/>
      <c r="J798" s="90">
        <f t="shared" si="157"/>
        <v>0</v>
      </c>
      <c r="K798" s="95">
        <f t="shared" si="156"/>
        <v>0</v>
      </c>
      <c r="L798" s="92">
        <f t="shared" si="158"/>
        <v>0</v>
      </c>
    </row>
    <row r="799" spans="2:12" ht="15" x14ac:dyDescent="0.25">
      <c r="B799" s="30" t="s">
        <v>78</v>
      </c>
      <c r="C799" s="236">
        <f t="shared" si="155"/>
        <v>0</v>
      </c>
      <c r="D799" s="132"/>
      <c r="E799" s="132"/>
      <c r="F799" s="134"/>
      <c r="G799" s="132"/>
      <c r="H799" s="132"/>
      <c r="I799" s="142"/>
      <c r="J799" s="90">
        <f t="shared" si="157"/>
        <v>0</v>
      </c>
      <c r="K799" s="91">
        <f t="shared" si="156"/>
        <v>0</v>
      </c>
      <c r="L799" s="92">
        <f t="shared" si="158"/>
        <v>0</v>
      </c>
    </row>
    <row r="800" spans="2:12" ht="15" x14ac:dyDescent="0.25">
      <c r="B800" s="30" t="s">
        <v>79</v>
      </c>
      <c r="C800" s="237">
        <f t="shared" si="155"/>
        <v>0</v>
      </c>
      <c r="D800" s="132"/>
      <c r="E800" s="132"/>
      <c r="F800" s="134"/>
      <c r="G800" s="132"/>
      <c r="H800" s="132"/>
      <c r="I800" s="142"/>
      <c r="J800" s="90">
        <f t="shared" si="157"/>
        <v>0</v>
      </c>
      <c r="K800" s="95">
        <f t="shared" si="156"/>
        <v>0</v>
      </c>
      <c r="L800" s="92">
        <f t="shared" si="158"/>
        <v>0</v>
      </c>
    </row>
    <row r="801" spans="2:12" ht="15" x14ac:dyDescent="0.25">
      <c r="B801" s="30" t="s">
        <v>80</v>
      </c>
      <c r="C801" s="236">
        <f t="shared" si="155"/>
        <v>0</v>
      </c>
      <c r="D801" s="132"/>
      <c r="E801" s="132"/>
      <c r="F801" s="134"/>
      <c r="G801" s="132"/>
      <c r="H801" s="132"/>
      <c r="I801" s="142"/>
      <c r="J801" s="90">
        <f t="shared" si="157"/>
        <v>0</v>
      </c>
      <c r="K801" s="95">
        <f t="shared" si="156"/>
        <v>0</v>
      </c>
      <c r="L801" s="92">
        <f t="shared" si="158"/>
        <v>0</v>
      </c>
    </row>
    <row r="802" spans="2:12" ht="15" x14ac:dyDescent="0.25">
      <c r="B802" s="30" t="s">
        <v>81</v>
      </c>
      <c r="C802" s="236">
        <f t="shared" si="155"/>
        <v>0</v>
      </c>
      <c r="D802" s="132"/>
      <c r="E802" s="132"/>
      <c r="F802" s="134"/>
      <c r="G802" s="132"/>
      <c r="H802" s="132"/>
      <c r="I802" s="142"/>
      <c r="J802" s="90">
        <f t="shared" si="157"/>
        <v>0</v>
      </c>
      <c r="K802" s="91">
        <f t="shared" si="156"/>
        <v>0</v>
      </c>
      <c r="L802" s="92">
        <f t="shared" si="158"/>
        <v>0</v>
      </c>
    </row>
    <row r="803" spans="2:12" ht="15" x14ac:dyDescent="0.25">
      <c r="B803" s="30" t="s">
        <v>82</v>
      </c>
      <c r="C803" s="237">
        <f t="shared" si="155"/>
        <v>0</v>
      </c>
      <c r="D803" s="132"/>
      <c r="E803" s="132"/>
      <c r="F803" s="134"/>
      <c r="G803" s="132"/>
      <c r="H803" s="132"/>
      <c r="I803" s="142"/>
      <c r="J803" s="90">
        <f t="shared" si="157"/>
        <v>0</v>
      </c>
      <c r="K803" s="95">
        <f t="shared" si="156"/>
        <v>0</v>
      </c>
      <c r="L803" s="92">
        <f t="shared" si="158"/>
        <v>0</v>
      </c>
    </row>
    <row r="804" spans="2:12" ht="15" x14ac:dyDescent="0.25">
      <c r="B804" s="30" t="s">
        <v>83</v>
      </c>
      <c r="C804" s="236">
        <f t="shared" si="155"/>
        <v>0</v>
      </c>
      <c r="D804" s="132"/>
      <c r="E804" s="132"/>
      <c r="F804" s="134"/>
      <c r="G804" s="132"/>
      <c r="H804" s="132"/>
      <c r="I804" s="142"/>
      <c r="J804" s="90">
        <f t="shared" si="157"/>
        <v>0</v>
      </c>
      <c r="K804" s="95">
        <f t="shared" si="156"/>
        <v>0</v>
      </c>
      <c r="L804" s="92">
        <f t="shared" si="158"/>
        <v>0</v>
      </c>
    </row>
    <row r="805" spans="2:12" ht="15" x14ac:dyDescent="0.25">
      <c r="B805" s="30" t="s">
        <v>84</v>
      </c>
      <c r="C805" s="236">
        <f t="shared" si="155"/>
        <v>0</v>
      </c>
      <c r="D805" s="132"/>
      <c r="E805" s="132"/>
      <c r="F805" s="134"/>
      <c r="G805" s="132"/>
      <c r="H805" s="132"/>
      <c r="I805" s="142"/>
      <c r="J805" s="90">
        <f t="shared" si="157"/>
        <v>0</v>
      </c>
      <c r="K805" s="91">
        <f t="shared" si="156"/>
        <v>0</v>
      </c>
      <c r="L805" s="92">
        <f t="shared" si="158"/>
        <v>0</v>
      </c>
    </row>
    <row r="806" spans="2:12" ht="15" x14ac:dyDescent="0.25">
      <c r="B806" s="30" t="s">
        <v>85</v>
      </c>
      <c r="C806" s="237">
        <f t="shared" si="155"/>
        <v>0</v>
      </c>
      <c r="D806" s="132"/>
      <c r="E806" s="132"/>
      <c r="F806" s="134"/>
      <c r="G806" s="132"/>
      <c r="H806" s="132"/>
      <c r="I806" s="142"/>
      <c r="J806" s="90">
        <f t="shared" si="157"/>
        <v>0</v>
      </c>
      <c r="K806" s="95">
        <f t="shared" si="156"/>
        <v>0</v>
      </c>
      <c r="L806" s="92">
        <f t="shared" si="158"/>
        <v>0</v>
      </c>
    </row>
    <row r="807" spans="2:12" ht="15" x14ac:dyDescent="0.25">
      <c r="B807" s="30" t="s">
        <v>86</v>
      </c>
      <c r="C807" s="236">
        <f t="shared" si="155"/>
        <v>0</v>
      </c>
      <c r="D807" s="132"/>
      <c r="E807" s="132"/>
      <c r="F807" s="134"/>
      <c r="G807" s="132"/>
      <c r="H807" s="132"/>
      <c r="I807" s="142"/>
      <c r="J807" s="90">
        <f t="shared" si="157"/>
        <v>0</v>
      </c>
      <c r="K807" s="95">
        <f t="shared" si="156"/>
        <v>0</v>
      </c>
      <c r="L807" s="92">
        <f t="shared" si="158"/>
        <v>0</v>
      </c>
    </row>
    <row r="808" spans="2:12" ht="15" x14ac:dyDescent="0.25">
      <c r="B808" s="30" t="s">
        <v>87</v>
      </c>
      <c r="C808" s="236">
        <f t="shared" si="155"/>
        <v>0</v>
      </c>
      <c r="D808" s="132"/>
      <c r="E808" s="132"/>
      <c r="F808" s="134"/>
      <c r="G808" s="132"/>
      <c r="H808" s="132"/>
      <c r="I808" s="142"/>
      <c r="J808" s="90">
        <f>IF(G808&gt;0,(D808*(F808/G808)),0)</f>
        <v>0</v>
      </c>
      <c r="K808" s="91">
        <f t="shared" si="156"/>
        <v>0</v>
      </c>
      <c r="L808" s="92">
        <f>IF(K808&gt;0,((J808/K808)*I808),0)</f>
        <v>0</v>
      </c>
    </row>
    <row r="809" spans="2:12" ht="15" x14ac:dyDescent="0.25">
      <c r="B809" s="30" t="s">
        <v>88</v>
      </c>
      <c r="C809" s="237">
        <f t="shared" si="155"/>
        <v>0</v>
      </c>
      <c r="D809" s="132"/>
      <c r="E809" s="132"/>
      <c r="F809" s="134"/>
      <c r="G809" s="132"/>
      <c r="H809" s="132"/>
      <c r="I809" s="142"/>
      <c r="J809" s="90">
        <f t="shared" ref="J809:J820" si="159">IF(G809&gt;0,(D809*(F809/G809)),0)</f>
        <v>0</v>
      </c>
      <c r="K809" s="95">
        <f t="shared" si="156"/>
        <v>0</v>
      </c>
      <c r="L809" s="92">
        <f t="shared" ref="L809:L820" si="160">IF(K809&gt;0,((J809/K809)*I809),0)</f>
        <v>0</v>
      </c>
    </row>
    <row r="810" spans="2:12" ht="15" x14ac:dyDescent="0.25">
      <c r="B810" s="30" t="s">
        <v>89</v>
      </c>
      <c r="C810" s="236">
        <f t="shared" si="155"/>
        <v>0</v>
      </c>
      <c r="D810" s="132"/>
      <c r="E810" s="132"/>
      <c r="F810" s="134"/>
      <c r="G810" s="132"/>
      <c r="H810" s="132"/>
      <c r="I810" s="142"/>
      <c r="J810" s="90">
        <f t="shared" si="159"/>
        <v>0</v>
      </c>
      <c r="K810" s="95">
        <f t="shared" si="156"/>
        <v>0</v>
      </c>
      <c r="L810" s="92">
        <f t="shared" si="160"/>
        <v>0</v>
      </c>
    </row>
    <row r="811" spans="2:12" ht="15" x14ac:dyDescent="0.25">
      <c r="B811" s="30" t="s">
        <v>90</v>
      </c>
      <c r="C811" s="236">
        <f t="shared" si="155"/>
        <v>0</v>
      </c>
      <c r="D811" s="132"/>
      <c r="E811" s="132"/>
      <c r="F811" s="134"/>
      <c r="G811" s="132"/>
      <c r="H811" s="132"/>
      <c r="I811" s="142"/>
      <c r="J811" s="90">
        <f t="shared" si="159"/>
        <v>0</v>
      </c>
      <c r="K811" s="91">
        <f t="shared" si="156"/>
        <v>0</v>
      </c>
      <c r="L811" s="92">
        <f t="shared" si="160"/>
        <v>0</v>
      </c>
    </row>
    <row r="812" spans="2:12" ht="15" x14ac:dyDescent="0.25">
      <c r="B812" s="30" t="s">
        <v>91</v>
      </c>
      <c r="C812" s="237">
        <f t="shared" si="155"/>
        <v>0</v>
      </c>
      <c r="D812" s="132"/>
      <c r="E812" s="132"/>
      <c r="F812" s="134"/>
      <c r="G812" s="132"/>
      <c r="H812" s="132"/>
      <c r="I812" s="142"/>
      <c r="J812" s="90">
        <f t="shared" si="159"/>
        <v>0</v>
      </c>
      <c r="K812" s="95">
        <f t="shared" si="156"/>
        <v>0</v>
      </c>
      <c r="L812" s="92">
        <f t="shared" si="160"/>
        <v>0</v>
      </c>
    </row>
    <row r="813" spans="2:12" ht="15" x14ac:dyDescent="0.25">
      <c r="B813" s="30" t="s">
        <v>92</v>
      </c>
      <c r="C813" s="236">
        <f t="shared" si="155"/>
        <v>0</v>
      </c>
      <c r="D813" s="132"/>
      <c r="E813" s="132"/>
      <c r="F813" s="134"/>
      <c r="G813" s="132"/>
      <c r="H813" s="132"/>
      <c r="I813" s="142"/>
      <c r="J813" s="90">
        <f t="shared" si="159"/>
        <v>0</v>
      </c>
      <c r="K813" s="95">
        <f t="shared" si="156"/>
        <v>0</v>
      </c>
      <c r="L813" s="92">
        <f t="shared" si="160"/>
        <v>0</v>
      </c>
    </row>
    <row r="814" spans="2:12" ht="15" x14ac:dyDescent="0.25">
      <c r="B814" s="30" t="s">
        <v>93</v>
      </c>
      <c r="C814" s="236">
        <f t="shared" si="155"/>
        <v>0</v>
      </c>
      <c r="D814" s="132"/>
      <c r="E814" s="132"/>
      <c r="F814" s="134"/>
      <c r="G814" s="132"/>
      <c r="H814" s="132"/>
      <c r="I814" s="142"/>
      <c r="J814" s="90">
        <f t="shared" si="159"/>
        <v>0</v>
      </c>
      <c r="K814" s="91">
        <f t="shared" si="156"/>
        <v>0</v>
      </c>
      <c r="L814" s="92">
        <f t="shared" si="160"/>
        <v>0</v>
      </c>
    </row>
    <row r="815" spans="2:12" ht="15" x14ac:dyDescent="0.25">
      <c r="B815" s="30" t="s">
        <v>94</v>
      </c>
      <c r="C815" s="237">
        <f t="shared" si="155"/>
        <v>0</v>
      </c>
      <c r="D815" s="132"/>
      <c r="E815" s="132"/>
      <c r="F815" s="134"/>
      <c r="G815" s="132"/>
      <c r="H815" s="132"/>
      <c r="I815" s="142"/>
      <c r="J815" s="90">
        <f t="shared" si="159"/>
        <v>0</v>
      </c>
      <c r="K815" s="95">
        <f t="shared" si="156"/>
        <v>0</v>
      </c>
      <c r="L815" s="92">
        <f t="shared" si="160"/>
        <v>0</v>
      </c>
    </row>
    <row r="816" spans="2:12" ht="15" x14ac:dyDescent="0.25">
      <c r="B816" s="30" t="s">
        <v>95</v>
      </c>
      <c r="C816" s="236">
        <f t="shared" si="155"/>
        <v>0</v>
      </c>
      <c r="D816" s="132"/>
      <c r="E816" s="132"/>
      <c r="F816" s="134"/>
      <c r="G816" s="132"/>
      <c r="H816" s="132"/>
      <c r="I816" s="142"/>
      <c r="J816" s="90">
        <f t="shared" si="159"/>
        <v>0</v>
      </c>
      <c r="K816" s="95">
        <f t="shared" si="156"/>
        <v>0</v>
      </c>
      <c r="L816" s="92">
        <f t="shared" si="160"/>
        <v>0</v>
      </c>
    </row>
    <row r="817" spans="2:12" ht="15" x14ac:dyDescent="0.25">
      <c r="B817" s="30" t="s">
        <v>96</v>
      </c>
      <c r="C817" s="236">
        <f t="shared" si="155"/>
        <v>0</v>
      </c>
      <c r="D817" s="132"/>
      <c r="E817" s="132"/>
      <c r="F817" s="134"/>
      <c r="G817" s="132"/>
      <c r="H817" s="132"/>
      <c r="I817" s="142"/>
      <c r="J817" s="90">
        <f t="shared" si="159"/>
        <v>0</v>
      </c>
      <c r="K817" s="91">
        <f t="shared" si="156"/>
        <v>0</v>
      </c>
      <c r="L817" s="92">
        <f t="shared" si="160"/>
        <v>0</v>
      </c>
    </row>
    <row r="818" spans="2:12" ht="15" x14ac:dyDescent="0.25">
      <c r="B818" s="30" t="s">
        <v>97</v>
      </c>
      <c r="C818" s="237">
        <f t="shared" si="155"/>
        <v>0</v>
      </c>
      <c r="D818" s="132"/>
      <c r="E818" s="132"/>
      <c r="F818" s="134"/>
      <c r="G818" s="132"/>
      <c r="H818" s="132"/>
      <c r="I818" s="142"/>
      <c r="J818" s="90">
        <f t="shared" si="159"/>
        <v>0</v>
      </c>
      <c r="K818" s="95">
        <f t="shared" si="156"/>
        <v>0</v>
      </c>
      <c r="L818" s="92">
        <f t="shared" si="160"/>
        <v>0</v>
      </c>
    </row>
    <row r="819" spans="2:12" ht="15" x14ac:dyDescent="0.25">
      <c r="B819" s="30" t="s">
        <v>98</v>
      </c>
      <c r="C819" s="236">
        <f t="shared" si="155"/>
        <v>0</v>
      </c>
      <c r="D819" s="132"/>
      <c r="E819" s="132"/>
      <c r="F819" s="134"/>
      <c r="G819" s="132"/>
      <c r="H819" s="132"/>
      <c r="I819" s="142"/>
      <c r="J819" s="90">
        <f t="shared" si="159"/>
        <v>0</v>
      </c>
      <c r="K819" s="95">
        <f t="shared" si="156"/>
        <v>0</v>
      </c>
      <c r="L819" s="92">
        <f t="shared" si="160"/>
        <v>0</v>
      </c>
    </row>
    <row r="820" spans="2:12" ht="15" x14ac:dyDescent="0.25">
      <c r="B820" s="30" t="s">
        <v>99</v>
      </c>
      <c r="C820" s="236">
        <f t="shared" si="155"/>
        <v>0</v>
      </c>
      <c r="D820" s="132"/>
      <c r="E820" s="132"/>
      <c r="F820" s="134"/>
      <c r="G820" s="132"/>
      <c r="H820" s="132"/>
      <c r="I820" s="142"/>
      <c r="J820" s="90">
        <f t="shared" si="159"/>
        <v>0</v>
      </c>
      <c r="K820" s="91">
        <f t="shared" si="156"/>
        <v>0</v>
      </c>
      <c r="L820" s="92">
        <f t="shared" si="160"/>
        <v>0</v>
      </c>
    </row>
    <row r="821" spans="2:12" x14ac:dyDescent="0.2">
      <c r="C821" s="30"/>
    </row>
    <row r="822" spans="2:12" ht="15" x14ac:dyDescent="0.25">
      <c r="C822" s="312" t="s">
        <v>0</v>
      </c>
      <c r="D822" s="313"/>
      <c r="E822" s="313"/>
      <c r="F822" s="313"/>
      <c r="G822" s="313"/>
      <c r="H822" s="313"/>
      <c r="I822" s="313"/>
      <c r="J822" s="313"/>
      <c r="K822" s="313"/>
      <c r="L822" s="314"/>
    </row>
    <row r="823" spans="2:12" ht="15" x14ac:dyDescent="0.25">
      <c r="B823" s="30" t="s">
        <v>414</v>
      </c>
      <c r="C823" s="237" t="str">
        <f>C5</f>
        <v>10 Basic</v>
      </c>
      <c r="D823" s="132"/>
      <c r="E823" s="132"/>
      <c r="F823" s="134"/>
      <c r="G823" s="132"/>
      <c r="H823" s="132"/>
      <c r="I823" s="142"/>
      <c r="J823" s="90">
        <f>IF(G823&gt;0,(D823*(F823/G823)),0)</f>
        <v>0</v>
      </c>
      <c r="K823" s="95">
        <f>K5</f>
        <v>1440</v>
      </c>
      <c r="L823" s="92">
        <f>IF(K823&gt;0,((J823/K823)*I823),0)</f>
        <v>0</v>
      </c>
    </row>
    <row r="824" spans="2:12" ht="15" x14ac:dyDescent="0.25">
      <c r="B824" s="30" t="s">
        <v>415</v>
      </c>
      <c r="C824" s="237" t="str">
        <f>C6</f>
        <v>1204 Flt1</v>
      </c>
      <c r="D824" s="132"/>
      <c r="E824" s="132"/>
      <c r="F824" s="134"/>
      <c r="G824" s="132"/>
      <c r="H824" s="132"/>
      <c r="I824" s="142"/>
      <c r="J824" s="90">
        <f t="shared" ref="J824:J834" si="161">IF(G824&gt;0,(D824*(F824/G824)),0)</f>
        <v>0</v>
      </c>
      <c r="K824" s="95">
        <f>K6</f>
        <v>670.58823529411757</v>
      </c>
      <c r="L824" s="92">
        <f t="shared" ref="L824:L834" si="162">IF(K824&gt;0,((J824/K824)*I824),0)</f>
        <v>0</v>
      </c>
    </row>
    <row r="825" spans="2:12" ht="15" x14ac:dyDescent="0.25">
      <c r="B825" s="30" t="s">
        <v>416</v>
      </c>
      <c r="C825" s="236" t="str">
        <f>C7</f>
        <v>1204 Flt2</v>
      </c>
      <c r="D825" s="132"/>
      <c r="E825" s="132"/>
      <c r="F825" s="134"/>
      <c r="G825" s="132"/>
      <c r="H825" s="132"/>
      <c r="I825" s="142"/>
      <c r="J825" s="90">
        <f t="shared" si="161"/>
        <v>0</v>
      </c>
      <c r="K825" s="95">
        <f>K7</f>
        <v>670.58823529411757</v>
      </c>
      <c r="L825" s="92">
        <f t="shared" si="162"/>
        <v>0</v>
      </c>
    </row>
    <row r="826" spans="2:12" ht="15" x14ac:dyDescent="0.25">
      <c r="B826" s="30" t="s">
        <v>417</v>
      </c>
      <c r="C826" s="236" t="str">
        <f t="shared" ref="C826:C889" si="163">C8</f>
        <v>4 Accent</v>
      </c>
      <c r="D826" s="132"/>
      <c r="E826" s="132"/>
      <c r="F826" s="134"/>
      <c r="G826" s="132"/>
      <c r="H826" s="132"/>
      <c r="I826" s="142"/>
      <c r="J826" s="90">
        <f t="shared" si="161"/>
        <v>0</v>
      </c>
      <c r="K826" s="91">
        <f t="shared" ref="K826:K889" si="164">K8</f>
        <v>8550</v>
      </c>
      <c r="L826" s="92">
        <f t="shared" si="162"/>
        <v>0</v>
      </c>
    </row>
    <row r="827" spans="2:12" ht="15" x14ac:dyDescent="0.25">
      <c r="B827" s="30" t="s">
        <v>418</v>
      </c>
      <c r="C827" s="237">
        <f t="shared" si="163"/>
        <v>0</v>
      </c>
      <c r="D827" s="132"/>
      <c r="E827" s="132"/>
      <c r="F827" s="134"/>
      <c r="G827" s="132"/>
      <c r="H827" s="132"/>
      <c r="I827" s="142"/>
      <c r="J827" s="90">
        <f t="shared" si="161"/>
        <v>0</v>
      </c>
      <c r="K827" s="95">
        <f t="shared" si="164"/>
        <v>0</v>
      </c>
      <c r="L827" s="92">
        <f t="shared" si="162"/>
        <v>0</v>
      </c>
    </row>
    <row r="828" spans="2:12" ht="15" x14ac:dyDescent="0.25">
      <c r="B828" s="30" t="s">
        <v>419</v>
      </c>
      <c r="C828" s="236">
        <f t="shared" si="163"/>
        <v>0</v>
      </c>
      <c r="D828" s="132"/>
      <c r="E828" s="132"/>
      <c r="F828" s="134"/>
      <c r="G828" s="132"/>
      <c r="H828" s="132"/>
      <c r="I828" s="142"/>
      <c r="J828" s="90">
        <f t="shared" si="161"/>
        <v>0</v>
      </c>
      <c r="K828" s="95">
        <f t="shared" si="164"/>
        <v>0</v>
      </c>
      <c r="L828" s="92">
        <f t="shared" si="162"/>
        <v>0</v>
      </c>
    </row>
    <row r="829" spans="2:12" ht="15" x14ac:dyDescent="0.25">
      <c r="B829" s="30" t="s">
        <v>420</v>
      </c>
      <c r="C829" s="236">
        <f t="shared" si="163"/>
        <v>0</v>
      </c>
      <c r="D829" s="132"/>
      <c r="E829" s="132"/>
      <c r="F829" s="134"/>
      <c r="G829" s="132"/>
      <c r="H829" s="132"/>
      <c r="I829" s="142"/>
      <c r="J829" s="90">
        <f t="shared" si="161"/>
        <v>0</v>
      </c>
      <c r="K829" s="91">
        <f t="shared" si="164"/>
        <v>0</v>
      </c>
      <c r="L829" s="92">
        <f t="shared" si="162"/>
        <v>0</v>
      </c>
    </row>
    <row r="830" spans="2:12" ht="15" x14ac:dyDescent="0.25">
      <c r="B830" s="30" t="s">
        <v>421</v>
      </c>
      <c r="C830" s="237">
        <f t="shared" si="163"/>
        <v>0</v>
      </c>
      <c r="D830" s="132"/>
      <c r="E830" s="132"/>
      <c r="F830" s="134"/>
      <c r="G830" s="132"/>
      <c r="H830" s="132"/>
      <c r="I830" s="142"/>
      <c r="J830" s="90">
        <f t="shared" si="161"/>
        <v>0</v>
      </c>
      <c r="K830" s="95">
        <f t="shared" si="164"/>
        <v>0</v>
      </c>
      <c r="L830" s="92">
        <f t="shared" si="162"/>
        <v>0</v>
      </c>
    </row>
    <row r="831" spans="2:12" ht="15" x14ac:dyDescent="0.25">
      <c r="B831" s="30" t="s">
        <v>422</v>
      </c>
      <c r="C831" s="236">
        <f t="shared" si="163"/>
        <v>0</v>
      </c>
      <c r="D831" s="132"/>
      <c r="E831" s="132"/>
      <c r="F831" s="134"/>
      <c r="G831" s="132"/>
      <c r="H831" s="132"/>
      <c r="I831" s="142"/>
      <c r="J831" s="90">
        <f t="shared" si="161"/>
        <v>0</v>
      </c>
      <c r="K831" s="95">
        <f t="shared" si="164"/>
        <v>0</v>
      </c>
      <c r="L831" s="92">
        <f t="shared" si="162"/>
        <v>0</v>
      </c>
    </row>
    <row r="832" spans="2:12" ht="15" x14ac:dyDescent="0.25">
      <c r="B832" s="30" t="s">
        <v>423</v>
      </c>
      <c r="C832" s="236">
        <f t="shared" si="163"/>
        <v>0</v>
      </c>
      <c r="D832" s="132"/>
      <c r="E832" s="132"/>
      <c r="F832" s="134"/>
      <c r="G832" s="132"/>
      <c r="H832" s="132"/>
      <c r="I832" s="142"/>
      <c r="J832" s="90">
        <f t="shared" si="161"/>
        <v>0</v>
      </c>
      <c r="K832" s="91">
        <f t="shared" si="164"/>
        <v>0</v>
      </c>
      <c r="L832" s="92">
        <f t="shared" si="162"/>
        <v>0</v>
      </c>
    </row>
    <row r="833" spans="2:12" ht="15" x14ac:dyDescent="0.25">
      <c r="B833" s="30" t="s">
        <v>424</v>
      </c>
      <c r="C833" s="237">
        <f t="shared" si="163"/>
        <v>0</v>
      </c>
      <c r="D833" s="132"/>
      <c r="E833" s="132"/>
      <c r="F833" s="134"/>
      <c r="G833" s="132"/>
      <c r="H833" s="132"/>
      <c r="I833" s="142"/>
      <c r="J833" s="90">
        <f t="shared" si="161"/>
        <v>0</v>
      </c>
      <c r="K833" s="95">
        <f t="shared" si="164"/>
        <v>0</v>
      </c>
      <c r="L833" s="92">
        <f t="shared" si="162"/>
        <v>0</v>
      </c>
    </row>
    <row r="834" spans="2:12" ht="15" x14ac:dyDescent="0.25">
      <c r="B834" s="30" t="s">
        <v>425</v>
      </c>
      <c r="C834" s="236">
        <f t="shared" si="163"/>
        <v>0</v>
      </c>
      <c r="D834" s="132"/>
      <c r="E834" s="132"/>
      <c r="F834" s="134"/>
      <c r="G834" s="132"/>
      <c r="H834" s="132"/>
      <c r="I834" s="142"/>
      <c r="J834" s="90">
        <f t="shared" si="161"/>
        <v>0</v>
      </c>
      <c r="K834" s="95">
        <f t="shared" si="164"/>
        <v>0</v>
      </c>
      <c r="L834" s="92">
        <f t="shared" si="162"/>
        <v>0</v>
      </c>
    </row>
    <row r="835" spans="2:12" ht="15" x14ac:dyDescent="0.25">
      <c r="B835" s="30" t="s">
        <v>426</v>
      </c>
      <c r="C835" s="236">
        <f t="shared" si="163"/>
        <v>0</v>
      </c>
      <c r="D835" s="132"/>
      <c r="E835" s="132"/>
      <c r="F835" s="134"/>
      <c r="G835" s="132"/>
      <c r="H835" s="132"/>
      <c r="I835" s="142"/>
      <c r="J835" s="90">
        <f>IF(G835&gt;0,(D835*(F835/G835)),0)</f>
        <v>0</v>
      </c>
      <c r="K835" s="91">
        <f t="shared" si="164"/>
        <v>0</v>
      </c>
      <c r="L835" s="92">
        <f>IF(K835&gt;0,((J835/K835)*I835),0)</f>
        <v>0</v>
      </c>
    </row>
    <row r="836" spans="2:12" ht="15" x14ac:dyDescent="0.25">
      <c r="B836" s="30" t="s">
        <v>427</v>
      </c>
      <c r="C836" s="237">
        <f t="shared" si="163"/>
        <v>0</v>
      </c>
      <c r="D836" s="132"/>
      <c r="E836" s="132"/>
      <c r="F836" s="134"/>
      <c r="G836" s="132"/>
      <c r="H836" s="132"/>
      <c r="I836" s="142"/>
      <c r="J836" s="90">
        <f t="shared" ref="J836:J847" si="165">IF(G836&gt;0,(D836*(F836/G836)),0)</f>
        <v>0</v>
      </c>
      <c r="K836" s="95">
        <f t="shared" si="164"/>
        <v>0</v>
      </c>
      <c r="L836" s="92">
        <f t="shared" ref="L836:L847" si="166">IF(K836&gt;0,((J836/K836)*I836),0)</f>
        <v>0</v>
      </c>
    </row>
    <row r="837" spans="2:12" ht="15" x14ac:dyDescent="0.25">
      <c r="B837" s="30" t="s">
        <v>428</v>
      </c>
      <c r="C837" s="236">
        <f t="shared" si="163"/>
        <v>0</v>
      </c>
      <c r="D837" s="132"/>
      <c r="E837" s="132"/>
      <c r="F837" s="134"/>
      <c r="G837" s="132"/>
      <c r="H837" s="132"/>
      <c r="I837" s="142"/>
      <c r="J837" s="90">
        <f t="shared" si="165"/>
        <v>0</v>
      </c>
      <c r="K837" s="95">
        <f t="shared" si="164"/>
        <v>0</v>
      </c>
      <c r="L837" s="92">
        <f t="shared" si="166"/>
        <v>0</v>
      </c>
    </row>
    <row r="838" spans="2:12" ht="15" x14ac:dyDescent="0.25">
      <c r="B838" s="30" t="s">
        <v>429</v>
      </c>
      <c r="C838" s="236">
        <f t="shared" si="163"/>
        <v>0</v>
      </c>
      <c r="D838" s="132"/>
      <c r="E838" s="132"/>
      <c r="F838" s="134"/>
      <c r="G838" s="132"/>
      <c r="H838" s="132"/>
      <c r="I838" s="142"/>
      <c r="J838" s="90">
        <f t="shared" si="165"/>
        <v>0</v>
      </c>
      <c r="K838" s="91">
        <f t="shared" si="164"/>
        <v>0</v>
      </c>
      <c r="L838" s="92">
        <f t="shared" si="166"/>
        <v>0</v>
      </c>
    </row>
    <row r="839" spans="2:12" ht="15" x14ac:dyDescent="0.25">
      <c r="B839" s="30" t="s">
        <v>430</v>
      </c>
      <c r="C839" s="237">
        <f t="shared" si="163"/>
        <v>0</v>
      </c>
      <c r="D839" s="132"/>
      <c r="E839" s="132"/>
      <c r="F839" s="134"/>
      <c r="G839" s="132"/>
      <c r="H839" s="132"/>
      <c r="I839" s="142"/>
      <c r="J839" s="90">
        <f t="shared" si="165"/>
        <v>0</v>
      </c>
      <c r="K839" s="95">
        <f t="shared" si="164"/>
        <v>0</v>
      </c>
      <c r="L839" s="92">
        <f t="shared" si="166"/>
        <v>0</v>
      </c>
    </row>
    <row r="840" spans="2:12" ht="15" x14ac:dyDescent="0.25">
      <c r="B840" s="30" t="s">
        <v>431</v>
      </c>
      <c r="C840" s="236">
        <f t="shared" si="163"/>
        <v>0</v>
      </c>
      <c r="D840" s="132"/>
      <c r="E840" s="132"/>
      <c r="F840" s="134"/>
      <c r="G840" s="132"/>
      <c r="H840" s="132"/>
      <c r="I840" s="142"/>
      <c r="J840" s="90">
        <f t="shared" si="165"/>
        <v>0</v>
      </c>
      <c r="K840" s="95">
        <f t="shared" si="164"/>
        <v>0</v>
      </c>
      <c r="L840" s="92">
        <f t="shared" si="166"/>
        <v>0</v>
      </c>
    </row>
    <row r="841" spans="2:12" ht="15" x14ac:dyDescent="0.25">
      <c r="B841" s="30" t="s">
        <v>432</v>
      </c>
      <c r="C841" s="236">
        <f t="shared" si="163"/>
        <v>0</v>
      </c>
      <c r="D841" s="132"/>
      <c r="E841" s="132"/>
      <c r="F841" s="134"/>
      <c r="G841" s="132"/>
      <c r="H841" s="132"/>
      <c r="I841" s="142"/>
      <c r="J841" s="90">
        <f t="shared" si="165"/>
        <v>0</v>
      </c>
      <c r="K841" s="91">
        <f t="shared" si="164"/>
        <v>0</v>
      </c>
      <c r="L841" s="92">
        <f t="shared" si="166"/>
        <v>0</v>
      </c>
    </row>
    <row r="842" spans="2:12" ht="15" x14ac:dyDescent="0.25">
      <c r="B842" s="30" t="s">
        <v>433</v>
      </c>
      <c r="C842" s="237">
        <f t="shared" si="163"/>
        <v>0</v>
      </c>
      <c r="D842" s="132"/>
      <c r="E842" s="132"/>
      <c r="F842" s="134"/>
      <c r="G842" s="132"/>
      <c r="H842" s="132"/>
      <c r="I842" s="142"/>
      <c r="J842" s="90">
        <f t="shared" si="165"/>
        <v>0</v>
      </c>
      <c r="K842" s="95">
        <f t="shared" si="164"/>
        <v>0</v>
      </c>
      <c r="L842" s="92">
        <f t="shared" si="166"/>
        <v>0</v>
      </c>
    </row>
    <row r="843" spans="2:12" ht="15" x14ac:dyDescent="0.25">
      <c r="B843" s="30" t="s">
        <v>434</v>
      </c>
      <c r="C843" s="236">
        <f t="shared" si="163"/>
        <v>0</v>
      </c>
      <c r="D843" s="132"/>
      <c r="E843" s="132"/>
      <c r="F843" s="134"/>
      <c r="G843" s="132"/>
      <c r="H843" s="132"/>
      <c r="I843" s="142"/>
      <c r="J843" s="90">
        <f t="shared" si="165"/>
        <v>0</v>
      </c>
      <c r="K843" s="95">
        <f t="shared" si="164"/>
        <v>0</v>
      </c>
      <c r="L843" s="92">
        <f t="shared" si="166"/>
        <v>0</v>
      </c>
    </row>
    <row r="844" spans="2:12" ht="15" x14ac:dyDescent="0.25">
      <c r="B844" s="30" t="s">
        <v>435</v>
      </c>
      <c r="C844" s="236">
        <f t="shared" si="163"/>
        <v>0</v>
      </c>
      <c r="D844" s="132"/>
      <c r="E844" s="132"/>
      <c r="F844" s="134"/>
      <c r="G844" s="132"/>
      <c r="H844" s="132"/>
      <c r="I844" s="142"/>
      <c r="J844" s="90">
        <f t="shared" si="165"/>
        <v>0</v>
      </c>
      <c r="K844" s="91">
        <f t="shared" si="164"/>
        <v>0</v>
      </c>
      <c r="L844" s="92">
        <f t="shared" si="166"/>
        <v>0</v>
      </c>
    </row>
    <row r="845" spans="2:12" ht="15" x14ac:dyDescent="0.25">
      <c r="B845" s="30" t="s">
        <v>436</v>
      </c>
      <c r="C845" s="237">
        <f t="shared" si="163"/>
        <v>0</v>
      </c>
      <c r="D845" s="132"/>
      <c r="E845" s="132"/>
      <c r="F845" s="134"/>
      <c r="G845" s="132"/>
      <c r="H845" s="132"/>
      <c r="I845" s="142"/>
      <c r="J845" s="90">
        <f t="shared" si="165"/>
        <v>0</v>
      </c>
      <c r="K845" s="95">
        <f t="shared" si="164"/>
        <v>0</v>
      </c>
      <c r="L845" s="92">
        <f t="shared" si="166"/>
        <v>0</v>
      </c>
    </row>
    <row r="846" spans="2:12" ht="15" x14ac:dyDescent="0.25">
      <c r="B846" s="30" t="s">
        <v>437</v>
      </c>
      <c r="C846" s="236">
        <f t="shared" si="163"/>
        <v>0</v>
      </c>
      <c r="D846" s="132"/>
      <c r="E846" s="132"/>
      <c r="F846" s="134"/>
      <c r="G846" s="132"/>
      <c r="H846" s="132"/>
      <c r="I846" s="142"/>
      <c r="J846" s="90">
        <f t="shared" si="165"/>
        <v>0</v>
      </c>
      <c r="K846" s="95">
        <f t="shared" si="164"/>
        <v>0</v>
      </c>
      <c r="L846" s="92">
        <f t="shared" si="166"/>
        <v>0</v>
      </c>
    </row>
    <row r="847" spans="2:12" ht="15" x14ac:dyDescent="0.25">
      <c r="B847" s="30" t="s">
        <v>438</v>
      </c>
      <c r="C847" s="236">
        <f t="shared" si="163"/>
        <v>0</v>
      </c>
      <c r="D847" s="132"/>
      <c r="E847" s="132"/>
      <c r="F847" s="134"/>
      <c r="G847" s="132"/>
      <c r="H847" s="132"/>
      <c r="I847" s="142"/>
      <c r="J847" s="90">
        <f t="shared" si="165"/>
        <v>0</v>
      </c>
      <c r="K847" s="91">
        <f t="shared" si="164"/>
        <v>0</v>
      </c>
      <c r="L847" s="92">
        <f t="shared" si="166"/>
        <v>0</v>
      </c>
    </row>
    <row r="848" spans="2:12" ht="15" x14ac:dyDescent="0.25">
      <c r="B848" s="30" t="s">
        <v>25</v>
      </c>
      <c r="C848" s="237">
        <f t="shared" si="163"/>
        <v>0</v>
      </c>
      <c r="D848" s="132"/>
      <c r="E848" s="132"/>
      <c r="F848" s="134"/>
      <c r="G848" s="132"/>
      <c r="H848" s="132"/>
      <c r="I848" s="142"/>
      <c r="J848" s="90">
        <f>IF(G848&gt;0,(D848*(F848/G848)),0)</f>
        <v>0</v>
      </c>
      <c r="K848" s="95">
        <f t="shared" si="164"/>
        <v>0</v>
      </c>
      <c r="L848" s="92">
        <f>IF(K848&gt;0,((J848/K848)*I848),0)</f>
        <v>0</v>
      </c>
    </row>
    <row r="849" spans="2:12" ht="15" x14ac:dyDescent="0.25">
      <c r="B849" s="30" t="s">
        <v>26</v>
      </c>
      <c r="C849" s="236">
        <f t="shared" si="163"/>
        <v>0</v>
      </c>
      <c r="D849" s="132"/>
      <c r="E849" s="132"/>
      <c r="F849" s="134"/>
      <c r="G849" s="132"/>
      <c r="H849" s="132"/>
      <c r="I849" s="142"/>
      <c r="J849" s="90">
        <f t="shared" ref="J849:J859" si="167">IF(G849&gt;0,(D849*(F849/G849)),0)</f>
        <v>0</v>
      </c>
      <c r="K849" s="95">
        <f t="shared" si="164"/>
        <v>0</v>
      </c>
      <c r="L849" s="92">
        <f t="shared" ref="L849:L859" si="168">IF(K849&gt;0,((J849/K849)*I849),0)</f>
        <v>0</v>
      </c>
    </row>
    <row r="850" spans="2:12" ht="15" x14ac:dyDescent="0.25">
      <c r="B850" s="30" t="s">
        <v>27</v>
      </c>
      <c r="C850" s="236">
        <f t="shared" si="163"/>
        <v>0</v>
      </c>
      <c r="D850" s="132"/>
      <c r="E850" s="132"/>
      <c r="F850" s="134"/>
      <c r="G850" s="132"/>
      <c r="H850" s="132"/>
      <c r="I850" s="142"/>
      <c r="J850" s="90">
        <f t="shared" si="167"/>
        <v>0</v>
      </c>
      <c r="K850" s="91">
        <f t="shared" si="164"/>
        <v>0</v>
      </c>
      <c r="L850" s="92">
        <f t="shared" si="168"/>
        <v>0</v>
      </c>
    </row>
    <row r="851" spans="2:12" ht="15" x14ac:dyDescent="0.25">
      <c r="B851" s="30" t="s">
        <v>28</v>
      </c>
      <c r="C851" s="237">
        <f t="shared" si="163"/>
        <v>0</v>
      </c>
      <c r="D851" s="132"/>
      <c r="E851" s="132"/>
      <c r="F851" s="134"/>
      <c r="G851" s="132"/>
      <c r="H851" s="132"/>
      <c r="I851" s="142"/>
      <c r="J851" s="90">
        <f t="shared" si="167"/>
        <v>0</v>
      </c>
      <c r="K851" s="95">
        <f t="shared" si="164"/>
        <v>0</v>
      </c>
      <c r="L851" s="92">
        <f t="shared" si="168"/>
        <v>0</v>
      </c>
    </row>
    <row r="852" spans="2:12" ht="15" x14ac:dyDescent="0.25">
      <c r="B852" s="30" t="s">
        <v>29</v>
      </c>
      <c r="C852" s="236">
        <f t="shared" si="163"/>
        <v>0</v>
      </c>
      <c r="D852" s="132"/>
      <c r="E852" s="132"/>
      <c r="F852" s="134"/>
      <c r="G852" s="132"/>
      <c r="H852" s="132"/>
      <c r="I852" s="142"/>
      <c r="J852" s="90">
        <f t="shared" si="167"/>
        <v>0</v>
      </c>
      <c r="K852" s="95">
        <f t="shared" si="164"/>
        <v>0</v>
      </c>
      <c r="L852" s="92">
        <f t="shared" si="168"/>
        <v>0</v>
      </c>
    </row>
    <row r="853" spans="2:12" ht="15" x14ac:dyDescent="0.25">
      <c r="B853" s="30" t="s">
        <v>30</v>
      </c>
      <c r="C853" s="236">
        <f t="shared" si="163"/>
        <v>0</v>
      </c>
      <c r="D853" s="132"/>
      <c r="E853" s="132"/>
      <c r="F853" s="134"/>
      <c r="G853" s="132"/>
      <c r="H853" s="132"/>
      <c r="I853" s="142"/>
      <c r="J853" s="90">
        <f t="shared" si="167"/>
        <v>0</v>
      </c>
      <c r="K853" s="91">
        <f t="shared" si="164"/>
        <v>0</v>
      </c>
      <c r="L853" s="92">
        <f t="shared" si="168"/>
        <v>0</v>
      </c>
    </row>
    <row r="854" spans="2:12" ht="15" x14ac:dyDescent="0.25">
      <c r="B854" s="30" t="s">
        <v>31</v>
      </c>
      <c r="C854" s="237">
        <f t="shared" si="163"/>
        <v>0</v>
      </c>
      <c r="D854" s="132"/>
      <c r="E854" s="132"/>
      <c r="F854" s="134"/>
      <c r="G854" s="132"/>
      <c r="H854" s="132"/>
      <c r="I854" s="142"/>
      <c r="J854" s="90">
        <f t="shared" si="167"/>
        <v>0</v>
      </c>
      <c r="K854" s="95">
        <f t="shared" si="164"/>
        <v>0</v>
      </c>
      <c r="L854" s="92">
        <f t="shared" si="168"/>
        <v>0</v>
      </c>
    </row>
    <row r="855" spans="2:12" ht="15" x14ac:dyDescent="0.25">
      <c r="B855" s="30" t="s">
        <v>32</v>
      </c>
      <c r="C855" s="236">
        <f t="shared" si="163"/>
        <v>0</v>
      </c>
      <c r="D855" s="132"/>
      <c r="E855" s="132"/>
      <c r="F855" s="134"/>
      <c r="G855" s="132"/>
      <c r="H855" s="132"/>
      <c r="I855" s="142"/>
      <c r="J855" s="90">
        <f t="shared" si="167"/>
        <v>0</v>
      </c>
      <c r="K855" s="95">
        <f t="shared" si="164"/>
        <v>0</v>
      </c>
      <c r="L855" s="92">
        <f t="shared" si="168"/>
        <v>0</v>
      </c>
    </row>
    <row r="856" spans="2:12" ht="15" x14ac:dyDescent="0.25">
      <c r="B856" s="30" t="s">
        <v>33</v>
      </c>
      <c r="C856" s="236">
        <f t="shared" si="163"/>
        <v>0</v>
      </c>
      <c r="D856" s="132"/>
      <c r="E856" s="132"/>
      <c r="F856" s="134"/>
      <c r="G856" s="132"/>
      <c r="H856" s="132"/>
      <c r="I856" s="142"/>
      <c r="J856" s="90">
        <f t="shared" si="167"/>
        <v>0</v>
      </c>
      <c r="K856" s="91">
        <f t="shared" si="164"/>
        <v>0</v>
      </c>
      <c r="L856" s="92">
        <f t="shared" si="168"/>
        <v>0</v>
      </c>
    </row>
    <row r="857" spans="2:12" ht="15" x14ac:dyDescent="0.25">
      <c r="B857" s="30" t="s">
        <v>34</v>
      </c>
      <c r="C857" s="237">
        <f t="shared" si="163"/>
        <v>0</v>
      </c>
      <c r="D857" s="132"/>
      <c r="E857" s="132"/>
      <c r="F857" s="134"/>
      <c r="G857" s="132"/>
      <c r="H857" s="132"/>
      <c r="I857" s="142"/>
      <c r="J857" s="90">
        <f t="shared" si="167"/>
        <v>0</v>
      </c>
      <c r="K857" s="95">
        <f t="shared" si="164"/>
        <v>0</v>
      </c>
      <c r="L857" s="92">
        <f t="shared" si="168"/>
        <v>0</v>
      </c>
    </row>
    <row r="858" spans="2:12" ht="15" x14ac:dyDescent="0.25">
      <c r="B858" s="30" t="s">
        <v>35</v>
      </c>
      <c r="C858" s="236">
        <f t="shared" si="163"/>
        <v>0</v>
      </c>
      <c r="D858" s="132"/>
      <c r="E858" s="132"/>
      <c r="F858" s="134"/>
      <c r="G858" s="132"/>
      <c r="H858" s="132"/>
      <c r="I858" s="142"/>
      <c r="J858" s="90">
        <f t="shared" si="167"/>
        <v>0</v>
      </c>
      <c r="K858" s="95">
        <f t="shared" si="164"/>
        <v>0</v>
      </c>
      <c r="L858" s="92">
        <f t="shared" si="168"/>
        <v>0</v>
      </c>
    </row>
    <row r="859" spans="2:12" ht="15" x14ac:dyDescent="0.25">
      <c r="B859" s="30" t="s">
        <v>36</v>
      </c>
      <c r="C859" s="236">
        <f t="shared" si="163"/>
        <v>0</v>
      </c>
      <c r="D859" s="132"/>
      <c r="E859" s="132"/>
      <c r="F859" s="134"/>
      <c r="G859" s="132"/>
      <c r="H859" s="132"/>
      <c r="I859" s="142"/>
      <c r="J859" s="90">
        <f t="shared" si="167"/>
        <v>0</v>
      </c>
      <c r="K859" s="91">
        <f t="shared" si="164"/>
        <v>0</v>
      </c>
      <c r="L859" s="92">
        <f t="shared" si="168"/>
        <v>0</v>
      </c>
    </row>
    <row r="860" spans="2:12" ht="15" x14ac:dyDescent="0.25">
      <c r="B860" s="30" t="s">
        <v>37</v>
      </c>
      <c r="C860" s="237">
        <f t="shared" si="163"/>
        <v>0</v>
      </c>
      <c r="D860" s="132"/>
      <c r="E860" s="132"/>
      <c r="F860" s="134"/>
      <c r="G860" s="132"/>
      <c r="H860" s="132"/>
      <c r="I860" s="142"/>
      <c r="J860" s="90">
        <f>IF(G860&gt;0,(D860*(F860/G860)),0)</f>
        <v>0</v>
      </c>
      <c r="K860" s="95">
        <f t="shared" si="164"/>
        <v>0</v>
      </c>
      <c r="L860" s="92">
        <f>IF(K860&gt;0,((J860/K860)*I860),0)</f>
        <v>0</v>
      </c>
    </row>
    <row r="861" spans="2:12" ht="15" x14ac:dyDescent="0.25">
      <c r="B861" s="30" t="s">
        <v>38</v>
      </c>
      <c r="C861" s="236">
        <f t="shared" si="163"/>
        <v>0</v>
      </c>
      <c r="D861" s="132"/>
      <c r="E861" s="132"/>
      <c r="F861" s="134"/>
      <c r="G861" s="132"/>
      <c r="H861" s="132"/>
      <c r="I861" s="142"/>
      <c r="J861" s="90">
        <f t="shared" ref="J861:J872" si="169">IF(G861&gt;0,(D861*(F861/G861)),0)</f>
        <v>0</v>
      </c>
      <c r="K861" s="95">
        <f t="shared" si="164"/>
        <v>0</v>
      </c>
      <c r="L861" s="92">
        <f t="shared" ref="L861:L872" si="170">IF(K861&gt;0,((J861/K861)*I861),0)</f>
        <v>0</v>
      </c>
    </row>
    <row r="862" spans="2:12" ht="15" x14ac:dyDescent="0.25">
      <c r="B862" s="30" t="s">
        <v>39</v>
      </c>
      <c r="C862" s="236">
        <f t="shared" si="163"/>
        <v>0</v>
      </c>
      <c r="D862" s="132"/>
      <c r="E862" s="132"/>
      <c r="F862" s="134"/>
      <c r="G862" s="132"/>
      <c r="H862" s="132"/>
      <c r="I862" s="142"/>
      <c r="J862" s="90">
        <f t="shared" si="169"/>
        <v>0</v>
      </c>
      <c r="K862" s="91">
        <f t="shared" si="164"/>
        <v>0</v>
      </c>
      <c r="L862" s="92">
        <f t="shared" si="170"/>
        <v>0</v>
      </c>
    </row>
    <row r="863" spans="2:12" ht="15" x14ac:dyDescent="0.25">
      <c r="B863" s="30" t="s">
        <v>40</v>
      </c>
      <c r="C863" s="237">
        <f t="shared" si="163"/>
        <v>0</v>
      </c>
      <c r="D863" s="132"/>
      <c r="E863" s="132"/>
      <c r="F863" s="134"/>
      <c r="G863" s="132"/>
      <c r="H863" s="132"/>
      <c r="I863" s="142"/>
      <c r="J863" s="90">
        <f t="shared" si="169"/>
        <v>0</v>
      </c>
      <c r="K863" s="95">
        <f t="shared" si="164"/>
        <v>0</v>
      </c>
      <c r="L863" s="92">
        <f t="shared" si="170"/>
        <v>0</v>
      </c>
    </row>
    <row r="864" spans="2:12" ht="15" x14ac:dyDescent="0.25">
      <c r="B864" s="30" t="s">
        <v>41</v>
      </c>
      <c r="C864" s="236">
        <f t="shared" si="163"/>
        <v>0</v>
      </c>
      <c r="D864" s="132"/>
      <c r="E864" s="132"/>
      <c r="F864" s="134"/>
      <c r="G864" s="132"/>
      <c r="H864" s="132"/>
      <c r="I864" s="142"/>
      <c r="J864" s="90">
        <f t="shared" si="169"/>
        <v>0</v>
      </c>
      <c r="K864" s="95">
        <f t="shared" si="164"/>
        <v>0</v>
      </c>
      <c r="L864" s="92">
        <f t="shared" si="170"/>
        <v>0</v>
      </c>
    </row>
    <row r="865" spans="2:12" ht="15" x14ac:dyDescent="0.25">
      <c r="B865" s="30" t="s">
        <v>42</v>
      </c>
      <c r="C865" s="236">
        <f t="shared" si="163"/>
        <v>0</v>
      </c>
      <c r="D865" s="132"/>
      <c r="E865" s="132"/>
      <c r="F865" s="134"/>
      <c r="G865" s="132"/>
      <c r="H865" s="132"/>
      <c r="I865" s="142"/>
      <c r="J865" s="90">
        <f t="shared" si="169"/>
        <v>0</v>
      </c>
      <c r="K865" s="91">
        <f t="shared" si="164"/>
        <v>0</v>
      </c>
      <c r="L865" s="92">
        <f t="shared" si="170"/>
        <v>0</v>
      </c>
    </row>
    <row r="866" spans="2:12" ht="15" x14ac:dyDescent="0.25">
      <c r="B866" s="30" t="s">
        <v>43</v>
      </c>
      <c r="C866" s="237">
        <f t="shared" si="163"/>
        <v>0</v>
      </c>
      <c r="D866" s="132"/>
      <c r="E866" s="132"/>
      <c r="F866" s="134"/>
      <c r="G866" s="132"/>
      <c r="H866" s="132"/>
      <c r="I866" s="142"/>
      <c r="J866" s="90">
        <f t="shared" si="169"/>
        <v>0</v>
      </c>
      <c r="K866" s="95">
        <f t="shared" si="164"/>
        <v>0</v>
      </c>
      <c r="L866" s="92">
        <f t="shared" si="170"/>
        <v>0</v>
      </c>
    </row>
    <row r="867" spans="2:12" ht="15" x14ac:dyDescent="0.25">
      <c r="B867" s="30" t="s">
        <v>44</v>
      </c>
      <c r="C867" s="236">
        <f t="shared" si="163"/>
        <v>0</v>
      </c>
      <c r="D867" s="132"/>
      <c r="E867" s="132"/>
      <c r="F867" s="134"/>
      <c r="G867" s="132"/>
      <c r="H867" s="132"/>
      <c r="I867" s="142"/>
      <c r="J867" s="90">
        <f t="shared" si="169"/>
        <v>0</v>
      </c>
      <c r="K867" s="95">
        <f t="shared" si="164"/>
        <v>0</v>
      </c>
      <c r="L867" s="92">
        <f t="shared" si="170"/>
        <v>0</v>
      </c>
    </row>
    <row r="868" spans="2:12" ht="15" x14ac:dyDescent="0.25">
      <c r="B868" s="30" t="s">
        <v>45</v>
      </c>
      <c r="C868" s="236">
        <f t="shared" si="163"/>
        <v>0</v>
      </c>
      <c r="D868" s="132"/>
      <c r="E868" s="132"/>
      <c r="F868" s="134"/>
      <c r="G868" s="132"/>
      <c r="H868" s="132"/>
      <c r="I868" s="142"/>
      <c r="J868" s="90">
        <f t="shared" si="169"/>
        <v>0</v>
      </c>
      <c r="K868" s="91">
        <f t="shared" si="164"/>
        <v>0</v>
      </c>
      <c r="L868" s="92">
        <f t="shared" si="170"/>
        <v>0</v>
      </c>
    </row>
    <row r="869" spans="2:12" ht="15" x14ac:dyDescent="0.25">
      <c r="B869" s="30" t="s">
        <v>46</v>
      </c>
      <c r="C869" s="237">
        <f t="shared" si="163"/>
        <v>0</v>
      </c>
      <c r="D869" s="132"/>
      <c r="E869" s="132"/>
      <c r="F869" s="134"/>
      <c r="G869" s="132"/>
      <c r="H869" s="132"/>
      <c r="I869" s="142"/>
      <c r="J869" s="90">
        <f t="shared" si="169"/>
        <v>0</v>
      </c>
      <c r="K869" s="95">
        <f t="shared" si="164"/>
        <v>0</v>
      </c>
      <c r="L869" s="92">
        <f t="shared" si="170"/>
        <v>0</v>
      </c>
    </row>
    <row r="870" spans="2:12" ht="15" x14ac:dyDescent="0.25">
      <c r="B870" s="30" t="s">
        <v>47</v>
      </c>
      <c r="C870" s="236">
        <f t="shared" si="163"/>
        <v>0</v>
      </c>
      <c r="D870" s="132"/>
      <c r="E870" s="132"/>
      <c r="F870" s="134"/>
      <c r="G870" s="132"/>
      <c r="H870" s="132"/>
      <c r="I870" s="142"/>
      <c r="J870" s="90">
        <f t="shared" si="169"/>
        <v>0</v>
      </c>
      <c r="K870" s="95">
        <f t="shared" si="164"/>
        <v>0</v>
      </c>
      <c r="L870" s="92">
        <f t="shared" si="170"/>
        <v>0</v>
      </c>
    </row>
    <row r="871" spans="2:12" ht="15" x14ac:dyDescent="0.25">
      <c r="B871" s="30" t="s">
        <v>48</v>
      </c>
      <c r="C871" s="236">
        <f t="shared" si="163"/>
        <v>0</v>
      </c>
      <c r="D871" s="132"/>
      <c r="E871" s="132"/>
      <c r="F871" s="134"/>
      <c r="G871" s="132"/>
      <c r="H871" s="132"/>
      <c r="I871" s="142"/>
      <c r="J871" s="90">
        <f t="shared" si="169"/>
        <v>0</v>
      </c>
      <c r="K871" s="91">
        <f t="shared" si="164"/>
        <v>0</v>
      </c>
      <c r="L871" s="92">
        <f t="shared" si="170"/>
        <v>0</v>
      </c>
    </row>
    <row r="872" spans="2:12" ht="15" x14ac:dyDescent="0.25">
      <c r="B872" s="30" t="s">
        <v>49</v>
      </c>
      <c r="C872" s="237">
        <f t="shared" si="163"/>
        <v>0</v>
      </c>
      <c r="D872" s="132"/>
      <c r="E872" s="132"/>
      <c r="F872" s="134"/>
      <c r="G872" s="132"/>
      <c r="H872" s="132"/>
      <c r="I872" s="142"/>
      <c r="J872" s="90">
        <f t="shared" si="169"/>
        <v>0</v>
      </c>
      <c r="K872" s="95">
        <f t="shared" si="164"/>
        <v>0</v>
      </c>
      <c r="L872" s="92">
        <f t="shared" si="170"/>
        <v>0</v>
      </c>
    </row>
    <row r="873" spans="2:12" ht="15" x14ac:dyDescent="0.25">
      <c r="B873" s="30" t="s">
        <v>50</v>
      </c>
      <c r="C873" s="236">
        <f t="shared" si="163"/>
        <v>0</v>
      </c>
      <c r="D873" s="132"/>
      <c r="E873" s="132"/>
      <c r="F873" s="134"/>
      <c r="G873" s="132"/>
      <c r="H873" s="132"/>
      <c r="I873" s="142"/>
      <c r="J873" s="90">
        <f>IF(G873&gt;0,(D873*(F873/G873)),0)</f>
        <v>0</v>
      </c>
      <c r="K873" s="95">
        <f t="shared" si="164"/>
        <v>0</v>
      </c>
      <c r="L873" s="92">
        <f>IF(K873&gt;0,((J873/K873)*I873),0)</f>
        <v>0</v>
      </c>
    </row>
    <row r="874" spans="2:12" ht="15" x14ac:dyDescent="0.25">
      <c r="B874" s="30" t="s">
        <v>51</v>
      </c>
      <c r="C874" s="236">
        <f t="shared" si="163"/>
        <v>0</v>
      </c>
      <c r="D874" s="132"/>
      <c r="E874" s="132"/>
      <c r="F874" s="134"/>
      <c r="G874" s="132"/>
      <c r="H874" s="132"/>
      <c r="I874" s="142"/>
      <c r="J874" s="90">
        <f t="shared" ref="J874:J884" si="171">IF(G874&gt;0,(D874*(F874/G874)),0)</f>
        <v>0</v>
      </c>
      <c r="K874" s="91">
        <f t="shared" si="164"/>
        <v>0</v>
      </c>
      <c r="L874" s="92">
        <f t="shared" ref="L874:L884" si="172">IF(K874&gt;0,((J874/K874)*I874),0)</f>
        <v>0</v>
      </c>
    </row>
    <row r="875" spans="2:12" ht="15" x14ac:dyDescent="0.25">
      <c r="B875" s="30" t="s">
        <v>52</v>
      </c>
      <c r="C875" s="237">
        <f t="shared" si="163"/>
        <v>0</v>
      </c>
      <c r="D875" s="132"/>
      <c r="E875" s="132"/>
      <c r="F875" s="134"/>
      <c r="G875" s="132"/>
      <c r="H875" s="132"/>
      <c r="I875" s="142"/>
      <c r="J875" s="90">
        <f t="shared" si="171"/>
        <v>0</v>
      </c>
      <c r="K875" s="95">
        <f t="shared" si="164"/>
        <v>0</v>
      </c>
      <c r="L875" s="92">
        <f t="shared" si="172"/>
        <v>0</v>
      </c>
    </row>
    <row r="876" spans="2:12" ht="15" x14ac:dyDescent="0.25">
      <c r="B876" s="30" t="s">
        <v>53</v>
      </c>
      <c r="C876" s="236">
        <f t="shared" si="163"/>
        <v>0</v>
      </c>
      <c r="D876" s="132"/>
      <c r="E876" s="132"/>
      <c r="F876" s="134"/>
      <c r="G876" s="132"/>
      <c r="H876" s="132"/>
      <c r="I876" s="142"/>
      <c r="J876" s="90">
        <f t="shared" si="171"/>
        <v>0</v>
      </c>
      <c r="K876" s="95">
        <f t="shared" si="164"/>
        <v>0</v>
      </c>
      <c r="L876" s="92">
        <f t="shared" si="172"/>
        <v>0</v>
      </c>
    </row>
    <row r="877" spans="2:12" ht="15" x14ac:dyDescent="0.25">
      <c r="B877" s="30" t="s">
        <v>54</v>
      </c>
      <c r="C877" s="236">
        <f t="shared" si="163"/>
        <v>0</v>
      </c>
      <c r="D877" s="132"/>
      <c r="E877" s="132"/>
      <c r="F877" s="134"/>
      <c r="G877" s="132"/>
      <c r="H877" s="132"/>
      <c r="I877" s="142"/>
      <c r="J877" s="90">
        <f t="shared" si="171"/>
        <v>0</v>
      </c>
      <c r="K877" s="91">
        <f t="shared" si="164"/>
        <v>0</v>
      </c>
      <c r="L877" s="92">
        <f t="shared" si="172"/>
        <v>0</v>
      </c>
    </row>
    <row r="878" spans="2:12" ht="15" x14ac:dyDescent="0.25">
      <c r="B878" s="30" t="s">
        <v>55</v>
      </c>
      <c r="C878" s="237">
        <f t="shared" si="163"/>
        <v>0</v>
      </c>
      <c r="D878" s="132"/>
      <c r="E878" s="132"/>
      <c r="F878" s="134"/>
      <c r="G878" s="132"/>
      <c r="H878" s="132"/>
      <c r="I878" s="142"/>
      <c r="J878" s="90">
        <f t="shared" si="171"/>
        <v>0</v>
      </c>
      <c r="K878" s="95">
        <f t="shared" si="164"/>
        <v>0</v>
      </c>
      <c r="L878" s="92">
        <f t="shared" si="172"/>
        <v>0</v>
      </c>
    </row>
    <row r="879" spans="2:12" ht="15" x14ac:dyDescent="0.25">
      <c r="B879" s="30" t="s">
        <v>56</v>
      </c>
      <c r="C879" s="236">
        <f t="shared" si="163"/>
        <v>0</v>
      </c>
      <c r="D879" s="132"/>
      <c r="E879" s="132"/>
      <c r="F879" s="134"/>
      <c r="G879" s="132"/>
      <c r="H879" s="132"/>
      <c r="I879" s="142"/>
      <c r="J879" s="90">
        <f t="shared" si="171"/>
        <v>0</v>
      </c>
      <c r="K879" s="95">
        <f t="shared" si="164"/>
        <v>0</v>
      </c>
      <c r="L879" s="92">
        <f t="shared" si="172"/>
        <v>0</v>
      </c>
    </row>
    <row r="880" spans="2:12" ht="15" x14ac:dyDescent="0.25">
      <c r="B880" s="30" t="s">
        <v>57</v>
      </c>
      <c r="C880" s="236">
        <f t="shared" si="163"/>
        <v>0</v>
      </c>
      <c r="D880" s="132"/>
      <c r="E880" s="132"/>
      <c r="F880" s="134"/>
      <c r="G880" s="132"/>
      <c r="H880" s="132"/>
      <c r="I880" s="142"/>
      <c r="J880" s="90">
        <f t="shared" si="171"/>
        <v>0</v>
      </c>
      <c r="K880" s="91">
        <f t="shared" si="164"/>
        <v>0</v>
      </c>
      <c r="L880" s="92">
        <f t="shared" si="172"/>
        <v>0</v>
      </c>
    </row>
    <row r="881" spans="2:12" ht="15" x14ac:dyDescent="0.25">
      <c r="B881" s="30" t="s">
        <v>58</v>
      </c>
      <c r="C881" s="237">
        <f t="shared" si="163"/>
        <v>0</v>
      </c>
      <c r="D881" s="132"/>
      <c r="E881" s="132"/>
      <c r="F881" s="134"/>
      <c r="G881" s="132"/>
      <c r="H881" s="132"/>
      <c r="I881" s="142"/>
      <c r="J881" s="90">
        <f t="shared" si="171"/>
        <v>0</v>
      </c>
      <c r="K881" s="95">
        <f t="shared" si="164"/>
        <v>0</v>
      </c>
      <c r="L881" s="92">
        <f t="shared" si="172"/>
        <v>0</v>
      </c>
    </row>
    <row r="882" spans="2:12" ht="15" x14ac:dyDescent="0.25">
      <c r="B882" s="30" t="s">
        <v>59</v>
      </c>
      <c r="C882" s="236">
        <f t="shared" si="163"/>
        <v>0</v>
      </c>
      <c r="D882" s="132"/>
      <c r="E882" s="132"/>
      <c r="F882" s="134"/>
      <c r="G882" s="132"/>
      <c r="H882" s="132"/>
      <c r="I882" s="142"/>
      <c r="J882" s="90">
        <f t="shared" si="171"/>
        <v>0</v>
      </c>
      <c r="K882" s="95">
        <f t="shared" si="164"/>
        <v>0</v>
      </c>
      <c r="L882" s="92">
        <f t="shared" si="172"/>
        <v>0</v>
      </c>
    </row>
    <row r="883" spans="2:12" ht="15" x14ac:dyDescent="0.25">
      <c r="B883" s="30" t="s">
        <v>60</v>
      </c>
      <c r="C883" s="236">
        <f t="shared" si="163"/>
        <v>0</v>
      </c>
      <c r="D883" s="132"/>
      <c r="E883" s="132"/>
      <c r="F883" s="134"/>
      <c r="G883" s="132"/>
      <c r="H883" s="132"/>
      <c r="I883" s="142"/>
      <c r="J883" s="90">
        <f t="shared" si="171"/>
        <v>0</v>
      </c>
      <c r="K883" s="91">
        <f t="shared" si="164"/>
        <v>0</v>
      </c>
      <c r="L883" s="92">
        <f t="shared" si="172"/>
        <v>0</v>
      </c>
    </row>
    <row r="884" spans="2:12" ht="15" x14ac:dyDescent="0.25">
      <c r="B884" s="30" t="s">
        <v>61</v>
      </c>
      <c r="C884" s="237">
        <f t="shared" si="163"/>
        <v>0</v>
      </c>
      <c r="D884" s="132"/>
      <c r="E884" s="132"/>
      <c r="F884" s="134"/>
      <c r="G884" s="132"/>
      <c r="H884" s="132"/>
      <c r="I884" s="142"/>
      <c r="J884" s="90">
        <f t="shared" si="171"/>
        <v>0</v>
      </c>
      <c r="K884" s="95">
        <f t="shared" si="164"/>
        <v>0</v>
      </c>
      <c r="L884" s="92">
        <f t="shared" si="172"/>
        <v>0</v>
      </c>
    </row>
    <row r="885" spans="2:12" ht="15" x14ac:dyDescent="0.25">
      <c r="B885" s="30" t="s">
        <v>62</v>
      </c>
      <c r="C885" s="236">
        <f t="shared" si="163"/>
        <v>0</v>
      </c>
      <c r="D885" s="132"/>
      <c r="E885" s="132"/>
      <c r="F885" s="134"/>
      <c r="G885" s="132"/>
      <c r="H885" s="132"/>
      <c r="I885" s="142"/>
      <c r="J885" s="90">
        <f>IF(G885&gt;0,(D885*(F885/G885)),0)</f>
        <v>0</v>
      </c>
      <c r="K885" s="95">
        <f t="shared" si="164"/>
        <v>0</v>
      </c>
      <c r="L885" s="92">
        <f>IF(K885&gt;0,((J885/K885)*I885),0)</f>
        <v>0</v>
      </c>
    </row>
    <row r="886" spans="2:12" ht="15" x14ac:dyDescent="0.25">
      <c r="B886" s="30" t="s">
        <v>63</v>
      </c>
      <c r="C886" s="236">
        <f t="shared" si="163"/>
        <v>0</v>
      </c>
      <c r="D886" s="132"/>
      <c r="E886" s="132"/>
      <c r="F886" s="134"/>
      <c r="G886" s="132"/>
      <c r="H886" s="132"/>
      <c r="I886" s="142"/>
      <c r="J886" s="90">
        <f t="shared" ref="J886:J897" si="173">IF(G886&gt;0,(D886*(F886/G886)),0)</f>
        <v>0</v>
      </c>
      <c r="K886" s="91">
        <f t="shared" si="164"/>
        <v>0</v>
      </c>
      <c r="L886" s="92">
        <f t="shared" ref="L886:L897" si="174">IF(K886&gt;0,((J886/K886)*I886),0)</f>
        <v>0</v>
      </c>
    </row>
    <row r="887" spans="2:12" ht="15" x14ac:dyDescent="0.25">
      <c r="B887" s="30" t="s">
        <v>64</v>
      </c>
      <c r="C887" s="237">
        <f t="shared" si="163"/>
        <v>0</v>
      </c>
      <c r="D887" s="132"/>
      <c r="E887" s="132"/>
      <c r="F887" s="134"/>
      <c r="G887" s="132"/>
      <c r="H887" s="132"/>
      <c r="I887" s="142"/>
      <c r="J887" s="90">
        <f t="shared" si="173"/>
        <v>0</v>
      </c>
      <c r="K887" s="95">
        <f t="shared" si="164"/>
        <v>0</v>
      </c>
      <c r="L887" s="92">
        <f t="shared" si="174"/>
        <v>0</v>
      </c>
    </row>
    <row r="888" spans="2:12" ht="15" x14ac:dyDescent="0.25">
      <c r="B888" s="30" t="s">
        <v>65</v>
      </c>
      <c r="C888" s="236">
        <f t="shared" si="163"/>
        <v>0</v>
      </c>
      <c r="D888" s="132"/>
      <c r="E888" s="132"/>
      <c r="F888" s="134"/>
      <c r="G888" s="132"/>
      <c r="H888" s="132"/>
      <c r="I888" s="142"/>
      <c r="J888" s="90">
        <f t="shared" si="173"/>
        <v>0</v>
      </c>
      <c r="K888" s="95">
        <f t="shared" si="164"/>
        <v>0</v>
      </c>
      <c r="L888" s="92">
        <f t="shared" si="174"/>
        <v>0</v>
      </c>
    </row>
    <row r="889" spans="2:12" ht="15" x14ac:dyDescent="0.25">
      <c r="B889" s="30" t="s">
        <v>66</v>
      </c>
      <c r="C889" s="236">
        <f t="shared" si="163"/>
        <v>0</v>
      </c>
      <c r="D889" s="132"/>
      <c r="E889" s="132"/>
      <c r="F889" s="134"/>
      <c r="G889" s="132"/>
      <c r="H889" s="132"/>
      <c r="I889" s="142"/>
      <c r="J889" s="90">
        <f t="shared" si="173"/>
        <v>0</v>
      </c>
      <c r="K889" s="91">
        <f t="shared" si="164"/>
        <v>0</v>
      </c>
      <c r="L889" s="92">
        <f t="shared" si="174"/>
        <v>0</v>
      </c>
    </row>
    <row r="890" spans="2:12" ht="15" x14ac:dyDescent="0.25">
      <c r="B890" s="30" t="s">
        <v>67</v>
      </c>
      <c r="C890" s="237">
        <f t="shared" ref="C890:C922" si="175">C72</f>
        <v>0</v>
      </c>
      <c r="D890" s="132"/>
      <c r="E890" s="132"/>
      <c r="F890" s="134"/>
      <c r="G890" s="132"/>
      <c r="H890" s="132"/>
      <c r="I890" s="142"/>
      <c r="J890" s="90">
        <f t="shared" si="173"/>
        <v>0</v>
      </c>
      <c r="K890" s="95">
        <f t="shared" ref="K890:K922" si="176">K72</f>
        <v>0</v>
      </c>
      <c r="L890" s="92">
        <f t="shared" si="174"/>
        <v>0</v>
      </c>
    </row>
    <row r="891" spans="2:12" ht="15" x14ac:dyDescent="0.25">
      <c r="B891" s="30" t="s">
        <v>68</v>
      </c>
      <c r="C891" s="236">
        <f t="shared" si="175"/>
        <v>0</v>
      </c>
      <c r="D891" s="132"/>
      <c r="E891" s="132"/>
      <c r="F891" s="134"/>
      <c r="G891" s="132"/>
      <c r="H891" s="132"/>
      <c r="I891" s="142"/>
      <c r="J891" s="90">
        <f t="shared" si="173"/>
        <v>0</v>
      </c>
      <c r="K891" s="95">
        <f t="shared" si="176"/>
        <v>0</v>
      </c>
      <c r="L891" s="92">
        <f t="shared" si="174"/>
        <v>0</v>
      </c>
    </row>
    <row r="892" spans="2:12" ht="15" x14ac:dyDescent="0.25">
      <c r="B892" s="30" t="s">
        <v>69</v>
      </c>
      <c r="C892" s="236">
        <f t="shared" si="175"/>
        <v>0</v>
      </c>
      <c r="D892" s="132"/>
      <c r="E892" s="132"/>
      <c r="F892" s="134"/>
      <c r="G892" s="132"/>
      <c r="H892" s="132"/>
      <c r="I892" s="142"/>
      <c r="J892" s="90">
        <f t="shared" si="173"/>
        <v>0</v>
      </c>
      <c r="K892" s="91">
        <f t="shared" si="176"/>
        <v>0</v>
      </c>
      <c r="L892" s="92">
        <f t="shared" si="174"/>
        <v>0</v>
      </c>
    </row>
    <row r="893" spans="2:12" ht="15" x14ac:dyDescent="0.25">
      <c r="B893" s="30" t="s">
        <v>70</v>
      </c>
      <c r="C893" s="237">
        <f t="shared" si="175"/>
        <v>0</v>
      </c>
      <c r="D893" s="132"/>
      <c r="E893" s="132"/>
      <c r="F893" s="134"/>
      <c r="G893" s="132"/>
      <c r="H893" s="132"/>
      <c r="I893" s="142"/>
      <c r="J893" s="90">
        <f t="shared" si="173"/>
        <v>0</v>
      </c>
      <c r="K893" s="95">
        <f t="shared" si="176"/>
        <v>0</v>
      </c>
      <c r="L893" s="92">
        <f t="shared" si="174"/>
        <v>0</v>
      </c>
    </row>
    <row r="894" spans="2:12" ht="15" x14ac:dyDescent="0.25">
      <c r="B894" s="30" t="s">
        <v>71</v>
      </c>
      <c r="C894" s="236">
        <f t="shared" si="175"/>
        <v>0</v>
      </c>
      <c r="D894" s="132"/>
      <c r="E894" s="132"/>
      <c r="F894" s="134"/>
      <c r="G894" s="132"/>
      <c r="H894" s="132"/>
      <c r="I894" s="142"/>
      <c r="J894" s="90">
        <f t="shared" si="173"/>
        <v>0</v>
      </c>
      <c r="K894" s="95">
        <f t="shared" si="176"/>
        <v>0</v>
      </c>
      <c r="L894" s="92">
        <f t="shared" si="174"/>
        <v>0</v>
      </c>
    </row>
    <row r="895" spans="2:12" ht="15" x14ac:dyDescent="0.25">
      <c r="B895" s="30" t="s">
        <v>72</v>
      </c>
      <c r="C895" s="236">
        <f t="shared" si="175"/>
        <v>0</v>
      </c>
      <c r="D895" s="132"/>
      <c r="E895" s="132"/>
      <c r="F895" s="134"/>
      <c r="G895" s="132"/>
      <c r="H895" s="132"/>
      <c r="I895" s="142"/>
      <c r="J895" s="90">
        <f t="shared" si="173"/>
        <v>0</v>
      </c>
      <c r="K895" s="91">
        <f t="shared" si="176"/>
        <v>0</v>
      </c>
      <c r="L895" s="92">
        <f t="shared" si="174"/>
        <v>0</v>
      </c>
    </row>
    <row r="896" spans="2:12" ht="15" x14ac:dyDescent="0.25">
      <c r="B896" s="30" t="s">
        <v>73</v>
      </c>
      <c r="C896" s="237">
        <f t="shared" si="175"/>
        <v>0</v>
      </c>
      <c r="D896" s="132"/>
      <c r="E896" s="132"/>
      <c r="F896" s="134"/>
      <c r="G896" s="132"/>
      <c r="H896" s="132"/>
      <c r="I896" s="142"/>
      <c r="J896" s="90">
        <f t="shared" si="173"/>
        <v>0</v>
      </c>
      <c r="K896" s="95">
        <f t="shared" si="176"/>
        <v>0</v>
      </c>
      <c r="L896" s="92">
        <f t="shared" si="174"/>
        <v>0</v>
      </c>
    </row>
    <row r="897" spans="2:12" ht="15" x14ac:dyDescent="0.25">
      <c r="B897" s="30" t="s">
        <v>74</v>
      </c>
      <c r="C897" s="236">
        <f t="shared" si="175"/>
        <v>0</v>
      </c>
      <c r="D897" s="132"/>
      <c r="E897" s="132"/>
      <c r="F897" s="134"/>
      <c r="G897" s="132"/>
      <c r="H897" s="132"/>
      <c r="I897" s="142"/>
      <c r="J897" s="90">
        <f t="shared" si="173"/>
        <v>0</v>
      </c>
      <c r="K897" s="95">
        <f t="shared" si="176"/>
        <v>0</v>
      </c>
      <c r="L897" s="92">
        <f t="shared" si="174"/>
        <v>0</v>
      </c>
    </row>
    <row r="898" spans="2:12" ht="15" x14ac:dyDescent="0.25">
      <c r="B898" s="30" t="s">
        <v>75</v>
      </c>
      <c r="C898" s="236">
        <f t="shared" si="175"/>
        <v>0</v>
      </c>
      <c r="D898" s="132"/>
      <c r="E898" s="132"/>
      <c r="F898" s="134"/>
      <c r="G898" s="132"/>
      <c r="H898" s="132"/>
      <c r="I898" s="142"/>
      <c r="J898" s="90">
        <f>IF(G898&gt;0,(D898*(F898/G898)),0)</f>
        <v>0</v>
      </c>
      <c r="K898" s="91">
        <f t="shared" si="176"/>
        <v>0</v>
      </c>
      <c r="L898" s="92">
        <f>IF(K898&gt;0,((J898/K898)*I898),0)</f>
        <v>0</v>
      </c>
    </row>
    <row r="899" spans="2:12" ht="15" x14ac:dyDescent="0.25">
      <c r="B899" s="30" t="s">
        <v>76</v>
      </c>
      <c r="C899" s="237">
        <f t="shared" si="175"/>
        <v>0</v>
      </c>
      <c r="D899" s="132"/>
      <c r="E899" s="132"/>
      <c r="F899" s="134"/>
      <c r="G899" s="132"/>
      <c r="H899" s="132"/>
      <c r="I899" s="142"/>
      <c r="J899" s="90">
        <f t="shared" ref="J899:J909" si="177">IF(G899&gt;0,(D899*(F899/G899)),0)</f>
        <v>0</v>
      </c>
      <c r="K899" s="95">
        <f t="shared" si="176"/>
        <v>0</v>
      </c>
      <c r="L899" s="92">
        <f t="shared" ref="L899:L909" si="178">IF(K899&gt;0,((J899/K899)*I899),0)</f>
        <v>0</v>
      </c>
    </row>
    <row r="900" spans="2:12" ht="15" x14ac:dyDescent="0.25">
      <c r="B900" s="30" t="s">
        <v>77</v>
      </c>
      <c r="C900" s="236">
        <f t="shared" si="175"/>
        <v>0</v>
      </c>
      <c r="D900" s="132"/>
      <c r="E900" s="132"/>
      <c r="F900" s="134"/>
      <c r="G900" s="132"/>
      <c r="H900" s="132"/>
      <c r="I900" s="142"/>
      <c r="J900" s="90">
        <f t="shared" si="177"/>
        <v>0</v>
      </c>
      <c r="K900" s="95">
        <f t="shared" si="176"/>
        <v>0</v>
      </c>
      <c r="L900" s="92">
        <f t="shared" si="178"/>
        <v>0</v>
      </c>
    </row>
    <row r="901" spans="2:12" ht="15" x14ac:dyDescent="0.25">
      <c r="B901" s="30" t="s">
        <v>78</v>
      </c>
      <c r="C901" s="236">
        <f t="shared" si="175"/>
        <v>0</v>
      </c>
      <c r="D901" s="132"/>
      <c r="E901" s="132"/>
      <c r="F901" s="134"/>
      <c r="G901" s="132"/>
      <c r="H901" s="132"/>
      <c r="I901" s="142"/>
      <c r="J901" s="90">
        <f t="shared" si="177"/>
        <v>0</v>
      </c>
      <c r="K901" s="91">
        <f t="shared" si="176"/>
        <v>0</v>
      </c>
      <c r="L901" s="92">
        <f t="shared" si="178"/>
        <v>0</v>
      </c>
    </row>
    <row r="902" spans="2:12" ht="15" x14ac:dyDescent="0.25">
      <c r="B902" s="30" t="s">
        <v>79</v>
      </c>
      <c r="C902" s="237">
        <f t="shared" si="175"/>
        <v>0</v>
      </c>
      <c r="D902" s="132"/>
      <c r="E902" s="132"/>
      <c r="F902" s="134"/>
      <c r="G902" s="132"/>
      <c r="H902" s="132"/>
      <c r="I902" s="142"/>
      <c r="J902" s="90">
        <f t="shared" si="177"/>
        <v>0</v>
      </c>
      <c r="K902" s="95">
        <f t="shared" si="176"/>
        <v>0</v>
      </c>
      <c r="L902" s="92">
        <f t="shared" si="178"/>
        <v>0</v>
      </c>
    </row>
    <row r="903" spans="2:12" ht="15" x14ac:dyDescent="0.25">
      <c r="B903" s="30" t="s">
        <v>80</v>
      </c>
      <c r="C903" s="236">
        <f t="shared" si="175"/>
        <v>0</v>
      </c>
      <c r="D903" s="132"/>
      <c r="E903" s="132"/>
      <c r="F903" s="134"/>
      <c r="G903" s="132"/>
      <c r="H903" s="132"/>
      <c r="I903" s="142"/>
      <c r="J903" s="90">
        <f t="shared" si="177"/>
        <v>0</v>
      </c>
      <c r="K903" s="95">
        <f t="shared" si="176"/>
        <v>0</v>
      </c>
      <c r="L903" s="92">
        <f t="shared" si="178"/>
        <v>0</v>
      </c>
    </row>
    <row r="904" spans="2:12" ht="15" x14ac:dyDescent="0.25">
      <c r="B904" s="30" t="s">
        <v>81</v>
      </c>
      <c r="C904" s="236">
        <f t="shared" si="175"/>
        <v>0</v>
      </c>
      <c r="D904" s="132"/>
      <c r="E904" s="132"/>
      <c r="F904" s="134"/>
      <c r="G904" s="132"/>
      <c r="H904" s="132"/>
      <c r="I904" s="142"/>
      <c r="J904" s="90">
        <f t="shared" si="177"/>
        <v>0</v>
      </c>
      <c r="K904" s="91">
        <f t="shared" si="176"/>
        <v>0</v>
      </c>
      <c r="L904" s="92">
        <f t="shared" si="178"/>
        <v>0</v>
      </c>
    </row>
    <row r="905" spans="2:12" ht="15" x14ac:dyDescent="0.25">
      <c r="B905" s="30" t="s">
        <v>82</v>
      </c>
      <c r="C905" s="237">
        <f t="shared" si="175"/>
        <v>0</v>
      </c>
      <c r="D905" s="132"/>
      <c r="E905" s="132"/>
      <c r="F905" s="134"/>
      <c r="G905" s="132"/>
      <c r="H905" s="132"/>
      <c r="I905" s="142"/>
      <c r="J905" s="90">
        <f t="shared" si="177"/>
        <v>0</v>
      </c>
      <c r="K905" s="95">
        <f t="shared" si="176"/>
        <v>0</v>
      </c>
      <c r="L905" s="92">
        <f t="shared" si="178"/>
        <v>0</v>
      </c>
    </row>
    <row r="906" spans="2:12" ht="15" x14ac:dyDescent="0.25">
      <c r="B906" s="30" t="s">
        <v>83</v>
      </c>
      <c r="C906" s="236">
        <f t="shared" si="175"/>
        <v>0</v>
      </c>
      <c r="D906" s="132"/>
      <c r="E906" s="132"/>
      <c r="F906" s="134"/>
      <c r="G906" s="132"/>
      <c r="H906" s="132"/>
      <c r="I906" s="142"/>
      <c r="J906" s="90">
        <f t="shared" si="177"/>
        <v>0</v>
      </c>
      <c r="K906" s="95">
        <f t="shared" si="176"/>
        <v>0</v>
      </c>
      <c r="L906" s="92">
        <f t="shared" si="178"/>
        <v>0</v>
      </c>
    </row>
    <row r="907" spans="2:12" ht="15" x14ac:dyDescent="0.25">
      <c r="B907" s="30" t="s">
        <v>84</v>
      </c>
      <c r="C907" s="236">
        <f t="shared" si="175"/>
        <v>0</v>
      </c>
      <c r="D907" s="132"/>
      <c r="E907" s="132"/>
      <c r="F907" s="134"/>
      <c r="G907" s="132"/>
      <c r="H907" s="132"/>
      <c r="I907" s="142"/>
      <c r="J907" s="90">
        <f t="shared" si="177"/>
        <v>0</v>
      </c>
      <c r="K907" s="91">
        <f t="shared" si="176"/>
        <v>0</v>
      </c>
      <c r="L907" s="92">
        <f t="shared" si="178"/>
        <v>0</v>
      </c>
    </row>
    <row r="908" spans="2:12" ht="15" x14ac:dyDescent="0.25">
      <c r="B908" s="30" t="s">
        <v>85</v>
      </c>
      <c r="C908" s="237">
        <f t="shared" si="175"/>
        <v>0</v>
      </c>
      <c r="D908" s="132"/>
      <c r="E908" s="132"/>
      <c r="F908" s="134"/>
      <c r="G908" s="132"/>
      <c r="H908" s="132"/>
      <c r="I908" s="142"/>
      <c r="J908" s="90">
        <f t="shared" si="177"/>
        <v>0</v>
      </c>
      <c r="K908" s="95">
        <f t="shared" si="176"/>
        <v>0</v>
      </c>
      <c r="L908" s="92">
        <f t="shared" si="178"/>
        <v>0</v>
      </c>
    </row>
    <row r="909" spans="2:12" ht="15" x14ac:dyDescent="0.25">
      <c r="B909" s="30" t="s">
        <v>86</v>
      </c>
      <c r="C909" s="236">
        <f t="shared" si="175"/>
        <v>0</v>
      </c>
      <c r="D909" s="132"/>
      <c r="E909" s="132"/>
      <c r="F909" s="134"/>
      <c r="G909" s="132"/>
      <c r="H909" s="132"/>
      <c r="I909" s="142"/>
      <c r="J909" s="90">
        <f t="shared" si="177"/>
        <v>0</v>
      </c>
      <c r="K909" s="95">
        <f t="shared" si="176"/>
        <v>0</v>
      </c>
      <c r="L909" s="92">
        <f t="shared" si="178"/>
        <v>0</v>
      </c>
    </row>
    <row r="910" spans="2:12" ht="15" x14ac:dyDescent="0.25">
      <c r="B910" s="30" t="s">
        <v>87</v>
      </c>
      <c r="C910" s="236">
        <f t="shared" si="175"/>
        <v>0</v>
      </c>
      <c r="D910" s="132"/>
      <c r="E910" s="132"/>
      <c r="F910" s="134"/>
      <c r="G910" s="132"/>
      <c r="H910" s="132"/>
      <c r="I910" s="142"/>
      <c r="J910" s="90">
        <f>IF(G910&gt;0,(D910*(F910/G910)),0)</f>
        <v>0</v>
      </c>
      <c r="K910" s="91">
        <f t="shared" si="176"/>
        <v>0</v>
      </c>
      <c r="L910" s="92">
        <f>IF(K910&gt;0,((J910/K910)*I910),0)</f>
        <v>0</v>
      </c>
    </row>
    <row r="911" spans="2:12" ht="15" x14ac:dyDescent="0.25">
      <c r="B911" s="30" t="s">
        <v>88</v>
      </c>
      <c r="C911" s="237">
        <f t="shared" si="175"/>
        <v>0</v>
      </c>
      <c r="D911" s="132"/>
      <c r="E911" s="132"/>
      <c r="F911" s="134"/>
      <c r="G911" s="132"/>
      <c r="H911" s="132"/>
      <c r="I911" s="142"/>
      <c r="J911" s="90">
        <f t="shared" ref="J911:J922" si="179">IF(G911&gt;0,(D911*(F911/G911)),0)</f>
        <v>0</v>
      </c>
      <c r="K911" s="95">
        <f t="shared" si="176"/>
        <v>0</v>
      </c>
      <c r="L911" s="92">
        <f t="shared" ref="L911:L922" si="180">IF(K911&gt;0,((J911/K911)*I911),0)</f>
        <v>0</v>
      </c>
    </row>
    <row r="912" spans="2:12" ht="15" x14ac:dyDescent="0.25">
      <c r="B912" s="30" t="s">
        <v>89</v>
      </c>
      <c r="C912" s="236">
        <f t="shared" si="175"/>
        <v>0</v>
      </c>
      <c r="D912" s="132"/>
      <c r="E912" s="132"/>
      <c r="F912" s="134"/>
      <c r="G912" s="132"/>
      <c r="H912" s="132"/>
      <c r="I912" s="142"/>
      <c r="J912" s="90">
        <f t="shared" si="179"/>
        <v>0</v>
      </c>
      <c r="K912" s="95">
        <f t="shared" si="176"/>
        <v>0</v>
      </c>
      <c r="L912" s="92">
        <f t="shared" si="180"/>
        <v>0</v>
      </c>
    </row>
    <row r="913" spans="2:12" ht="15" x14ac:dyDescent="0.25">
      <c r="B913" s="30" t="s">
        <v>90</v>
      </c>
      <c r="C913" s="236">
        <f t="shared" si="175"/>
        <v>0</v>
      </c>
      <c r="D913" s="132"/>
      <c r="E913" s="132"/>
      <c r="F913" s="134"/>
      <c r="G913" s="132"/>
      <c r="H913" s="132"/>
      <c r="I913" s="142"/>
      <c r="J913" s="90">
        <f t="shared" si="179"/>
        <v>0</v>
      </c>
      <c r="K913" s="91">
        <f t="shared" si="176"/>
        <v>0</v>
      </c>
      <c r="L913" s="92">
        <f t="shared" si="180"/>
        <v>0</v>
      </c>
    </row>
    <row r="914" spans="2:12" ht="15" x14ac:dyDescent="0.25">
      <c r="B914" s="30" t="s">
        <v>91</v>
      </c>
      <c r="C914" s="237">
        <f t="shared" si="175"/>
        <v>0</v>
      </c>
      <c r="D914" s="132"/>
      <c r="E914" s="132"/>
      <c r="F914" s="134"/>
      <c r="G914" s="132"/>
      <c r="H914" s="132"/>
      <c r="I914" s="142"/>
      <c r="J914" s="90">
        <f t="shared" si="179"/>
        <v>0</v>
      </c>
      <c r="K914" s="95">
        <f t="shared" si="176"/>
        <v>0</v>
      </c>
      <c r="L914" s="92">
        <f t="shared" si="180"/>
        <v>0</v>
      </c>
    </row>
    <row r="915" spans="2:12" ht="15" x14ac:dyDescent="0.25">
      <c r="B915" s="30" t="s">
        <v>92</v>
      </c>
      <c r="C915" s="236">
        <f t="shared" si="175"/>
        <v>0</v>
      </c>
      <c r="D915" s="132"/>
      <c r="E915" s="132"/>
      <c r="F915" s="134"/>
      <c r="G915" s="132"/>
      <c r="H915" s="132"/>
      <c r="I915" s="142"/>
      <c r="J915" s="90">
        <f t="shared" si="179"/>
        <v>0</v>
      </c>
      <c r="K915" s="95">
        <f t="shared" si="176"/>
        <v>0</v>
      </c>
      <c r="L915" s="92">
        <f t="shared" si="180"/>
        <v>0</v>
      </c>
    </row>
    <row r="916" spans="2:12" ht="15" x14ac:dyDescent="0.25">
      <c r="B916" s="30" t="s">
        <v>93</v>
      </c>
      <c r="C916" s="236">
        <f t="shared" si="175"/>
        <v>0</v>
      </c>
      <c r="D916" s="132"/>
      <c r="E916" s="132"/>
      <c r="F916" s="134"/>
      <c r="G916" s="132"/>
      <c r="H916" s="132"/>
      <c r="I916" s="142"/>
      <c r="J916" s="90">
        <f t="shared" si="179"/>
        <v>0</v>
      </c>
      <c r="K916" s="91">
        <f t="shared" si="176"/>
        <v>0</v>
      </c>
      <c r="L916" s="92">
        <f t="shared" si="180"/>
        <v>0</v>
      </c>
    </row>
    <row r="917" spans="2:12" ht="15" x14ac:dyDescent="0.25">
      <c r="B917" s="30" t="s">
        <v>94</v>
      </c>
      <c r="C917" s="237">
        <f t="shared" si="175"/>
        <v>0</v>
      </c>
      <c r="D917" s="132"/>
      <c r="E917" s="132"/>
      <c r="F917" s="134"/>
      <c r="G917" s="132"/>
      <c r="H917" s="132"/>
      <c r="I917" s="142"/>
      <c r="J917" s="90">
        <f t="shared" si="179"/>
        <v>0</v>
      </c>
      <c r="K917" s="95">
        <f t="shared" si="176"/>
        <v>0</v>
      </c>
      <c r="L917" s="92">
        <f t="shared" si="180"/>
        <v>0</v>
      </c>
    </row>
    <row r="918" spans="2:12" ht="15" x14ac:dyDescent="0.25">
      <c r="B918" s="30" t="s">
        <v>95</v>
      </c>
      <c r="C918" s="236">
        <f t="shared" si="175"/>
        <v>0</v>
      </c>
      <c r="D918" s="132"/>
      <c r="E918" s="132"/>
      <c r="F918" s="134"/>
      <c r="G918" s="132"/>
      <c r="H918" s="132"/>
      <c r="I918" s="142"/>
      <c r="J918" s="90">
        <f t="shared" si="179"/>
        <v>0</v>
      </c>
      <c r="K918" s="95">
        <f t="shared" si="176"/>
        <v>0</v>
      </c>
      <c r="L918" s="92">
        <f t="shared" si="180"/>
        <v>0</v>
      </c>
    </row>
    <row r="919" spans="2:12" ht="15" x14ac:dyDescent="0.25">
      <c r="B919" s="30" t="s">
        <v>96</v>
      </c>
      <c r="C919" s="236">
        <f t="shared" si="175"/>
        <v>0</v>
      </c>
      <c r="D919" s="132"/>
      <c r="E919" s="132"/>
      <c r="F919" s="134"/>
      <c r="G919" s="132"/>
      <c r="H919" s="132"/>
      <c r="I919" s="142"/>
      <c r="J919" s="90">
        <f t="shared" si="179"/>
        <v>0</v>
      </c>
      <c r="K919" s="91">
        <f t="shared" si="176"/>
        <v>0</v>
      </c>
      <c r="L919" s="92">
        <f t="shared" si="180"/>
        <v>0</v>
      </c>
    </row>
    <row r="920" spans="2:12" ht="15" x14ac:dyDescent="0.25">
      <c r="B920" s="30" t="s">
        <v>97</v>
      </c>
      <c r="C920" s="237">
        <f t="shared" si="175"/>
        <v>0</v>
      </c>
      <c r="D920" s="132"/>
      <c r="E920" s="132"/>
      <c r="F920" s="134"/>
      <c r="G920" s="132"/>
      <c r="H920" s="132"/>
      <c r="I920" s="142"/>
      <c r="J920" s="90">
        <f t="shared" si="179"/>
        <v>0</v>
      </c>
      <c r="K920" s="95">
        <f t="shared" si="176"/>
        <v>0</v>
      </c>
      <c r="L920" s="92">
        <f t="shared" si="180"/>
        <v>0</v>
      </c>
    </row>
    <row r="921" spans="2:12" ht="15" x14ac:dyDescent="0.25">
      <c r="B921" s="30" t="s">
        <v>98</v>
      </c>
      <c r="C921" s="236">
        <f t="shared" si="175"/>
        <v>0</v>
      </c>
      <c r="D921" s="132"/>
      <c r="E921" s="132"/>
      <c r="F921" s="134"/>
      <c r="G921" s="132"/>
      <c r="H921" s="132"/>
      <c r="I921" s="142"/>
      <c r="J921" s="90">
        <f t="shared" si="179"/>
        <v>0</v>
      </c>
      <c r="K921" s="95">
        <f t="shared" si="176"/>
        <v>0</v>
      </c>
      <c r="L921" s="92">
        <f t="shared" si="180"/>
        <v>0</v>
      </c>
    </row>
    <row r="922" spans="2:12" ht="15" x14ac:dyDescent="0.25">
      <c r="B922" s="30" t="s">
        <v>99</v>
      </c>
      <c r="C922" s="236">
        <f t="shared" si="175"/>
        <v>0</v>
      </c>
      <c r="D922" s="132"/>
      <c r="E922" s="132"/>
      <c r="F922" s="134"/>
      <c r="G922" s="132"/>
      <c r="H922" s="132"/>
      <c r="I922" s="142"/>
      <c r="J922" s="90">
        <f t="shared" si="179"/>
        <v>0</v>
      </c>
      <c r="K922" s="91">
        <f t="shared" si="176"/>
        <v>0</v>
      </c>
      <c r="L922" s="92">
        <f t="shared" si="180"/>
        <v>0</v>
      </c>
    </row>
    <row r="923" spans="2:12" x14ac:dyDescent="0.2">
      <c r="C923" s="30"/>
    </row>
    <row r="924" spans="2:12" ht="15" x14ac:dyDescent="0.25">
      <c r="C924" s="312" t="s">
        <v>0</v>
      </c>
      <c r="D924" s="313"/>
      <c r="E924" s="313"/>
      <c r="F924" s="313"/>
      <c r="G924" s="313"/>
      <c r="H924" s="313"/>
      <c r="I924" s="313"/>
      <c r="J924" s="313"/>
      <c r="K924" s="313"/>
      <c r="L924" s="314"/>
    </row>
    <row r="925" spans="2:12" ht="15" x14ac:dyDescent="0.25">
      <c r="B925" s="30" t="s">
        <v>414</v>
      </c>
      <c r="C925" s="237" t="str">
        <f>C5</f>
        <v>10 Basic</v>
      </c>
      <c r="D925" s="132"/>
      <c r="E925" s="132"/>
      <c r="F925" s="134"/>
      <c r="G925" s="132"/>
      <c r="H925" s="132"/>
      <c r="I925" s="142"/>
      <c r="J925" s="90">
        <f>IF(G925&gt;0,(D925*(F925/G925)),0)</f>
        <v>0</v>
      </c>
      <c r="K925" s="95">
        <f>K5</f>
        <v>1440</v>
      </c>
      <c r="L925" s="92">
        <f>IF(K925&gt;0,((J925/K925)*I925),0)</f>
        <v>0</v>
      </c>
    </row>
    <row r="926" spans="2:12" ht="15" x14ac:dyDescent="0.25">
      <c r="B926" s="30" t="s">
        <v>415</v>
      </c>
      <c r="C926" s="237" t="str">
        <f>C6</f>
        <v>1204 Flt1</v>
      </c>
      <c r="D926" s="132"/>
      <c r="E926" s="132"/>
      <c r="F926" s="134"/>
      <c r="G926" s="132"/>
      <c r="H926" s="132"/>
      <c r="I926" s="142"/>
      <c r="J926" s="90">
        <f t="shared" ref="J926:J936" si="181">IF(G926&gt;0,(D926*(F926/G926)),0)</f>
        <v>0</v>
      </c>
      <c r="K926" s="95">
        <f>K6</f>
        <v>670.58823529411757</v>
      </c>
      <c r="L926" s="92">
        <f t="shared" ref="L926:L936" si="182">IF(K926&gt;0,((J926/K926)*I926),0)</f>
        <v>0</v>
      </c>
    </row>
    <row r="927" spans="2:12" ht="15" x14ac:dyDescent="0.25">
      <c r="B927" s="30" t="s">
        <v>416</v>
      </c>
      <c r="C927" s="236" t="str">
        <f>C7</f>
        <v>1204 Flt2</v>
      </c>
      <c r="D927" s="132"/>
      <c r="E927" s="132"/>
      <c r="F927" s="134"/>
      <c r="G927" s="132"/>
      <c r="H927" s="132"/>
      <c r="I927" s="142"/>
      <c r="J927" s="90">
        <f t="shared" si="181"/>
        <v>0</v>
      </c>
      <c r="K927" s="95">
        <f>K7</f>
        <v>670.58823529411757</v>
      </c>
      <c r="L927" s="92">
        <f t="shared" si="182"/>
        <v>0</v>
      </c>
    </row>
    <row r="928" spans="2:12" ht="15" x14ac:dyDescent="0.25">
      <c r="B928" s="30" t="s">
        <v>417</v>
      </c>
      <c r="C928" s="236" t="str">
        <f t="shared" ref="C928:C991" si="183">C8</f>
        <v>4 Accent</v>
      </c>
      <c r="D928" s="132"/>
      <c r="E928" s="132"/>
      <c r="F928" s="134"/>
      <c r="G928" s="132"/>
      <c r="H928" s="132"/>
      <c r="I928" s="142"/>
      <c r="J928" s="90">
        <f t="shared" si="181"/>
        <v>0</v>
      </c>
      <c r="K928" s="91">
        <f t="shared" ref="K928:K991" si="184">K8</f>
        <v>8550</v>
      </c>
      <c r="L928" s="92">
        <f t="shared" si="182"/>
        <v>0</v>
      </c>
    </row>
    <row r="929" spans="2:12" ht="15" x14ac:dyDescent="0.25">
      <c r="B929" s="30" t="s">
        <v>418</v>
      </c>
      <c r="C929" s="237">
        <f t="shared" si="183"/>
        <v>0</v>
      </c>
      <c r="D929" s="132"/>
      <c r="E929" s="132"/>
      <c r="F929" s="134"/>
      <c r="G929" s="132"/>
      <c r="H929" s="132"/>
      <c r="I929" s="142"/>
      <c r="J929" s="90">
        <f t="shared" si="181"/>
        <v>0</v>
      </c>
      <c r="K929" s="95">
        <f t="shared" si="184"/>
        <v>0</v>
      </c>
      <c r="L929" s="92">
        <f t="shared" si="182"/>
        <v>0</v>
      </c>
    </row>
    <row r="930" spans="2:12" ht="15" x14ac:dyDescent="0.25">
      <c r="B930" s="30" t="s">
        <v>419</v>
      </c>
      <c r="C930" s="236">
        <f t="shared" si="183"/>
        <v>0</v>
      </c>
      <c r="D930" s="132"/>
      <c r="E930" s="132"/>
      <c r="F930" s="134"/>
      <c r="G930" s="132"/>
      <c r="H930" s="132"/>
      <c r="I930" s="142"/>
      <c r="J930" s="90">
        <f t="shared" si="181"/>
        <v>0</v>
      </c>
      <c r="K930" s="95">
        <f t="shared" si="184"/>
        <v>0</v>
      </c>
      <c r="L930" s="92">
        <f t="shared" si="182"/>
        <v>0</v>
      </c>
    </row>
    <row r="931" spans="2:12" ht="15" x14ac:dyDescent="0.25">
      <c r="B931" s="30" t="s">
        <v>420</v>
      </c>
      <c r="C931" s="236">
        <f t="shared" si="183"/>
        <v>0</v>
      </c>
      <c r="D931" s="132"/>
      <c r="E931" s="132"/>
      <c r="F931" s="134"/>
      <c r="G931" s="132"/>
      <c r="H931" s="132"/>
      <c r="I931" s="142"/>
      <c r="J931" s="90">
        <f t="shared" si="181"/>
        <v>0</v>
      </c>
      <c r="K931" s="91">
        <f t="shared" si="184"/>
        <v>0</v>
      </c>
      <c r="L931" s="92">
        <f t="shared" si="182"/>
        <v>0</v>
      </c>
    </row>
    <row r="932" spans="2:12" ht="15" x14ac:dyDescent="0.25">
      <c r="B932" s="30" t="s">
        <v>421</v>
      </c>
      <c r="C932" s="237">
        <f t="shared" si="183"/>
        <v>0</v>
      </c>
      <c r="D932" s="132"/>
      <c r="E932" s="132"/>
      <c r="F932" s="134"/>
      <c r="G932" s="132"/>
      <c r="H932" s="132"/>
      <c r="I932" s="142"/>
      <c r="J932" s="90">
        <f t="shared" si="181"/>
        <v>0</v>
      </c>
      <c r="K932" s="95">
        <f t="shared" si="184"/>
        <v>0</v>
      </c>
      <c r="L932" s="92">
        <f t="shared" si="182"/>
        <v>0</v>
      </c>
    </row>
    <row r="933" spans="2:12" ht="15" x14ac:dyDescent="0.25">
      <c r="B933" s="30" t="s">
        <v>422</v>
      </c>
      <c r="C933" s="236">
        <f t="shared" si="183"/>
        <v>0</v>
      </c>
      <c r="D933" s="132"/>
      <c r="E933" s="132"/>
      <c r="F933" s="134"/>
      <c r="G933" s="132"/>
      <c r="H933" s="132"/>
      <c r="I933" s="142"/>
      <c r="J933" s="90">
        <f t="shared" si="181"/>
        <v>0</v>
      </c>
      <c r="K933" s="95">
        <f t="shared" si="184"/>
        <v>0</v>
      </c>
      <c r="L933" s="92">
        <f t="shared" si="182"/>
        <v>0</v>
      </c>
    </row>
    <row r="934" spans="2:12" ht="15" x14ac:dyDescent="0.25">
      <c r="B934" s="30" t="s">
        <v>423</v>
      </c>
      <c r="C934" s="236">
        <f t="shared" si="183"/>
        <v>0</v>
      </c>
      <c r="D934" s="132"/>
      <c r="E934" s="132"/>
      <c r="F934" s="134"/>
      <c r="G934" s="132"/>
      <c r="H934" s="132"/>
      <c r="I934" s="142"/>
      <c r="J934" s="90">
        <f t="shared" si="181"/>
        <v>0</v>
      </c>
      <c r="K934" s="91">
        <f t="shared" si="184"/>
        <v>0</v>
      </c>
      <c r="L934" s="92">
        <f t="shared" si="182"/>
        <v>0</v>
      </c>
    </row>
    <row r="935" spans="2:12" ht="15" x14ac:dyDescent="0.25">
      <c r="B935" s="30" t="s">
        <v>424</v>
      </c>
      <c r="C935" s="237">
        <f t="shared" si="183"/>
        <v>0</v>
      </c>
      <c r="D935" s="132"/>
      <c r="E935" s="132"/>
      <c r="F935" s="134"/>
      <c r="G935" s="132"/>
      <c r="H935" s="132"/>
      <c r="I935" s="142"/>
      <c r="J935" s="90">
        <f t="shared" si="181"/>
        <v>0</v>
      </c>
      <c r="K935" s="95">
        <f t="shared" si="184"/>
        <v>0</v>
      </c>
      <c r="L935" s="92">
        <f t="shared" si="182"/>
        <v>0</v>
      </c>
    </row>
    <row r="936" spans="2:12" ht="15" x14ac:dyDescent="0.25">
      <c r="B936" s="30" t="s">
        <v>425</v>
      </c>
      <c r="C936" s="236">
        <f t="shared" si="183"/>
        <v>0</v>
      </c>
      <c r="D936" s="132"/>
      <c r="E936" s="132"/>
      <c r="F936" s="134"/>
      <c r="G936" s="132"/>
      <c r="H936" s="132"/>
      <c r="I936" s="142"/>
      <c r="J936" s="90">
        <f t="shared" si="181"/>
        <v>0</v>
      </c>
      <c r="K936" s="95">
        <f t="shared" si="184"/>
        <v>0</v>
      </c>
      <c r="L936" s="92">
        <f t="shared" si="182"/>
        <v>0</v>
      </c>
    </row>
    <row r="937" spans="2:12" ht="15" x14ac:dyDescent="0.25">
      <c r="B937" s="30" t="s">
        <v>426</v>
      </c>
      <c r="C937" s="236">
        <f t="shared" si="183"/>
        <v>0</v>
      </c>
      <c r="D937" s="132"/>
      <c r="E937" s="132"/>
      <c r="F937" s="134"/>
      <c r="G937" s="132"/>
      <c r="H937" s="132"/>
      <c r="I937" s="142"/>
      <c r="J937" s="90">
        <f>IF(G937&gt;0,(D937*(F937/G937)),0)</f>
        <v>0</v>
      </c>
      <c r="K937" s="91">
        <f t="shared" si="184"/>
        <v>0</v>
      </c>
      <c r="L937" s="92">
        <f>IF(K937&gt;0,((J937/K937)*I937),0)</f>
        <v>0</v>
      </c>
    </row>
    <row r="938" spans="2:12" ht="15" x14ac:dyDescent="0.25">
      <c r="B938" s="30" t="s">
        <v>427</v>
      </c>
      <c r="C938" s="237">
        <f t="shared" si="183"/>
        <v>0</v>
      </c>
      <c r="D938" s="132"/>
      <c r="E938" s="132"/>
      <c r="F938" s="134"/>
      <c r="G938" s="132"/>
      <c r="H938" s="132"/>
      <c r="I938" s="142"/>
      <c r="J938" s="90">
        <f t="shared" ref="J938:J949" si="185">IF(G938&gt;0,(D938*(F938/G938)),0)</f>
        <v>0</v>
      </c>
      <c r="K938" s="95">
        <f t="shared" si="184"/>
        <v>0</v>
      </c>
      <c r="L938" s="92">
        <f t="shared" ref="L938:L949" si="186">IF(K938&gt;0,((J938/K938)*I938),0)</f>
        <v>0</v>
      </c>
    </row>
    <row r="939" spans="2:12" ht="15" x14ac:dyDescent="0.25">
      <c r="B939" s="30" t="s">
        <v>428</v>
      </c>
      <c r="C939" s="236">
        <f t="shared" si="183"/>
        <v>0</v>
      </c>
      <c r="D939" s="132"/>
      <c r="E939" s="132"/>
      <c r="F939" s="134"/>
      <c r="G939" s="132"/>
      <c r="H939" s="132"/>
      <c r="I939" s="142"/>
      <c r="J939" s="90">
        <f t="shared" si="185"/>
        <v>0</v>
      </c>
      <c r="K939" s="95">
        <f t="shared" si="184"/>
        <v>0</v>
      </c>
      <c r="L939" s="92">
        <f t="shared" si="186"/>
        <v>0</v>
      </c>
    </row>
    <row r="940" spans="2:12" ht="15" x14ac:dyDescent="0.25">
      <c r="B940" s="30" t="s">
        <v>429</v>
      </c>
      <c r="C940" s="236">
        <f t="shared" si="183"/>
        <v>0</v>
      </c>
      <c r="D940" s="132"/>
      <c r="E940" s="132"/>
      <c r="F940" s="134"/>
      <c r="G940" s="132"/>
      <c r="H940" s="132"/>
      <c r="I940" s="142"/>
      <c r="J940" s="90">
        <f t="shared" si="185"/>
        <v>0</v>
      </c>
      <c r="K940" s="91">
        <f t="shared" si="184"/>
        <v>0</v>
      </c>
      <c r="L940" s="92">
        <f t="shared" si="186"/>
        <v>0</v>
      </c>
    </row>
    <row r="941" spans="2:12" ht="15" x14ac:dyDescent="0.25">
      <c r="B941" s="30" t="s">
        <v>430</v>
      </c>
      <c r="C941" s="237">
        <f t="shared" si="183"/>
        <v>0</v>
      </c>
      <c r="D941" s="132"/>
      <c r="E941" s="132"/>
      <c r="F941" s="134"/>
      <c r="G941" s="132"/>
      <c r="H941" s="132"/>
      <c r="I941" s="142"/>
      <c r="J941" s="90">
        <f t="shared" si="185"/>
        <v>0</v>
      </c>
      <c r="K941" s="95">
        <f t="shared" si="184"/>
        <v>0</v>
      </c>
      <c r="L941" s="92">
        <f t="shared" si="186"/>
        <v>0</v>
      </c>
    </row>
    <row r="942" spans="2:12" ht="15" x14ac:dyDescent="0.25">
      <c r="B942" s="30" t="s">
        <v>431</v>
      </c>
      <c r="C942" s="236">
        <f t="shared" si="183"/>
        <v>0</v>
      </c>
      <c r="D942" s="132"/>
      <c r="E942" s="132"/>
      <c r="F942" s="134"/>
      <c r="G942" s="132"/>
      <c r="H942" s="132"/>
      <c r="I942" s="142"/>
      <c r="J942" s="90">
        <f t="shared" si="185"/>
        <v>0</v>
      </c>
      <c r="K942" s="95">
        <f t="shared" si="184"/>
        <v>0</v>
      </c>
      <c r="L942" s="92">
        <f t="shared" si="186"/>
        <v>0</v>
      </c>
    </row>
    <row r="943" spans="2:12" ht="15" x14ac:dyDescent="0.25">
      <c r="B943" s="30" t="s">
        <v>432</v>
      </c>
      <c r="C943" s="236">
        <f t="shared" si="183"/>
        <v>0</v>
      </c>
      <c r="D943" s="132"/>
      <c r="E943" s="132"/>
      <c r="F943" s="134"/>
      <c r="G943" s="132"/>
      <c r="H943" s="132"/>
      <c r="I943" s="142"/>
      <c r="J943" s="90">
        <f t="shared" si="185"/>
        <v>0</v>
      </c>
      <c r="K943" s="91">
        <f t="shared" si="184"/>
        <v>0</v>
      </c>
      <c r="L943" s="92">
        <f t="shared" si="186"/>
        <v>0</v>
      </c>
    </row>
    <row r="944" spans="2:12" ht="15" x14ac:dyDescent="0.25">
      <c r="B944" s="30" t="s">
        <v>433</v>
      </c>
      <c r="C944" s="237">
        <f t="shared" si="183"/>
        <v>0</v>
      </c>
      <c r="D944" s="132"/>
      <c r="E944" s="132"/>
      <c r="F944" s="134"/>
      <c r="G944" s="132"/>
      <c r="H944" s="132"/>
      <c r="I944" s="142"/>
      <c r="J944" s="90">
        <f t="shared" si="185"/>
        <v>0</v>
      </c>
      <c r="K944" s="95">
        <f t="shared" si="184"/>
        <v>0</v>
      </c>
      <c r="L944" s="92">
        <f t="shared" si="186"/>
        <v>0</v>
      </c>
    </row>
    <row r="945" spans="2:12" ht="15" x14ac:dyDescent="0.25">
      <c r="B945" s="30" t="s">
        <v>434</v>
      </c>
      <c r="C945" s="236">
        <f t="shared" si="183"/>
        <v>0</v>
      </c>
      <c r="D945" s="132"/>
      <c r="E945" s="132"/>
      <c r="F945" s="134"/>
      <c r="G945" s="132"/>
      <c r="H945" s="132"/>
      <c r="I945" s="142"/>
      <c r="J945" s="90">
        <f t="shared" si="185"/>
        <v>0</v>
      </c>
      <c r="K945" s="95">
        <f t="shared" si="184"/>
        <v>0</v>
      </c>
      <c r="L945" s="92">
        <f t="shared" si="186"/>
        <v>0</v>
      </c>
    </row>
    <row r="946" spans="2:12" ht="15" x14ac:dyDescent="0.25">
      <c r="B946" s="30" t="s">
        <v>435</v>
      </c>
      <c r="C946" s="236">
        <f t="shared" si="183"/>
        <v>0</v>
      </c>
      <c r="D946" s="132"/>
      <c r="E946" s="132"/>
      <c r="F946" s="134"/>
      <c r="G946" s="132"/>
      <c r="H946" s="132"/>
      <c r="I946" s="142"/>
      <c r="J946" s="90">
        <f t="shared" si="185"/>
        <v>0</v>
      </c>
      <c r="K946" s="91">
        <f t="shared" si="184"/>
        <v>0</v>
      </c>
      <c r="L946" s="92">
        <f t="shared" si="186"/>
        <v>0</v>
      </c>
    </row>
    <row r="947" spans="2:12" ht="15" x14ac:dyDescent="0.25">
      <c r="B947" s="30" t="s">
        <v>436</v>
      </c>
      <c r="C947" s="237">
        <f t="shared" si="183"/>
        <v>0</v>
      </c>
      <c r="D947" s="132"/>
      <c r="E947" s="132"/>
      <c r="F947" s="134"/>
      <c r="G947" s="132"/>
      <c r="H947" s="132"/>
      <c r="I947" s="142"/>
      <c r="J947" s="90">
        <f t="shared" si="185"/>
        <v>0</v>
      </c>
      <c r="K947" s="95">
        <f t="shared" si="184"/>
        <v>0</v>
      </c>
      <c r="L947" s="92">
        <f t="shared" si="186"/>
        <v>0</v>
      </c>
    </row>
    <row r="948" spans="2:12" ht="15" x14ac:dyDescent="0.25">
      <c r="B948" s="30" t="s">
        <v>437</v>
      </c>
      <c r="C948" s="236">
        <f t="shared" si="183"/>
        <v>0</v>
      </c>
      <c r="D948" s="132"/>
      <c r="E948" s="132"/>
      <c r="F948" s="134"/>
      <c r="G948" s="132"/>
      <c r="H948" s="132"/>
      <c r="I948" s="142"/>
      <c r="J948" s="90">
        <f t="shared" si="185"/>
        <v>0</v>
      </c>
      <c r="K948" s="95">
        <f t="shared" si="184"/>
        <v>0</v>
      </c>
      <c r="L948" s="92">
        <f t="shared" si="186"/>
        <v>0</v>
      </c>
    </row>
    <row r="949" spans="2:12" ht="15" x14ac:dyDescent="0.25">
      <c r="B949" s="30" t="s">
        <v>438</v>
      </c>
      <c r="C949" s="236">
        <f t="shared" si="183"/>
        <v>0</v>
      </c>
      <c r="D949" s="132"/>
      <c r="E949" s="132"/>
      <c r="F949" s="134"/>
      <c r="G949" s="132"/>
      <c r="H949" s="132"/>
      <c r="I949" s="142"/>
      <c r="J949" s="90">
        <f t="shared" si="185"/>
        <v>0</v>
      </c>
      <c r="K949" s="91">
        <f t="shared" si="184"/>
        <v>0</v>
      </c>
      <c r="L949" s="92">
        <f t="shared" si="186"/>
        <v>0</v>
      </c>
    </row>
    <row r="950" spans="2:12" ht="15" x14ac:dyDescent="0.25">
      <c r="B950" s="30" t="s">
        <v>25</v>
      </c>
      <c r="C950" s="237">
        <f t="shared" si="183"/>
        <v>0</v>
      </c>
      <c r="D950" s="132"/>
      <c r="E950" s="132"/>
      <c r="F950" s="134"/>
      <c r="G950" s="132"/>
      <c r="H950" s="132"/>
      <c r="I950" s="142"/>
      <c r="J950" s="90">
        <f>IF(G950&gt;0,(D950*(F950/G950)),0)</f>
        <v>0</v>
      </c>
      <c r="K950" s="95">
        <f t="shared" si="184"/>
        <v>0</v>
      </c>
      <c r="L950" s="92">
        <f>IF(K950&gt;0,((J950/K950)*I950),0)</f>
        <v>0</v>
      </c>
    </row>
    <row r="951" spans="2:12" ht="15" x14ac:dyDescent="0.25">
      <c r="B951" s="30" t="s">
        <v>26</v>
      </c>
      <c r="C951" s="236">
        <f t="shared" si="183"/>
        <v>0</v>
      </c>
      <c r="D951" s="132"/>
      <c r="E951" s="132"/>
      <c r="F951" s="134"/>
      <c r="G951" s="132"/>
      <c r="H951" s="132"/>
      <c r="I951" s="142"/>
      <c r="J951" s="90">
        <f t="shared" ref="J951:J961" si="187">IF(G951&gt;0,(D951*(F951/G951)),0)</f>
        <v>0</v>
      </c>
      <c r="K951" s="95">
        <f t="shared" si="184"/>
        <v>0</v>
      </c>
      <c r="L951" s="92">
        <f t="shared" ref="L951:L961" si="188">IF(K951&gt;0,((J951/K951)*I951),0)</f>
        <v>0</v>
      </c>
    </row>
    <row r="952" spans="2:12" ht="15" x14ac:dyDescent="0.25">
      <c r="B952" s="30" t="s">
        <v>27</v>
      </c>
      <c r="C952" s="236">
        <f t="shared" si="183"/>
        <v>0</v>
      </c>
      <c r="D952" s="132"/>
      <c r="E952" s="132"/>
      <c r="F952" s="134"/>
      <c r="G952" s="132"/>
      <c r="H952" s="132"/>
      <c r="I952" s="142"/>
      <c r="J952" s="90">
        <f t="shared" si="187"/>
        <v>0</v>
      </c>
      <c r="K952" s="91">
        <f t="shared" si="184"/>
        <v>0</v>
      </c>
      <c r="L952" s="92">
        <f t="shared" si="188"/>
        <v>0</v>
      </c>
    </row>
    <row r="953" spans="2:12" ht="15" x14ac:dyDescent="0.25">
      <c r="B953" s="30" t="s">
        <v>28</v>
      </c>
      <c r="C953" s="237">
        <f t="shared" si="183"/>
        <v>0</v>
      </c>
      <c r="D953" s="132"/>
      <c r="E953" s="132"/>
      <c r="F953" s="134"/>
      <c r="G953" s="132"/>
      <c r="H953" s="132"/>
      <c r="I953" s="142"/>
      <c r="J953" s="90">
        <f t="shared" si="187"/>
        <v>0</v>
      </c>
      <c r="K953" s="95">
        <f t="shared" si="184"/>
        <v>0</v>
      </c>
      <c r="L953" s="92">
        <f t="shared" si="188"/>
        <v>0</v>
      </c>
    </row>
    <row r="954" spans="2:12" ht="15" x14ac:dyDescent="0.25">
      <c r="B954" s="30" t="s">
        <v>29</v>
      </c>
      <c r="C954" s="236">
        <f t="shared" si="183"/>
        <v>0</v>
      </c>
      <c r="D954" s="132"/>
      <c r="E954" s="132"/>
      <c r="F954" s="134"/>
      <c r="G954" s="132"/>
      <c r="H954" s="132"/>
      <c r="I954" s="142"/>
      <c r="J954" s="90">
        <f t="shared" si="187"/>
        <v>0</v>
      </c>
      <c r="K954" s="95">
        <f t="shared" si="184"/>
        <v>0</v>
      </c>
      <c r="L954" s="92">
        <f t="shared" si="188"/>
        <v>0</v>
      </c>
    </row>
    <row r="955" spans="2:12" ht="15" x14ac:dyDescent="0.25">
      <c r="B955" s="30" t="s">
        <v>30</v>
      </c>
      <c r="C955" s="236">
        <f t="shared" si="183"/>
        <v>0</v>
      </c>
      <c r="D955" s="132"/>
      <c r="E955" s="132"/>
      <c r="F955" s="134"/>
      <c r="G955" s="132"/>
      <c r="H955" s="132"/>
      <c r="I955" s="142"/>
      <c r="J955" s="90">
        <f t="shared" si="187"/>
        <v>0</v>
      </c>
      <c r="K955" s="91">
        <f t="shared" si="184"/>
        <v>0</v>
      </c>
      <c r="L955" s="92">
        <f t="shared" si="188"/>
        <v>0</v>
      </c>
    </row>
    <row r="956" spans="2:12" ht="15" x14ac:dyDescent="0.25">
      <c r="B956" s="30" t="s">
        <v>31</v>
      </c>
      <c r="C956" s="237">
        <f t="shared" si="183"/>
        <v>0</v>
      </c>
      <c r="D956" s="132"/>
      <c r="E956" s="132"/>
      <c r="F956" s="134"/>
      <c r="G956" s="132"/>
      <c r="H956" s="132"/>
      <c r="I956" s="142"/>
      <c r="J956" s="90">
        <f t="shared" si="187"/>
        <v>0</v>
      </c>
      <c r="K956" s="95">
        <f t="shared" si="184"/>
        <v>0</v>
      </c>
      <c r="L956" s="92">
        <f t="shared" si="188"/>
        <v>0</v>
      </c>
    </row>
    <row r="957" spans="2:12" ht="15" x14ac:dyDescent="0.25">
      <c r="B957" s="30" t="s">
        <v>32</v>
      </c>
      <c r="C957" s="236">
        <f t="shared" si="183"/>
        <v>0</v>
      </c>
      <c r="D957" s="132"/>
      <c r="E957" s="132"/>
      <c r="F957" s="134"/>
      <c r="G957" s="132"/>
      <c r="H957" s="132"/>
      <c r="I957" s="142"/>
      <c r="J957" s="90">
        <f t="shared" si="187"/>
        <v>0</v>
      </c>
      <c r="K957" s="95">
        <f t="shared" si="184"/>
        <v>0</v>
      </c>
      <c r="L957" s="92">
        <f t="shared" si="188"/>
        <v>0</v>
      </c>
    </row>
    <row r="958" spans="2:12" ht="15" x14ac:dyDescent="0.25">
      <c r="B958" s="30" t="s">
        <v>33</v>
      </c>
      <c r="C958" s="236">
        <f t="shared" si="183"/>
        <v>0</v>
      </c>
      <c r="D958" s="132"/>
      <c r="E958" s="132"/>
      <c r="F958" s="134"/>
      <c r="G958" s="132"/>
      <c r="H958" s="132"/>
      <c r="I958" s="142"/>
      <c r="J958" s="90">
        <f t="shared" si="187"/>
        <v>0</v>
      </c>
      <c r="K958" s="91">
        <f t="shared" si="184"/>
        <v>0</v>
      </c>
      <c r="L958" s="92">
        <f t="shared" si="188"/>
        <v>0</v>
      </c>
    </row>
    <row r="959" spans="2:12" ht="15" x14ac:dyDescent="0.25">
      <c r="B959" s="30" t="s">
        <v>34</v>
      </c>
      <c r="C959" s="237">
        <f t="shared" si="183"/>
        <v>0</v>
      </c>
      <c r="D959" s="132"/>
      <c r="E959" s="132"/>
      <c r="F959" s="134"/>
      <c r="G959" s="132"/>
      <c r="H959" s="132"/>
      <c r="I959" s="142"/>
      <c r="J959" s="90">
        <f t="shared" si="187"/>
        <v>0</v>
      </c>
      <c r="K959" s="95">
        <f t="shared" si="184"/>
        <v>0</v>
      </c>
      <c r="L959" s="92">
        <f t="shared" si="188"/>
        <v>0</v>
      </c>
    </row>
    <row r="960" spans="2:12" ht="15" x14ac:dyDescent="0.25">
      <c r="B960" s="30" t="s">
        <v>35</v>
      </c>
      <c r="C960" s="236">
        <f t="shared" si="183"/>
        <v>0</v>
      </c>
      <c r="D960" s="132"/>
      <c r="E960" s="132"/>
      <c r="F960" s="134"/>
      <c r="G960" s="132"/>
      <c r="H960" s="132"/>
      <c r="I960" s="142"/>
      <c r="J960" s="90">
        <f t="shared" si="187"/>
        <v>0</v>
      </c>
      <c r="K960" s="95">
        <f t="shared" si="184"/>
        <v>0</v>
      </c>
      <c r="L960" s="92">
        <f t="shared" si="188"/>
        <v>0</v>
      </c>
    </row>
    <row r="961" spans="2:12" ht="15" x14ac:dyDescent="0.25">
      <c r="B961" s="30" t="s">
        <v>36</v>
      </c>
      <c r="C961" s="236">
        <f t="shared" si="183"/>
        <v>0</v>
      </c>
      <c r="D961" s="132"/>
      <c r="E961" s="132"/>
      <c r="F961" s="134"/>
      <c r="G961" s="132"/>
      <c r="H961" s="132"/>
      <c r="I961" s="142"/>
      <c r="J961" s="90">
        <f t="shared" si="187"/>
        <v>0</v>
      </c>
      <c r="K961" s="91">
        <f t="shared" si="184"/>
        <v>0</v>
      </c>
      <c r="L961" s="92">
        <f t="shared" si="188"/>
        <v>0</v>
      </c>
    </row>
    <row r="962" spans="2:12" ht="15" x14ac:dyDescent="0.25">
      <c r="B962" s="30" t="s">
        <v>37</v>
      </c>
      <c r="C962" s="237">
        <f t="shared" si="183"/>
        <v>0</v>
      </c>
      <c r="D962" s="132"/>
      <c r="E962" s="132"/>
      <c r="F962" s="134"/>
      <c r="G962" s="132"/>
      <c r="H962" s="132"/>
      <c r="I962" s="142"/>
      <c r="J962" s="90">
        <f>IF(G962&gt;0,(D962*(F962/G962)),0)</f>
        <v>0</v>
      </c>
      <c r="K962" s="95">
        <f t="shared" si="184"/>
        <v>0</v>
      </c>
      <c r="L962" s="92">
        <f>IF(K962&gt;0,((J962/K962)*I962),0)</f>
        <v>0</v>
      </c>
    </row>
    <row r="963" spans="2:12" ht="15" x14ac:dyDescent="0.25">
      <c r="B963" s="30" t="s">
        <v>38</v>
      </c>
      <c r="C963" s="236">
        <f t="shared" si="183"/>
        <v>0</v>
      </c>
      <c r="D963" s="132"/>
      <c r="E963" s="132"/>
      <c r="F963" s="134"/>
      <c r="G963" s="132"/>
      <c r="H963" s="132"/>
      <c r="I963" s="142"/>
      <c r="J963" s="90">
        <f t="shared" ref="J963:J974" si="189">IF(G963&gt;0,(D963*(F963/G963)),0)</f>
        <v>0</v>
      </c>
      <c r="K963" s="95">
        <f t="shared" si="184"/>
        <v>0</v>
      </c>
      <c r="L963" s="92">
        <f t="shared" ref="L963:L974" si="190">IF(K963&gt;0,((J963/K963)*I963),0)</f>
        <v>0</v>
      </c>
    </row>
    <row r="964" spans="2:12" ht="15" x14ac:dyDescent="0.25">
      <c r="B964" s="30" t="s">
        <v>39</v>
      </c>
      <c r="C964" s="236">
        <f t="shared" si="183"/>
        <v>0</v>
      </c>
      <c r="D964" s="132"/>
      <c r="E964" s="132"/>
      <c r="F964" s="134"/>
      <c r="G964" s="132"/>
      <c r="H964" s="132"/>
      <c r="I964" s="142"/>
      <c r="J964" s="90">
        <f t="shared" si="189"/>
        <v>0</v>
      </c>
      <c r="K964" s="91">
        <f t="shared" si="184"/>
        <v>0</v>
      </c>
      <c r="L964" s="92">
        <f t="shared" si="190"/>
        <v>0</v>
      </c>
    </row>
    <row r="965" spans="2:12" ht="15" x14ac:dyDescent="0.25">
      <c r="B965" s="30" t="s">
        <v>40</v>
      </c>
      <c r="C965" s="237">
        <f t="shared" si="183"/>
        <v>0</v>
      </c>
      <c r="D965" s="132"/>
      <c r="E965" s="132"/>
      <c r="F965" s="134"/>
      <c r="G965" s="132"/>
      <c r="H965" s="132"/>
      <c r="I965" s="142"/>
      <c r="J965" s="90">
        <f t="shared" si="189"/>
        <v>0</v>
      </c>
      <c r="K965" s="95">
        <f t="shared" si="184"/>
        <v>0</v>
      </c>
      <c r="L965" s="92">
        <f t="shared" si="190"/>
        <v>0</v>
      </c>
    </row>
    <row r="966" spans="2:12" ht="15" x14ac:dyDescent="0.25">
      <c r="B966" s="30" t="s">
        <v>41</v>
      </c>
      <c r="C966" s="236">
        <f t="shared" si="183"/>
        <v>0</v>
      </c>
      <c r="D966" s="132"/>
      <c r="E966" s="132"/>
      <c r="F966" s="134"/>
      <c r="G966" s="132"/>
      <c r="H966" s="132"/>
      <c r="I966" s="142"/>
      <c r="J966" s="90">
        <f t="shared" si="189"/>
        <v>0</v>
      </c>
      <c r="K966" s="95">
        <f t="shared" si="184"/>
        <v>0</v>
      </c>
      <c r="L966" s="92">
        <f t="shared" si="190"/>
        <v>0</v>
      </c>
    </row>
    <row r="967" spans="2:12" ht="15" x14ac:dyDescent="0.25">
      <c r="B967" s="30" t="s">
        <v>42</v>
      </c>
      <c r="C967" s="236">
        <f t="shared" si="183"/>
        <v>0</v>
      </c>
      <c r="D967" s="132"/>
      <c r="E967" s="132"/>
      <c r="F967" s="134"/>
      <c r="G967" s="132"/>
      <c r="H967" s="132"/>
      <c r="I967" s="142"/>
      <c r="J967" s="90">
        <f t="shared" si="189"/>
        <v>0</v>
      </c>
      <c r="K967" s="91">
        <f t="shared" si="184"/>
        <v>0</v>
      </c>
      <c r="L967" s="92">
        <f t="shared" si="190"/>
        <v>0</v>
      </c>
    </row>
    <row r="968" spans="2:12" ht="15" x14ac:dyDescent="0.25">
      <c r="B968" s="30" t="s">
        <v>43</v>
      </c>
      <c r="C968" s="237">
        <f t="shared" si="183"/>
        <v>0</v>
      </c>
      <c r="D968" s="132"/>
      <c r="E968" s="132"/>
      <c r="F968" s="134"/>
      <c r="G968" s="132"/>
      <c r="H968" s="132"/>
      <c r="I968" s="142"/>
      <c r="J968" s="90">
        <f t="shared" si="189"/>
        <v>0</v>
      </c>
      <c r="K968" s="95">
        <f t="shared" si="184"/>
        <v>0</v>
      </c>
      <c r="L968" s="92">
        <f t="shared" si="190"/>
        <v>0</v>
      </c>
    </row>
    <row r="969" spans="2:12" ht="15" x14ac:dyDescent="0.25">
      <c r="B969" s="30" t="s">
        <v>44</v>
      </c>
      <c r="C969" s="236">
        <f t="shared" si="183"/>
        <v>0</v>
      </c>
      <c r="D969" s="132"/>
      <c r="E969" s="132"/>
      <c r="F969" s="134"/>
      <c r="G969" s="132"/>
      <c r="H969" s="132"/>
      <c r="I969" s="142"/>
      <c r="J969" s="90">
        <f t="shared" si="189"/>
        <v>0</v>
      </c>
      <c r="K969" s="95">
        <f t="shared" si="184"/>
        <v>0</v>
      </c>
      <c r="L969" s="92">
        <f t="shared" si="190"/>
        <v>0</v>
      </c>
    </row>
    <row r="970" spans="2:12" ht="15" x14ac:dyDescent="0.25">
      <c r="B970" s="30" t="s">
        <v>45</v>
      </c>
      <c r="C970" s="236">
        <f t="shared" si="183"/>
        <v>0</v>
      </c>
      <c r="D970" s="132"/>
      <c r="E970" s="132"/>
      <c r="F970" s="134"/>
      <c r="G970" s="132"/>
      <c r="H970" s="132"/>
      <c r="I970" s="142"/>
      <c r="J970" s="90">
        <f t="shared" si="189"/>
        <v>0</v>
      </c>
      <c r="K970" s="91">
        <f t="shared" si="184"/>
        <v>0</v>
      </c>
      <c r="L970" s="92">
        <f t="shared" si="190"/>
        <v>0</v>
      </c>
    </row>
    <row r="971" spans="2:12" ht="15" x14ac:dyDescent="0.25">
      <c r="B971" s="30" t="s">
        <v>46</v>
      </c>
      <c r="C971" s="237">
        <f t="shared" si="183"/>
        <v>0</v>
      </c>
      <c r="D971" s="132"/>
      <c r="E971" s="132"/>
      <c r="F971" s="134"/>
      <c r="G971" s="132"/>
      <c r="H971" s="132"/>
      <c r="I971" s="142"/>
      <c r="J971" s="90">
        <f t="shared" si="189"/>
        <v>0</v>
      </c>
      <c r="K971" s="95">
        <f t="shared" si="184"/>
        <v>0</v>
      </c>
      <c r="L971" s="92">
        <f t="shared" si="190"/>
        <v>0</v>
      </c>
    </row>
    <row r="972" spans="2:12" ht="15" x14ac:dyDescent="0.25">
      <c r="B972" s="30" t="s">
        <v>47</v>
      </c>
      <c r="C972" s="236">
        <f t="shared" si="183"/>
        <v>0</v>
      </c>
      <c r="D972" s="132"/>
      <c r="E972" s="132"/>
      <c r="F972" s="134"/>
      <c r="G972" s="132"/>
      <c r="H972" s="132"/>
      <c r="I972" s="142"/>
      <c r="J972" s="90">
        <f t="shared" si="189"/>
        <v>0</v>
      </c>
      <c r="K972" s="95">
        <f t="shared" si="184"/>
        <v>0</v>
      </c>
      <c r="L972" s="92">
        <f t="shared" si="190"/>
        <v>0</v>
      </c>
    </row>
    <row r="973" spans="2:12" ht="15" x14ac:dyDescent="0.25">
      <c r="B973" s="30" t="s">
        <v>48</v>
      </c>
      <c r="C973" s="236">
        <f t="shared" si="183"/>
        <v>0</v>
      </c>
      <c r="D973" s="132"/>
      <c r="E973" s="132"/>
      <c r="F973" s="134"/>
      <c r="G973" s="132"/>
      <c r="H973" s="132"/>
      <c r="I973" s="142"/>
      <c r="J973" s="90">
        <f t="shared" si="189"/>
        <v>0</v>
      </c>
      <c r="K973" s="91">
        <f t="shared" si="184"/>
        <v>0</v>
      </c>
      <c r="L973" s="92">
        <f t="shared" si="190"/>
        <v>0</v>
      </c>
    </row>
    <row r="974" spans="2:12" ht="15" x14ac:dyDescent="0.25">
      <c r="B974" s="30" t="s">
        <v>49</v>
      </c>
      <c r="C974" s="237">
        <f t="shared" si="183"/>
        <v>0</v>
      </c>
      <c r="D974" s="132"/>
      <c r="E974" s="132"/>
      <c r="F974" s="134"/>
      <c r="G974" s="132"/>
      <c r="H974" s="132"/>
      <c r="I974" s="142"/>
      <c r="J974" s="90">
        <f t="shared" si="189"/>
        <v>0</v>
      </c>
      <c r="K974" s="95">
        <f t="shared" si="184"/>
        <v>0</v>
      </c>
      <c r="L974" s="92">
        <f t="shared" si="190"/>
        <v>0</v>
      </c>
    </row>
    <row r="975" spans="2:12" ht="15" x14ac:dyDescent="0.25">
      <c r="B975" s="30" t="s">
        <v>50</v>
      </c>
      <c r="C975" s="236">
        <f t="shared" si="183"/>
        <v>0</v>
      </c>
      <c r="D975" s="132"/>
      <c r="E975" s="132"/>
      <c r="F975" s="134"/>
      <c r="G975" s="132"/>
      <c r="H975" s="132"/>
      <c r="I975" s="142"/>
      <c r="J975" s="90">
        <f>IF(G975&gt;0,(D975*(F975/G975)),0)</f>
        <v>0</v>
      </c>
      <c r="K975" s="95">
        <f t="shared" si="184"/>
        <v>0</v>
      </c>
      <c r="L975" s="92">
        <f>IF(K975&gt;0,((J975/K975)*I975),0)</f>
        <v>0</v>
      </c>
    </row>
    <row r="976" spans="2:12" ht="15" x14ac:dyDescent="0.25">
      <c r="B976" s="30" t="s">
        <v>51</v>
      </c>
      <c r="C976" s="236">
        <f t="shared" si="183"/>
        <v>0</v>
      </c>
      <c r="D976" s="132"/>
      <c r="E976" s="132"/>
      <c r="F976" s="134"/>
      <c r="G976" s="132"/>
      <c r="H976" s="132"/>
      <c r="I976" s="142"/>
      <c r="J976" s="90">
        <f t="shared" ref="J976:J986" si="191">IF(G976&gt;0,(D976*(F976/G976)),0)</f>
        <v>0</v>
      </c>
      <c r="K976" s="91">
        <f t="shared" si="184"/>
        <v>0</v>
      </c>
      <c r="L976" s="92">
        <f t="shared" ref="L976:L986" si="192">IF(K976&gt;0,((J976/K976)*I976),0)</f>
        <v>0</v>
      </c>
    </row>
    <row r="977" spans="2:12" ht="15" x14ac:dyDescent="0.25">
      <c r="B977" s="30" t="s">
        <v>52</v>
      </c>
      <c r="C977" s="237">
        <f t="shared" si="183"/>
        <v>0</v>
      </c>
      <c r="D977" s="132"/>
      <c r="E977" s="132"/>
      <c r="F977" s="134"/>
      <c r="G977" s="132"/>
      <c r="H977" s="132"/>
      <c r="I977" s="142"/>
      <c r="J977" s="90">
        <f t="shared" si="191"/>
        <v>0</v>
      </c>
      <c r="K977" s="95">
        <f t="shared" si="184"/>
        <v>0</v>
      </c>
      <c r="L977" s="92">
        <f t="shared" si="192"/>
        <v>0</v>
      </c>
    </row>
    <row r="978" spans="2:12" ht="15" x14ac:dyDescent="0.25">
      <c r="B978" s="30" t="s">
        <v>53</v>
      </c>
      <c r="C978" s="236">
        <f t="shared" si="183"/>
        <v>0</v>
      </c>
      <c r="D978" s="132"/>
      <c r="E978" s="132"/>
      <c r="F978" s="134"/>
      <c r="G978" s="132"/>
      <c r="H978" s="132"/>
      <c r="I978" s="142"/>
      <c r="J978" s="90">
        <f t="shared" si="191"/>
        <v>0</v>
      </c>
      <c r="K978" s="95">
        <f t="shared" si="184"/>
        <v>0</v>
      </c>
      <c r="L978" s="92">
        <f t="shared" si="192"/>
        <v>0</v>
      </c>
    </row>
    <row r="979" spans="2:12" ht="15" x14ac:dyDescent="0.25">
      <c r="B979" s="30" t="s">
        <v>54</v>
      </c>
      <c r="C979" s="236">
        <f t="shared" si="183"/>
        <v>0</v>
      </c>
      <c r="D979" s="132"/>
      <c r="E979" s="132"/>
      <c r="F979" s="134"/>
      <c r="G979" s="132"/>
      <c r="H979" s="132"/>
      <c r="I979" s="142"/>
      <c r="J979" s="90">
        <f t="shared" si="191"/>
        <v>0</v>
      </c>
      <c r="K979" s="91">
        <f t="shared" si="184"/>
        <v>0</v>
      </c>
      <c r="L979" s="92">
        <f t="shared" si="192"/>
        <v>0</v>
      </c>
    </row>
    <row r="980" spans="2:12" ht="15" x14ac:dyDescent="0.25">
      <c r="B980" s="30" t="s">
        <v>55</v>
      </c>
      <c r="C980" s="237">
        <f t="shared" si="183"/>
        <v>0</v>
      </c>
      <c r="D980" s="132"/>
      <c r="E980" s="132"/>
      <c r="F980" s="134"/>
      <c r="G980" s="132"/>
      <c r="H980" s="132"/>
      <c r="I980" s="142"/>
      <c r="J980" s="90">
        <f t="shared" si="191"/>
        <v>0</v>
      </c>
      <c r="K980" s="95">
        <f t="shared" si="184"/>
        <v>0</v>
      </c>
      <c r="L980" s="92">
        <f t="shared" si="192"/>
        <v>0</v>
      </c>
    </row>
    <row r="981" spans="2:12" ht="15" x14ac:dyDescent="0.25">
      <c r="B981" s="30" t="s">
        <v>56</v>
      </c>
      <c r="C981" s="236">
        <f t="shared" si="183"/>
        <v>0</v>
      </c>
      <c r="D981" s="132"/>
      <c r="E981" s="132"/>
      <c r="F981" s="134"/>
      <c r="G981" s="132"/>
      <c r="H981" s="132"/>
      <c r="I981" s="142"/>
      <c r="J981" s="90">
        <f t="shared" si="191"/>
        <v>0</v>
      </c>
      <c r="K981" s="95">
        <f t="shared" si="184"/>
        <v>0</v>
      </c>
      <c r="L981" s="92">
        <f t="shared" si="192"/>
        <v>0</v>
      </c>
    </row>
    <row r="982" spans="2:12" ht="15" x14ac:dyDescent="0.25">
      <c r="B982" s="30" t="s">
        <v>57</v>
      </c>
      <c r="C982" s="236">
        <f t="shared" si="183"/>
        <v>0</v>
      </c>
      <c r="D982" s="132"/>
      <c r="E982" s="132"/>
      <c r="F982" s="134"/>
      <c r="G982" s="132"/>
      <c r="H982" s="132"/>
      <c r="I982" s="142"/>
      <c r="J982" s="90">
        <f t="shared" si="191"/>
        <v>0</v>
      </c>
      <c r="K982" s="91">
        <f t="shared" si="184"/>
        <v>0</v>
      </c>
      <c r="L982" s="92">
        <f t="shared" si="192"/>
        <v>0</v>
      </c>
    </row>
    <row r="983" spans="2:12" ht="15" x14ac:dyDescent="0.25">
      <c r="B983" s="30" t="s">
        <v>58</v>
      </c>
      <c r="C983" s="237">
        <f t="shared" si="183"/>
        <v>0</v>
      </c>
      <c r="D983" s="132"/>
      <c r="E983" s="132"/>
      <c r="F983" s="134"/>
      <c r="G983" s="132"/>
      <c r="H983" s="132"/>
      <c r="I983" s="142"/>
      <c r="J983" s="90">
        <f t="shared" si="191"/>
        <v>0</v>
      </c>
      <c r="K983" s="95">
        <f t="shared" si="184"/>
        <v>0</v>
      </c>
      <c r="L983" s="92">
        <f t="shared" si="192"/>
        <v>0</v>
      </c>
    </row>
    <row r="984" spans="2:12" ht="15" x14ac:dyDescent="0.25">
      <c r="B984" s="30" t="s">
        <v>59</v>
      </c>
      <c r="C984" s="236">
        <f t="shared" si="183"/>
        <v>0</v>
      </c>
      <c r="D984" s="132"/>
      <c r="E984" s="132"/>
      <c r="F984" s="134"/>
      <c r="G984" s="132"/>
      <c r="H984" s="132"/>
      <c r="I984" s="142"/>
      <c r="J984" s="90">
        <f t="shared" si="191"/>
        <v>0</v>
      </c>
      <c r="K984" s="95">
        <f t="shared" si="184"/>
        <v>0</v>
      </c>
      <c r="L984" s="92">
        <f t="shared" si="192"/>
        <v>0</v>
      </c>
    </row>
    <row r="985" spans="2:12" ht="15" x14ac:dyDescent="0.25">
      <c r="B985" s="30" t="s">
        <v>60</v>
      </c>
      <c r="C985" s="236">
        <f t="shared" si="183"/>
        <v>0</v>
      </c>
      <c r="D985" s="132"/>
      <c r="E985" s="132"/>
      <c r="F985" s="134"/>
      <c r="G985" s="132"/>
      <c r="H985" s="132"/>
      <c r="I985" s="142"/>
      <c r="J985" s="90">
        <f t="shared" si="191"/>
        <v>0</v>
      </c>
      <c r="K985" s="91">
        <f t="shared" si="184"/>
        <v>0</v>
      </c>
      <c r="L985" s="92">
        <f t="shared" si="192"/>
        <v>0</v>
      </c>
    </row>
    <row r="986" spans="2:12" ht="15" x14ac:dyDescent="0.25">
      <c r="B986" s="30" t="s">
        <v>61</v>
      </c>
      <c r="C986" s="237">
        <f t="shared" si="183"/>
        <v>0</v>
      </c>
      <c r="D986" s="132"/>
      <c r="E986" s="132"/>
      <c r="F986" s="134"/>
      <c r="G986" s="132"/>
      <c r="H986" s="132"/>
      <c r="I986" s="142"/>
      <c r="J986" s="90">
        <f t="shared" si="191"/>
        <v>0</v>
      </c>
      <c r="K986" s="95">
        <f t="shared" si="184"/>
        <v>0</v>
      </c>
      <c r="L986" s="92">
        <f t="shared" si="192"/>
        <v>0</v>
      </c>
    </row>
    <row r="987" spans="2:12" ht="15" x14ac:dyDescent="0.25">
      <c r="B987" s="30" t="s">
        <v>62</v>
      </c>
      <c r="C987" s="236">
        <f t="shared" si="183"/>
        <v>0</v>
      </c>
      <c r="D987" s="132"/>
      <c r="E987" s="132"/>
      <c r="F987" s="134"/>
      <c r="G987" s="132"/>
      <c r="H987" s="132"/>
      <c r="I987" s="142"/>
      <c r="J987" s="90">
        <f>IF(G987&gt;0,(D987*(F987/G987)),0)</f>
        <v>0</v>
      </c>
      <c r="K987" s="95">
        <f t="shared" si="184"/>
        <v>0</v>
      </c>
      <c r="L987" s="92">
        <f>IF(K987&gt;0,((J987/K987)*I987),0)</f>
        <v>0</v>
      </c>
    </row>
    <row r="988" spans="2:12" ht="15" x14ac:dyDescent="0.25">
      <c r="B988" s="30" t="s">
        <v>63</v>
      </c>
      <c r="C988" s="236">
        <f t="shared" si="183"/>
        <v>0</v>
      </c>
      <c r="D988" s="132"/>
      <c r="E988" s="132"/>
      <c r="F988" s="134"/>
      <c r="G988" s="132"/>
      <c r="H988" s="132"/>
      <c r="I988" s="142"/>
      <c r="J988" s="90">
        <f t="shared" ref="J988:J999" si="193">IF(G988&gt;0,(D988*(F988/G988)),0)</f>
        <v>0</v>
      </c>
      <c r="K988" s="91">
        <f t="shared" si="184"/>
        <v>0</v>
      </c>
      <c r="L988" s="92">
        <f t="shared" ref="L988:L999" si="194">IF(K988&gt;0,((J988/K988)*I988),0)</f>
        <v>0</v>
      </c>
    </row>
    <row r="989" spans="2:12" ht="15" x14ac:dyDescent="0.25">
      <c r="B989" s="30" t="s">
        <v>64</v>
      </c>
      <c r="C989" s="237">
        <f t="shared" si="183"/>
        <v>0</v>
      </c>
      <c r="D989" s="132"/>
      <c r="E989" s="132"/>
      <c r="F989" s="134"/>
      <c r="G989" s="132"/>
      <c r="H989" s="132"/>
      <c r="I989" s="142"/>
      <c r="J989" s="90">
        <f t="shared" si="193"/>
        <v>0</v>
      </c>
      <c r="K989" s="95">
        <f t="shared" si="184"/>
        <v>0</v>
      </c>
      <c r="L989" s="92">
        <f t="shared" si="194"/>
        <v>0</v>
      </c>
    </row>
    <row r="990" spans="2:12" ht="15" x14ac:dyDescent="0.25">
      <c r="B990" s="30" t="s">
        <v>65</v>
      </c>
      <c r="C990" s="236">
        <f t="shared" si="183"/>
        <v>0</v>
      </c>
      <c r="D990" s="132"/>
      <c r="E990" s="132"/>
      <c r="F990" s="134"/>
      <c r="G990" s="132"/>
      <c r="H990" s="132"/>
      <c r="I990" s="142"/>
      <c r="J990" s="90">
        <f t="shared" si="193"/>
        <v>0</v>
      </c>
      <c r="K990" s="95">
        <f t="shared" si="184"/>
        <v>0</v>
      </c>
      <c r="L990" s="92">
        <f t="shared" si="194"/>
        <v>0</v>
      </c>
    </row>
    <row r="991" spans="2:12" ht="15" x14ac:dyDescent="0.25">
      <c r="B991" s="30" t="s">
        <v>66</v>
      </c>
      <c r="C991" s="236">
        <f t="shared" si="183"/>
        <v>0</v>
      </c>
      <c r="D991" s="132"/>
      <c r="E991" s="132"/>
      <c r="F991" s="134"/>
      <c r="G991" s="132"/>
      <c r="H991" s="132"/>
      <c r="I991" s="142"/>
      <c r="J991" s="90">
        <f t="shared" si="193"/>
        <v>0</v>
      </c>
      <c r="K991" s="91">
        <f t="shared" si="184"/>
        <v>0</v>
      </c>
      <c r="L991" s="92">
        <f t="shared" si="194"/>
        <v>0</v>
      </c>
    </row>
    <row r="992" spans="2:12" ht="15" x14ac:dyDescent="0.25">
      <c r="B992" s="30" t="s">
        <v>67</v>
      </c>
      <c r="C992" s="237">
        <f t="shared" ref="C992:C1024" si="195">C72</f>
        <v>0</v>
      </c>
      <c r="D992" s="132"/>
      <c r="E992" s="132"/>
      <c r="F992" s="134"/>
      <c r="G992" s="132"/>
      <c r="H992" s="132"/>
      <c r="I992" s="142"/>
      <c r="J992" s="90">
        <f t="shared" si="193"/>
        <v>0</v>
      </c>
      <c r="K992" s="95">
        <f t="shared" ref="K992:K1024" si="196">K72</f>
        <v>0</v>
      </c>
      <c r="L992" s="92">
        <f t="shared" si="194"/>
        <v>0</v>
      </c>
    </row>
    <row r="993" spans="2:12" ht="15" x14ac:dyDescent="0.25">
      <c r="B993" s="30" t="s">
        <v>68</v>
      </c>
      <c r="C993" s="236">
        <f t="shared" si="195"/>
        <v>0</v>
      </c>
      <c r="D993" s="132"/>
      <c r="E993" s="132"/>
      <c r="F993" s="134"/>
      <c r="G993" s="132"/>
      <c r="H993" s="132"/>
      <c r="I993" s="142"/>
      <c r="J993" s="90">
        <f t="shared" si="193"/>
        <v>0</v>
      </c>
      <c r="K993" s="95">
        <f t="shared" si="196"/>
        <v>0</v>
      </c>
      <c r="L993" s="92">
        <f t="shared" si="194"/>
        <v>0</v>
      </c>
    </row>
    <row r="994" spans="2:12" ht="15" x14ac:dyDescent="0.25">
      <c r="B994" s="30" t="s">
        <v>69</v>
      </c>
      <c r="C994" s="236">
        <f t="shared" si="195"/>
        <v>0</v>
      </c>
      <c r="D994" s="132"/>
      <c r="E994" s="132"/>
      <c r="F994" s="134"/>
      <c r="G994" s="132"/>
      <c r="H994" s="132"/>
      <c r="I994" s="142"/>
      <c r="J994" s="90">
        <f t="shared" si="193"/>
        <v>0</v>
      </c>
      <c r="K994" s="91">
        <f t="shared" si="196"/>
        <v>0</v>
      </c>
      <c r="L994" s="92">
        <f t="shared" si="194"/>
        <v>0</v>
      </c>
    </row>
    <row r="995" spans="2:12" ht="15" x14ac:dyDescent="0.25">
      <c r="B995" s="30" t="s">
        <v>70</v>
      </c>
      <c r="C995" s="237">
        <f t="shared" si="195"/>
        <v>0</v>
      </c>
      <c r="D995" s="132"/>
      <c r="E995" s="132"/>
      <c r="F995" s="134"/>
      <c r="G995" s="132"/>
      <c r="H995" s="132"/>
      <c r="I995" s="142"/>
      <c r="J995" s="90">
        <f t="shared" si="193"/>
        <v>0</v>
      </c>
      <c r="K995" s="95">
        <f t="shared" si="196"/>
        <v>0</v>
      </c>
      <c r="L995" s="92">
        <f t="shared" si="194"/>
        <v>0</v>
      </c>
    </row>
    <row r="996" spans="2:12" ht="15" x14ac:dyDescent="0.25">
      <c r="B996" s="30" t="s">
        <v>71</v>
      </c>
      <c r="C996" s="236">
        <f t="shared" si="195"/>
        <v>0</v>
      </c>
      <c r="D996" s="132"/>
      <c r="E996" s="132"/>
      <c r="F996" s="134"/>
      <c r="G996" s="132"/>
      <c r="H996" s="132"/>
      <c r="I996" s="142"/>
      <c r="J996" s="90">
        <f t="shared" si="193"/>
        <v>0</v>
      </c>
      <c r="K996" s="95">
        <f t="shared" si="196"/>
        <v>0</v>
      </c>
      <c r="L996" s="92">
        <f t="shared" si="194"/>
        <v>0</v>
      </c>
    </row>
    <row r="997" spans="2:12" ht="15" x14ac:dyDescent="0.25">
      <c r="B997" s="30" t="s">
        <v>72</v>
      </c>
      <c r="C997" s="236">
        <f t="shared" si="195"/>
        <v>0</v>
      </c>
      <c r="D997" s="132"/>
      <c r="E997" s="132"/>
      <c r="F997" s="134"/>
      <c r="G997" s="132"/>
      <c r="H997" s="132"/>
      <c r="I997" s="142"/>
      <c r="J997" s="90">
        <f t="shared" si="193"/>
        <v>0</v>
      </c>
      <c r="K997" s="91">
        <f t="shared" si="196"/>
        <v>0</v>
      </c>
      <c r="L997" s="92">
        <f t="shared" si="194"/>
        <v>0</v>
      </c>
    </row>
    <row r="998" spans="2:12" ht="15" x14ac:dyDescent="0.25">
      <c r="B998" s="30" t="s">
        <v>73</v>
      </c>
      <c r="C998" s="237">
        <f t="shared" si="195"/>
        <v>0</v>
      </c>
      <c r="D998" s="132"/>
      <c r="E998" s="132"/>
      <c r="F998" s="134"/>
      <c r="G998" s="132"/>
      <c r="H998" s="132"/>
      <c r="I998" s="142"/>
      <c r="J998" s="90">
        <f t="shared" si="193"/>
        <v>0</v>
      </c>
      <c r="K998" s="95">
        <f t="shared" si="196"/>
        <v>0</v>
      </c>
      <c r="L998" s="92">
        <f t="shared" si="194"/>
        <v>0</v>
      </c>
    </row>
    <row r="999" spans="2:12" ht="15" x14ac:dyDescent="0.25">
      <c r="B999" s="30" t="s">
        <v>74</v>
      </c>
      <c r="C999" s="236">
        <f t="shared" si="195"/>
        <v>0</v>
      </c>
      <c r="D999" s="132"/>
      <c r="E999" s="132"/>
      <c r="F999" s="134"/>
      <c r="G999" s="132"/>
      <c r="H999" s="132"/>
      <c r="I999" s="142"/>
      <c r="J999" s="90">
        <f t="shared" si="193"/>
        <v>0</v>
      </c>
      <c r="K999" s="95">
        <f t="shared" si="196"/>
        <v>0</v>
      </c>
      <c r="L999" s="92">
        <f t="shared" si="194"/>
        <v>0</v>
      </c>
    </row>
    <row r="1000" spans="2:12" ht="15" x14ac:dyDescent="0.25">
      <c r="B1000" s="30" t="s">
        <v>75</v>
      </c>
      <c r="C1000" s="236">
        <f t="shared" si="195"/>
        <v>0</v>
      </c>
      <c r="D1000" s="132"/>
      <c r="E1000" s="132"/>
      <c r="F1000" s="134"/>
      <c r="G1000" s="132"/>
      <c r="H1000" s="132"/>
      <c r="I1000" s="142"/>
      <c r="J1000" s="90">
        <f>IF(G1000&gt;0,(D1000*(F1000/G1000)),0)</f>
        <v>0</v>
      </c>
      <c r="K1000" s="91">
        <f t="shared" si="196"/>
        <v>0</v>
      </c>
      <c r="L1000" s="92">
        <f>IF(K1000&gt;0,((J1000/K1000)*I1000),0)</f>
        <v>0</v>
      </c>
    </row>
    <row r="1001" spans="2:12" ht="15" x14ac:dyDescent="0.25">
      <c r="B1001" s="30" t="s">
        <v>76</v>
      </c>
      <c r="C1001" s="237">
        <f t="shared" si="195"/>
        <v>0</v>
      </c>
      <c r="D1001" s="132"/>
      <c r="E1001" s="132"/>
      <c r="F1001" s="134"/>
      <c r="G1001" s="132"/>
      <c r="H1001" s="132"/>
      <c r="I1001" s="142"/>
      <c r="J1001" s="90">
        <f t="shared" ref="J1001:J1011" si="197">IF(G1001&gt;0,(D1001*(F1001/G1001)),0)</f>
        <v>0</v>
      </c>
      <c r="K1001" s="95">
        <f t="shared" si="196"/>
        <v>0</v>
      </c>
      <c r="L1001" s="92">
        <f t="shared" ref="L1001:L1011" si="198">IF(K1001&gt;0,((J1001/K1001)*I1001),0)</f>
        <v>0</v>
      </c>
    </row>
    <row r="1002" spans="2:12" ht="15" x14ac:dyDescent="0.25">
      <c r="B1002" s="30" t="s">
        <v>77</v>
      </c>
      <c r="C1002" s="236">
        <f t="shared" si="195"/>
        <v>0</v>
      </c>
      <c r="D1002" s="132"/>
      <c r="E1002" s="132"/>
      <c r="F1002" s="134"/>
      <c r="G1002" s="132"/>
      <c r="H1002" s="132"/>
      <c r="I1002" s="142"/>
      <c r="J1002" s="90">
        <f t="shared" si="197"/>
        <v>0</v>
      </c>
      <c r="K1002" s="95">
        <f t="shared" si="196"/>
        <v>0</v>
      </c>
      <c r="L1002" s="92">
        <f t="shared" si="198"/>
        <v>0</v>
      </c>
    </row>
    <row r="1003" spans="2:12" ht="15" x14ac:dyDescent="0.25">
      <c r="B1003" s="30" t="s">
        <v>78</v>
      </c>
      <c r="C1003" s="236">
        <f t="shared" si="195"/>
        <v>0</v>
      </c>
      <c r="D1003" s="132"/>
      <c r="E1003" s="132"/>
      <c r="F1003" s="134"/>
      <c r="G1003" s="132"/>
      <c r="H1003" s="132"/>
      <c r="I1003" s="142"/>
      <c r="J1003" s="90">
        <f t="shared" si="197"/>
        <v>0</v>
      </c>
      <c r="K1003" s="91">
        <f t="shared" si="196"/>
        <v>0</v>
      </c>
      <c r="L1003" s="92">
        <f t="shared" si="198"/>
        <v>0</v>
      </c>
    </row>
    <row r="1004" spans="2:12" ht="15" x14ac:dyDescent="0.25">
      <c r="B1004" s="30" t="s">
        <v>79</v>
      </c>
      <c r="C1004" s="237">
        <f t="shared" si="195"/>
        <v>0</v>
      </c>
      <c r="D1004" s="132"/>
      <c r="E1004" s="132"/>
      <c r="F1004" s="134"/>
      <c r="G1004" s="132"/>
      <c r="H1004" s="132"/>
      <c r="I1004" s="142"/>
      <c r="J1004" s="90">
        <f t="shared" si="197"/>
        <v>0</v>
      </c>
      <c r="K1004" s="95">
        <f t="shared" si="196"/>
        <v>0</v>
      </c>
      <c r="L1004" s="92">
        <f t="shared" si="198"/>
        <v>0</v>
      </c>
    </row>
    <row r="1005" spans="2:12" ht="15" x14ac:dyDescent="0.25">
      <c r="B1005" s="30" t="s">
        <v>80</v>
      </c>
      <c r="C1005" s="236">
        <f t="shared" si="195"/>
        <v>0</v>
      </c>
      <c r="D1005" s="132"/>
      <c r="E1005" s="132"/>
      <c r="F1005" s="134"/>
      <c r="G1005" s="132"/>
      <c r="H1005" s="132"/>
      <c r="I1005" s="142"/>
      <c r="J1005" s="90">
        <f t="shared" si="197"/>
        <v>0</v>
      </c>
      <c r="K1005" s="95">
        <f t="shared" si="196"/>
        <v>0</v>
      </c>
      <c r="L1005" s="92">
        <f t="shared" si="198"/>
        <v>0</v>
      </c>
    </row>
    <row r="1006" spans="2:12" ht="15" x14ac:dyDescent="0.25">
      <c r="B1006" s="30" t="s">
        <v>81</v>
      </c>
      <c r="C1006" s="236">
        <f t="shared" si="195"/>
        <v>0</v>
      </c>
      <c r="D1006" s="132"/>
      <c r="E1006" s="132"/>
      <c r="F1006" s="134"/>
      <c r="G1006" s="132"/>
      <c r="H1006" s="132"/>
      <c r="I1006" s="142"/>
      <c r="J1006" s="90">
        <f t="shared" si="197"/>
        <v>0</v>
      </c>
      <c r="K1006" s="91">
        <f t="shared" si="196"/>
        <v>0</v>
      </c>
      <c r="L1006" s="92">
        <f t="shared" si="198"/>
        <v>0</v>
      </c>
    </row>
    <row r="1007" spans="2:12" ht="15" x14ac:dyDescent="0.25">
      <c r="B1007" s="30" t="s">
        <v>82</v>
      </c>
      <c r="C1007" s="237">
        <f t="shared" si="195"/>
        <v>0</v>
      </c>
      <c r="D1007" s="132"/>
      <c r="E1007" s="132"/>
      <c r="F1007" s="134"/>
      <c r="G1007" s="132"/>
      <c r="H1007" s="132"/>
      <c r="I1007" s="142"/>
      <c r="J1007" s="90">
        <f t="shared" si="197"/>
        <v>0</v>
      </c>
      <c r="K1007" s="95">
        <f t="shared" si="196"/>
        <v>0</v>
      </c>
      <c r="L1007" s="92">
        <f t="shared" si="198"/>
        <v>0</v>
      </c>
    </row>
    <row r="1008" spans="2:12" ht="15" x14ac:dyDescent="0.25">
      <c r="B1008" s="30" t="s">
        <v>83</v>
      </c>
      <c r="C1008" s="236">
        <f t="shared" si="195"/>
        <v>0</v>
      </c>
      <c r="D1008" s="132"/>
      <c r="E1008" s="132"/>
      <c r="F1008" s="134"/>
      <c r="G1008" s="132"/>
      <c r="H1008" s="132"/>
      <c r="I1008" s="142"/>
      <c r="J1008" s="90">
        <f t="shared" si="197"/>
        <v>0</v>
      </c>
      <c r="K1008" s="95">
        <f t="shared" si="196"/>
        <v>0</v>
      </c>
      <c r="L1008" s="92">
        <f t="shared" si="198"/>
        <v>0</v>
      </c>
    </row>
    <row r="1009" spans="2:12" ht="15" x14ac:dyDescent="0.25">
      <c r="B1009" s="30" t="s">
        <v>84</v>
      </c>
      <c r="C1009" s="236">
        <f t="shared" si="195"/>
        <v>0</v>
      </c>
      <c r="D1009" s="132"/>
      <c r="E1009" s="132"/>
      <c r="F1009" s="134"/>
      <c r="G1009" s="132"/>
      <c r="H1009" s="132"/>
      <c r="I1009" s="142"/>
      <c r="J1009" s="90">
        <f t="shared" si="197"/>
        <v>0</v>
      </c>
      <c r="K1009" s="91">
        <f t="shared" si="196"/>
        <v>0</v>
      </c>
      <c r="L1009" s="92">
        <f t="shared" si="198"/>
        <v>0</v>
      </c>
    </row>
    <row r="1010" spans="2:12" ht="15" x14ac:dyDescent="0.25">
      <c r="B1010" s="30" t="s">
        <v>85</v>
      </c>
      <c r="C1010" s="237">
        <f t="shared" si="195"/>
        <v>0</v>
      </c>
      <c r="D1010" s="132"/>
      <c r="E1010" s="132"/>
      <c r="F1010" s="134"/>
      <c r="G1010" s="132"/>
      <c r="H1010" s="132"/>
      <c r="I1010" s="142"/>
      <c r="J1010" s="90">
        <f t="shared" si="197"/>
        <v>0</v>
      </c>
      <c r="K1010" s="95">
        <f t="shared" si="196"/>
        <v>0</v>
      </c>
      <c r="L1010" s="92">
        <f t="shared" si="198"/>
        <v>0</v>
      </c>
    </row>
    <row r="1011" spans="2:12" ht="15" x14ac:dyDescent="0.25">
      <c r="B1011" s="30" t="s">
        <v>86</v>
      </c>
      <c r="C1011" s="236">
        <f t="shared" si="195"/>
        <v>0</v>
      </c>
      <c r="D1011" s="132"/>
      <c r="E1011" s="132"/>
      <c r="F1011" s="134"/>
      <c r="G1011" s="132"/>
      <c r="H1011" s="132"/>
      <c r="I1011" s="142"/>
      <c r="J1011" s="90">
        <f t="shared" si="197"/>
        <v>0</v>
      </c>
      <c r="K1011" s="95">
        <f t="shared" si="196"/>
        <v>0</v>
      </c>
      <c r="L1011" s="92">
        <f t="shared" si="198"/>
        <v>0</v>
      </c>
    </row>
    <row r="1012" spans="2:12" ht="15" x14ac:dyDescent="0.25">
      <c r="B1012" s="30" t="s">
        <v>87</v>
      </c>
      <c r="C1012" s="236">
        <f t="shared" si="195"/>
        <v>0</v>
      </c>
      <c r="D1012" s="132"/>
      <c r="E1012" s="132"/>
      <c r="F1012" s="134"/>
      <c r="G1012" s="132"/>
      <c r="H1012" s="132"/>
      <c r="I1012" s="142"/>
      <c r="J1012" s="90">
        <f>IF(G1012&gt;0,(D1012*(F1012/G1012)),0)</f>
        <v>0</v>
      </c>
      <c r="K1012" s="91">
        <f t="shared" si="196"/>
        <v>0</v>
      </c>
      <c r="L1012" s="92">
        <f>IF(K1012&gt;0,((J1012/K1012)*I1012),0)</f>
        <v>0</v>
      </c>
    </row>
    <row r="1013" spans="2:12" ht="15" x14ac:dyDescent="0.25">
      <c r="B1013" s="30" t="s">
        <v>88</v>
      </c>
      <c r="C1013" s="237">
        <f t="shared" si="195"/>
        <v>0</v>
      </c>
      <c r="D1013" s="132"/>
      <c r="E1013" s="132"/>
      <c r="F1013" s="134"/>
      <c r="G1013" s="132"/>
      <c r="H1013" s="132"/>
      <c r="I1013" s="142"/>
      <c r="J1013" s="90">
        <f t="shared" ref="J1013:J1024" si="199">IF(G1013&gt;0,(D1013*(F1013/G1013)),0)</f>
        <v>0</v>
      </c>
      <c r="K1013" s="95">
        <f t="shared" si="196"/>
        <v>0</v>
      </c>
      <c r="L1013" s="92">
        <f t="shared" ref="L1013:L1024" si="200">IF(K1013&gt;0,((J1013/K1013)*I1013),0)</f>
        <v>0</v>
      </c>
    </row>
    <row r="1014" spans="2:12" ht="15" x14ac:dyDescent="0.25">
      <c r="B1014" s="30" t="s">
        <v>89</v>
      </c>
      <c r="C1014" s="236">
        <f t="shared" si="195"/>
        <v>0</v>
      </c>
      <c r="D1014" s="132"/>
      <c r="E1014" s="132"/>
      <c r="F1014" s="134"/>
      <c r="G1014" s="132"/>
      <c r="H1014" s="132"/>
      <c r="I1014" s="142"/>
      <c r="J1014" s="90">
        <f t="shared" si="199"/>
        <v>0</v>
      </c>
      <c r="K1014" s="95">
        <f t="shared" si="196"/>
        <v>0</v>
      </c>
      <c r="L1014" s="92">
        <f t="shared" si="200"/>
        <v>0</v>
      </c>
    </row>
    <row r="1015" spans="2:12" ht="15" x14ac:dyDescent="0.25">
      <c r="B1015" s="30" t="s">
        <v>90</v>
      </c>
      <c r="C1015" s="236">
        <f t="shared" si="195"/>
        <v>0</v>
      </c>
      <c r="D1015" s="132"/>
      <c r="E1015" s="132"/>
      <c r="F1015" s="134"/>
      <c r="G1015" s="132"/>
      <c r="H1015" s="132"/>
      <c r="I1015" s="142"/>
      <c r="J1015" s="90">
        <f t="shared" si="199"/>
        <v>0</v>
      </c>
      <c r="K1015" s="91">
        <f t="shared" si="196"/>
        <v>0</v>
      </c>
      <c r="L1015" s="92">
        <f t="shared" si="200"/>
        <v>0</v>
      </c>
    </row>
    <row r="1016" spans="2:12" ht="15" x14ac:dyDescent="0.25">
      <c r="B1016" s="30" t="s">
        <v>91</v>
      </c>
      <c r="C1016" s="237">
        <f t="shared" si="195"/>
        <v>0</v>
      </c>
      <c r="D1016" s="132"/>
      <c r="E1016" s="132"/>
      <c r="F1016" s="134"/>
      <c r="G1016" s="132"/>
      <c r="H1016" s="132"/>
      <c r="I1016" s="142"/>
      <c r="J1016" s="90">
        <f t="shared" si="199"/>
        <v>0</v>
      </c>
      <c r="K1016" s="95">
        <f t="shared" si="196"/>
        <v>0</v>
      </c>
      <c r="L1016" s="92">
        <f t="shared" si="200"/>
        <v>0</v>
      </c>
    </row>
    <row r="1017" spans="2:12" ht="15" x14ac:dyDescent="0.25">
      <c r="B1017" s="30" t="s">
        <v>92</v>
      </c>
      <c r="C1017" s="236">
        <f t="shared" si="195"/>
        <v>0</v>
      </c>
      <c r="D1017" s="132"/>
      <c r="E1017" s="132"/>
      <c r="F1017" s="134"/>
      <c r="G1017" s="132"/>
      <c r="H1017" s="132"/>
      <c r="I1017" s="142"/>
      <c r="J1017" s="90">
        <f t="shared" si="199"/>
        <v>0</v>
      </c>
      <c r="K1017" s="95">
        <f t="shared" si="196"/>
        <v>0</v>
      </c>
      <c r="L1017" s="92">
        <f t="shared" si="200"/>
        <v>0</v>
      </c>
    </row>
    <row r="1018" spans="2:12" ht="15" x14ac:dyDescent="0.25">
      <c r="B1018" s="30" t="s">
        <v>93</v>
      </c>
      <c r="C1018" s="236">
        <f t="shared" si="195"/>
        <v>0</v>
      </c>
      <c r="D1018" s="132"/>
      <c r="E1018" s="132"/>
      <c r="F1018" s="134"/>
      <c r="G1018" s="132"/>
      <c r="H1018" s="132"/>
      <c r="I1018" s="142"/>
      <c r="J1018" s="90">
        <f t="shared" si="199"/>
        <v>0</v>
      </c>
      <c r="K1018" s="91">
        <f t="shared" si="196"/>
        <v>0</v>
      </c>
      <c r="L1018" s="92">
        <f t="shared" si="200"/>
        <v>0</v>
      </c>
    </row>
    <row r="1019" spans="2:12" ht="15" x14ac:dyDescent="0.25">
      <c r="B1019" s="30" t="s">
        <v>94</v>
      </c>
      <c r="C1019" s="237">
        <f t="shared" si="195"/>
        <v>0</v>
      </c>
      <c r="D1019" s="132"/>
      <c r="E1019" s="132"/>
      <c r="F1019" s="134"/>
      <c r="G1019" s="132"/>
      <c r="H1019" s="132"/>
      <c r="I1019" s="142"/>
      <c r="J1019" s="90">
        <f t="shared" si="199"/>
        <v>0</v>
      </c>
      <c r="K1019" s="95">
        <f t="shared" si="196"/>
        <v>0</v>
      </c>
      <c r="L1019" s="92">
        <f t="shared" si="200"/>
        <v>0</v>
      </c>
    </row>
    <row r="1020" spans="2:12" ht="15" x14ac:dyDescent="0.25">
      <c r="B1020" s="30" t="s">
        <v>95</v>
      </c>
      <c r="C1020" s="236">
        <f t="shared" si="195"/>
        <v>0</v>
      </c>
      <c r="D1020" s="132"/>
      <c r="E1020" s="132"/>
      <c r="F1020" s="134"/>
      <c r="G1020" s="132"/>
      <c r="H1020" s="132"/>
      <c r="I1020" s="142"/>
      <c r="J1020" s="90">
        <f t="shared" si="199"/>
        <v>0</v>
      </c>
      <c r="K1020" s="95">
        <f t="shared" si="196"/>
        <v>0</v>
      </c>
      <c r="L1020" s="92">
        <f t="shared" si="200"/>
        <v>0</v>
      </c>
    </row>
    <row r="1021" spans="2:12" ht="15" x14ac:dyDescent="0.25">
      <c r="B1021" s="30" t="s">
        <v>96</v>
      </c>
      <c r="C1021" s="236">
        <f t="shared" si="195"/>
        <v>0</v>
      </c>
      <c r="D1021" s="132"/>
      <c r="E1021" s="132"/>
      <c r="F1021" s="134"/>
      <c r="G1021" s="132"/>
      <c r="H1021" s="132"/>
      <c r="I1021" s="142"/>
      <c r="J1021" s="90">
        <f t="shared" si="199"/>
        <v>0</v>
      </c>
      <c r="K1021" s="91">
        <f t="shared" si="196"/>
        <v>0</v>
      </c>
      <c r="L1021" s="92">
        <f t="shared" si="200"/>
        <v>0</v>
      </c>
    </row>
    <row r="1022" spans="2:12" ht="15" x14ac:dyDescent="0.25">
      <c r="B1022" s="30" t="s">
        <v>97</v>
      </c>
      <c r="C1022" s="237">
        <f t="shared" si="195"/>
        <v>0</v>
      </c>
      <c r="D1022" s="132"/>
      <c r="E1022" s="132"/>
      <c r="F1022" s="134"/>
      <c r="G1022" s="132"/>
      <c r="H1022" s="132"/>
      <c r="I1022" s="142"/>
      <c r="J1022" s="90">
        <f t="shared" si="199"/>
        <v>0</v>
      </c>
      <c r="K1022" s="95">
        <f t="shared" si="196"/>
        <v>0</v>
      </c>
      <c r="L1022" s="92">
        <f t="shared" si="200"/>
        <v>0</v>
      </c>
    </row>
    <row r="1023" spans="2:12" ht="15" x14ac:dyDescent="0.25">
      <c r="B1023" s="30" t="s">
        <v>98</v>
      </c>
      <c r="C1023" s="236">
        <f t="shared" si="195"/>
        <v>0</v>
      </c>
      <c r="D1023" s="132"/>
      <c r="E1023" s="132"/>
      <c r="F1023" s="134"/>
      <c r="G1023" s="132"/>
      <c r="H1023" s="132"/>
      <c r="I1023" s="142"/>
      <c r="J1023" s="90">
        <f t="shared" si="199"/>
        <v>0</v>
      </c>
      <c r="K1023" s="95">
        <f t="shared" si="196"/>
        <v>0</v>
      </c>
      <c r="L1023" s="92">
        <f t="shared" si="200"/>
        <v>0</v>
      </c>
    </row>
    <row r="1024" spans="2:12" ht="15" x14ac:dyDescent="0.25">
      <c r="B1024" s="30" t="s">
        <v>99</v>
      </c>
      <c r="C1024" s="236">
        <f t="shared" si="195"/>
        <v>0</v>
      </c>
      <c r="D1024" s="132"/>
      <c r="E1024" s="132"/>
      <c r="F1024" s="134"/>
      <c r="G1024" s="132"/>
      <c r="H1024" s="132"/>
      <c r="I1024" s="142"/>
      <c r="J1024" s="90">
        <f t="shared" si="199"/>
        <v>0</v>
      </c>
      <c r="K1024" s="91">
        <f t="shared" si="196"/>
        <v>0</v>
      </c>
      <c r="L1024" s="92">
        <f t="shared" si="200"/>
        <v>0</v>
      </c>
    </row>
  </sheetData>
  <sheetProtection sheet="1"/>
  <mergeCells count="11">
    <mergeCell ref="C414:L414"/>
    <mergeCell ref="N3:O4"/>
    <mergeCell ref="C4:L4"/>
    <mergeCell ref="C106:L106"/>
    <mergeCell ref="C210:L210"/>
    <mergeCell ref="C312:L312"/>
    <mergeCell ref="C924:L924"/>
    <mergeCell ref="C822:L822"/>
    <mergeCell ref="C720:L720"/>
    <mergeCell ref="C618:L618"/>
    <mergeCell ref="C516:L516"/>
  </mergeCells>
  <phoneticPr fontId="15" type="noConversion"/>
  <pageMargins left="0.75" right="0.75" top="1" bottom="1" header="0.5" footer="0.5"/>
  <pageSetup orientation="portrait"/>
  <headerFooter alignWithMargins="0"/>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N102"/>
  <sheetViews>
    <sheetView workbookViewId="0">
      <pane xSplit="3" ySplit="2" topLeftCell="D3" activePane="bottomRight" state="frozen"/>
      <selection pane="topRight" activeCell="D1" sqref="D1"/>
      <selection pane="bottomLeft" activeCell="A3" sqref="A3"/>
      <selection pane="bottomRight" activeCell="D3" sqref="D3"/>
    </sheetView>
  </sheetViews>
  <sheetFormatPr defaultRowHeight="12.75" x14ac:dyDescent="0.2"/>
  <cols>
    <col min="1" max="1" width="2.28515625" style="22" customWidth="1"/>
    <col min="2" max="2" width="7.85546875" style="22" customWidth="1"/>
    <col min="3" max="3" width="15.7109375" style="76" customWidth="1"/>
    <col min="4" max="4" width="11.7109375" style="22" customWidth="1"/>
    <col min="5" max="7" width="14.42578125" style="22" customWidth="1"/>
    <col min="8" max="8" width="15.28515625" style="22" customWidth="1"/>
    <col min="9" max="9" width="12.42578125" style="22" customWidth="1"/>
    <col min="10" max="10" width="13.140625" style="22" customWidth="1"/>
    <col min="11" max="11" width="14.28515625" style="22" bestFit="1" customWidth="1"/>
    <col min="12" max="16384" width="9.140625" style="22"/>
  </cols>
  <sheetData>
    <row r="1" spans="2:14" ht="39.75" customHeight="1" x14ac:dyDescent="0.25">
      <c r="B1" s="319" t="s">
        <v>469</v>
      </c>
      <c r="C1" s="320"/>
      <c r="D1" s="320"/>
      <c r="E1" s="320"/>
      <c r="F1" s="320"/>
      <c r="G1" s="320"/>
      <c r="H1" s="320"/>
      <c r="I1" s="320"/>
      <c r="J1" s="320"/>
      <c r="K1" s="320"/>
      <c r="L1" s="160"/>
      <c r="M1" s="160"/>
      <c r="N1" s="160"/>
    </row>
    <row r="2" spans="2:14" ht="54" customHeight="1" thickBot="1" x14ac:dyDescent="0.25">
      <c r="C2" s="75" t="s">
        <v>269</v>
      </c>
      <c r="D2" s="241" t="s">
        <v>607</v>
      </c>
      <c r="E2" s="241" t="s">
        <v>568</v>
      </c>
      <c r="F2" s="75" t="s">
        <v>238</v>
      </c>
      <c r="G2" s="75" t="s">
        <v>239</v>
      </c>
      <c r="H2" s="75" t="s">
        <v>236</v>
      </c>
      <c r="I2" s="75" t="s">
        <v>272</v>
      </c>
      <c r="J2" s="321" t="s">
        <v>267</v>
      </c>
      <c r="K2" s="322"/>
      <c r="L2" s="322"/>
      <c r="M2" s="322"/>
      <c r="N2" s="322"/>
    </row>
    <row r="3" spans="2:14" ht="15" x14ac:dyDescent="0.25">
      <c r="B3" s="22" t="s">
        <v>414</v>
      </c>
      <c r="C3" s="248" t="str">
        <f>'2 Income Statement'!B5</f>
        <v>10 Basic</v>
      </c>
      <c r="D3" s="125">
        <v>522</v>
      </c>
      <c r="E3" s="139">
        <v>40</v>
      </c>
      <c r="F3" s="235">
        <v>0</v>
      </c>
      <c r="G3" s="234"/>
      <c r="H3" s="77">
        <f>F3*G3</f>
        <v>0</v>
      </c>
      <c r="I3" s="77">
        <f t="shared" ref="I3:I66" si="0">D3*(E3+H3)/((144*12)*27)</f>
        <v>0.44753086419753085</v>
      </c>
      <c r="K3" s="78"/>
    </row>
    <row r="4" spans="2:14" ht="15" x14ac:dyDescent="0.25">
      <c r="B4" s="22" t="s">
        <v>415</v>
      </c>
      <c r="C4" s="248" t="str">
        <f>'2 Income Statement'!B6</f>
        <v>1204 Flt1</v>
      </c>
      <c r="D4" s="125">
        <v>630</v>
      </c>
      <c r="E4" s="139">
        <v>40</v>
      </c>
      <c r="F4" s="235">
        <v>0</v>
      </c>
      <c r="G4" s="234"/>
      <c r="H4" s="77">
        <f t="shared" ref="H4:H27" si="1">F4*G4</f>
        <v>0</v>
      </c>
      <c r="I4" s="77">
        <f t="shared" si="0"/>
        <v>0.54012345679012341</v>
      </c>
      <c r="K4" s="78"/>
    </row>
    <row r="5" spans="2:14" ht="15" x14ac:dyDescent="0.25">
      <c r="B5" s="22" t="s">
        <v>416</v>
      </c>
      <c r="C5" s="247" t="str">
        <f>'2 Income Statement'!B7</f>
        <v>1204 Flt2</v>
      </c>
      <c r="D5" s="125">
        <v>522</v>
      </c>
      <c r="E5" s="139">
        <v>40</v>
      </c>
      <c r="F5" s="235">
        <v>0</v>
      </c>
      <c r="G5" s="234"/>
      <c r="H5" s="77">
        <f t="shared" si="1"/>
        <v>0</v>
      </c>
      <c r="I5" s="77">
        <f t="shared" si="0"/>
        <v>0.44753086419753085</v>
      </c>
      <c r="K5" s="78"/>
    </row>
    <row r="6" spans="2:14" ht="15" x14ac:dyDescent="0.25">
      <c r="B6" s="22" t="s">
        <v>417</v>
      </c>
      <c r="C6" s="248" t="str">
        <f>'2 Income Statement'!B8</f>
        <v>4 Accent</v>
      </c>
      <c r="D6" s="125">
        <f>4*4*3.14*4*0.75</f>
        <v>150.72</v>
      </c>
      <c r="E6" s="139">
        <v>35</v>
      </c>
      <c r="F6" s="235">
        <v>2</v>
      </c>
      <c r="G6" s="234">
        <v>0.75</v>
      </c>
      <c r="H6" s="77">
        <f t="shared" si="1"/>
        <v>1.5</v>
      </c>
      <c r="I6" s="77">
        <f t="shared" si="0"/>
        <v>0.11791152263374485</v>
      </c>
      <c r="K6" s="120"/>
    </row>
    <row r="7" spans="2:14" ht="15" x14ac:dyDescent="0.25">
      <c r="B7" s="22" t="s">
        <v>418</v>
      </c>
      <c r="C7" s="247">
        <f>'2 Income Statement'!B9</f>
        <v>0</v>
      </c>
      <c r="D7" s="125"/>
      <c r="E7" s="139"/>
      <c r="F7" s="235"/>
      <c r="G7" s="234"/>
      <c r="H7" s="77">
        <f t="shared" si="1"/>
        <v>0</v>
      </c>
      <c r="I7" s="77">
        <f t="shared" si="0"/>
        <v>0</v>
      </c>
    </row>
    <row r="8" spans="2:14" ht="15" x14ac:dyDescent="0.25">
      <c r="B8" s="22" t="s">
        <v>419</v>
      </c>
      <c r="C8" s="178">
        <f>'2 Income Statement'!B10</f>
        <v>0</v>
      </c>
      <c r="D8" s="125"/>
      <c r="E8" s="139"/>
      <c r="F8" s="235"/>
      <c r="G8" s="234"/>
      <c r="H8" s="77">
        <f t="shared" si="1"/>
        <v>0</v>
      </c>
      <c r="I8" s="77">
        <f t="shared" si="0"/>
        <v>0</v>
      </c>
    </row>
    <row r="9" spans="2:14" ht="15" x14ac:dyDescent="0.25">
      <c r="B9" s="22" t="s">
        <v>420</v>
      </c>
      <c r="C9" s="177">
        <f>'2 Income Statement'!B11</f>
        <v>0</v>
      </c>
      <c r="D9" s="125"/>
      <c r="E9" s="139"/>
      <c r="F9" s="235"/>
      <c r="G9" s="234"/>
      <c r="H9" s="77">
        <f t="shared" si="1"/>
        <v>0</v>
      </c>
      <c r="I9" s="77">
        <f t="shared" si="0"/>
        <v>0</v>
      </c>
    </row>
    <row r="10" spans="2:14" ht="15" x14ac:dyDescent="0.25">
      <c r="B10" s="22" t="s">
        <v>421</v>
      </c>
      <c r="C10" s="177">
        <f>'2 Income Statement'!B12</f>
        <v>0</v>
      </c>
      <c r="D10" s="125"/>
      <c r="E10" s="139"/>
      <c r="F10" s="235"/>
      <c r="G10" s="234"/>
      <c r="H10" s="77">
        <f t="shared" si="1"/>
        <v>0</v>
      </c>
      <c r="I10" s="77">
        <f t="shared" si="0"/>
        <v>0</v>
      </c>
    </row>
    <row r="11" spans="2:14" ht="15" x14ac:dyDescent="0.25">
      <c r="B11" s="22" t="s">
        <v>422</v>
      </c>
      <c r="C11" s="177">
        <f>'2 Income Statement'!B13</f>
        <v>0</v>
      </c>
      <c r="D11" s="125"/>
      <c r="E11" s="139"/>
      <c r="F11" s="235"/>
      <c r="G11" s="234"/>
      <c r="H11" s="77">
        <f t="shared" si="1"/>
        <v>0</v>
      </c>
      <c r="I11" s="77">
        <f t="shared" si="0"/>
        <v>0</v>
      </c>
    </row>
    <row r="12" spans="2:14" ht="15" x14ac:dyDescent="0.25">
      <c r="B12" s="22" t="s">
        <v>423</v>
      </c>
      <c r="C12" s="177">
        <f>'2 Income Statement'!B14</f>
        <v>0</v>
      </c>
      <c r="D12" s="125"/>
      <c r="E12" s="139"/>
      <c r="F12" s="235"/>
      <c r="G12" s="234"/>
      <c r="H12" s="77">
        <f t="shared" si="1"/>
        <v>0</v>
      </c>
      <c r="I12" s="77">
        <f t="shared" si="0"/>
        <v>0</v>
      </c>
    </row>
    <row r="13" spans="2:14" ht="15" x14ac:dyDescent="0.25">
      <c r="B13" s="22" t="s">
        <v>424</v>
      </c>
      <c r="C13" s="177">
        <f>'2 Income Statement'!B15</f>
        <v>0</v>
      </c>
      <c r="D13" s="125"/>
      <c r="E13" s="139"/>
      <c r="F13" s="235"/>
      <c r="G13" s="234"/>
      <c r="H13" s="77">
        <f t="shared" si="1"/>
        <v>0</v>
      </c>
      <c r="I13" s="77">
        <f t="shared" si="0"/>
        <v>0</v>
      </c>
    </row>
    <row r="14" spans="2:14" ht="15" x14ac:dyDescent="0.25">
      <c r="B14" s="22" t="s">
        <v>425</v>
      </c>
      <c r="C14" s="177">
        <f>'2 Income Statement'!B16</f>
        <v>0</v>
      </c>
      <c r="D14" s="125"/>
      <c r="E14" s="139"/>
      <c r="F14" s="235"/>
      <c r="G14" s="234"/>
      <c r="H14" s="77">
        <f t="shared" si="1"/>
        <v>0</v>
      </c>
      <c r="I14" s="77">
        <f t="shared" si="0"/>
        <v>0</v>
      </c>
    </row>
    <row r="15" spans="2:14" ht="15" x14ac:dyDescent="0.25">
      <c r="B15" s="22" t="s">
        <v>426</v>
      </c>
      <c r="C15" s="177">
        <f>'2 Income Statement'!B17</f>
        <v>0</v>
      </c>
      <c r="D15" s="125"/>
      <c r="E15" s="139"/>
      <c r="F15" s="235"/>
      <c r="G15" s="234"/>
      <c r="H15" s="77">
        <f t="shared" si="1"/>
        <v>0</v>
      </c>
      <c r="I15" s="77">
        <f t="shared" si="0"/>
        <v>0</v>
      </c>
    </row>
    <row r="16" spans="2:14" ht="15" x14ac:dyDescent="0.25">
      <c r="B16" s="22" t="s">
        <v>427</v>
      </c>
      <c r="C16" s="177">
        <f>'2 Income Statement'!B18</f>
        <v>0</v>
      </c>
      <c r="D16" s="125"/>
      <c r="E16" s="139"/>
      <c r="F16" s="235"/>
      <c r="G16" s="234"/>
      <c r="H16" s="77">
        <f t="shared" si="1"/>
        <v>0</v>
      </c>
      <c r="I16" s="77">
        <f t="shared" si="0"/>
        <v>0</v>
      </c>
    </row>
    <row r="17" spans="2:9" ht="15" x14ac:dyDescent="0.25">
      <c r="B17" s="22" t="s">
        <v>428</v>
      </c>
      <c r="C17" s="177">
        <f>'2 Income Statement'!B19</f>
        <v>0</v>
      </c>
      <c r="D17" s="125"/>
      <c r="E17" s="139"/>
      <c r="F17" s="235"/>
      <c r="G17" s="234"/>
      <c r="H17" s="77">
        <f t="shared" si="1"/>
        <v>0</v>
      </c>
      <c r="I17" s="77">
        <f t="shared" si="0"/>
        <v>0</v>
      </c>
    </row>
    <row r="18" spans="2:9" ht="15" x14ac:dyDescent="0.25">
      <c r="B18" s="22" t="s">
        <v>429</v>
      </c>
      <c r="C18" s="177">
        <f>'2 Income Statement'!B20</f>
        <v>0</v>
      </c>
      <c r="D18" s="125"/>
      <c r="E18" s="139"/>
      <c r="F18" s="235"/>
      <c r="G18" s="234"/>
      <c r="H18" s="77">
        <f t="shared" si="1"/>
        <v>0</v>
      </c>
      <c r="I18" s="77">
        <f t="shared" si="0"/>
        <v>0</v>
      </c>
    </row>
    <row r="19" spans="2:9" ht="15" x14ac:dyDescent="0.25">
      <c r="B19" s="22" t="s">
        <v>430</v>
      </c>
      <c r="C19" s="177">
        <f>'2 Income Statement'!B21</f>
        <v>0</v>
      </c>
      <c r="D19" s="125"/>
      <c r="E19" s="139"/>
      <c r="F19" s="235"/>
      <c r="G19" s="234"/>
      <c r="H19" s="77">
        <f t="shared" si="1"/>
        <v>0</v>
      </c>
      <c r="I19" s="77">
        <f t="shared" si="0"/>
        <v>0</v>
      </c>
    </row>
    <row r="20" spans="2:9" ht="15" x14ac:dyDescent="0.25">
      <c r="B20" s="22" t="s">
        <v>431</v>
      </c>
      <c r="C20" s="177">
        <f>'2 Income Statement'!B22</f>
        <v>0</v>
      </c>
      <c r="D20" s="125"/>
      <c r="E20" s="139"/>
      <c r="F20" s="235"/>
      <c r="G20" s="234"/>
      <c r="H20" s="77">
        <f t="shared" si="1"/>
        <v>0</v>
      </c>
      <c r="I20" s="77">
        <f t="shared" si="0"/>
        <v>0</v>
      </c>
    </row>
    <row r="21" spans="2:9" ht="15" x14ac:dyDescent="0.25">
      <c r="B21" s="22" t="s">
        <v>432</v>
      </c>
      <c r="C21" s="177">
        <f>'2 Income Statement'!B23</f>
        <v>0</v>
      </c>
      <c r="D21" s="125"/>
      <c r="E21" s="139"/>
      <c r="F21" s="235"/>
      <c r="G21" s="234"/>
      <c r="H21" s="77">
        <f t="shared" si="1"/>
        <v>0</v>
      </c>
      <c r="I21" s="77">
        <f t="shared" si="0"/>
        <v>0</v>
      </c>
    </row>
    <row r="22" spans="2:9" ht="15" x14ac:dyDescent="0.25">
      <c r="B22" s="22" t="s">
        <v>433</v>
      </c>
      <c r="C22" s="177">
        <f>'2 Income Statement'!B24</f>
        <v>0</v>
      </c>
      <c r="D22" s="125"/>
      <c r="E22" s="139"/>
      <c r="F22" s="235"/>
      <c r="G22" s="234"/>
      <c r="H22" s="77">
        <f t="shared" si="1"/>
        <v>0</v>
      </c>
      <c r="I22" s="77">
        <f t="shared" si="0"/>
        <v>0</v>
      </c>
    </row>
    <row r="23" spans="2:9" ht="15" x14ac:dyDescent="0.25">
      <c r="B23" s="22" t="s">
        <v>434</v>
      </c>
      <c r="C23" s="177">
        <f>'2 Income Statement'!B25</f>
        <v>0</v>
      </c>
      <c r="D23" s="125"/>
      <c r="E23" s="139"/>
      <c r="F23" s="235"/>
      <c r="G23" s="234"/>
      <c r="H23" s="77">
        <f t="shared" si="1"/>
        <v>0</v>
      </c>
      <c r="I23" s="77">
        <f t="shared" si="0"/>
        <v>0</v>
      </c>
    </row>
    <row r="24" spans="2:9" ht="15" x14ac:dyDescent="0.25">
      <c r="B24" s="22" t="s">
        <v>435</v>
      </c>
      <c r="C24" s="177">
        <f>'2 Income Statement'!B26</f>
        <v>0</v>
      </c>
      <c r="D24" s="125"/>
      <c r="E24" s="139"/>
      <c r="F24" s="235"/>
      <c r="G24" s="234"/>
      <c r="H24" s="77">
        <f t="shared" si="1"/>
        <v>0</v>
      </c>
      <c r="I24" s="77">
        <f t="shared" si="0"/>
        <v>0</v>
      </c>
    </row>
    <row r="25" spans="2:9" ht="15" x14ac:dyDescent="0.25">
      <c r="B25" s="22" t="s">
        <v>436</v>
      </c>
      <c r="C25" s="177">
        <f>'2 Income Statement'!B27</f>
        <v>0</v>
      </c>
      <c r="D25" s="125"/>
      <c r="E25" s="139"/>
      <c r="F25" s="235"/>
      <c r="G25" s="234"/>
      <c r="H25" s="77">
        <f t="shared" si="1"/>
        <v>0</v>
      </c>
      <c r="I25" s="77">
        <f t="shared" si="0"/>
        <v>0</v>
      </c>
    </row>
    <row r="26" spans="2:9" ht="15" x14ac:dyDescent="0.25">
      <c r="B26" s="22" t="s">
        <v>437</v>
      </c>
      <c r="C26" s="177">
        <f>'2 Income Statement'!B28</f>
        <v>0</v>
      </c>
      <c r="D26" s="125"/>
      <c r="E26" s="139"/>
      <c r="F26" s="235"/>
      <c r="G26" s="234"/>
      <c r="H26" s="77">
        <f t="shared" si="1"/>
        <v>0</v>
      </c>
      <c r="I26" s="77">
        <f t="shared" si="0"/>
        <v>0</v>
      </c>
    </row>
    <row r="27" spans="2:9" ht="15" x14ac:dyDescent="0.25">
      <c r="B27" s="22" t="s">
        <v>438</v>
      </c>
      <c r="C27" s="177">
        <f>'2 Income Statement'!B29</f>
        <v>0</v>
      </c>
      <c r="D27" s="125"/>
      <c r="E27" s="139"/>
      <c r="F27" s="235"/>
      <c r="G27" s="234"/>
      <c r="H27" s="77">
        <f t="shared" si="1"/>
        <v>0</v>
      </c>
      <c r="I27" s="77">
        <f t="shared" si="0"/>
        <v>0</v>
      </c>
    </row>
    <row r="28" spans="2:9" ht="15" x14ac:dyDescent="0.25">
      <c r="B28" s="22" t="s">
        <v>25</v>
      </c>
      <c r="C28" s="177">
        <f>'2 Income Statement'!B30</f>
        <v>0</v>
      </c>
      <c r="D28" s="125"/>
      <c r="E28" s="139"/>
      <c r="F28" s="235"/>
      <c r="G28" s="234"/>
      <c r="H28" s="77">
        <f t="shared" ref="H28:H91" si="2">F28*G28</f>
        <v>0</v>
      </c>
      <c r="I28" s="77">
        <f t="shared" si="0"/>
        <v>0</v>
      </c>
    </row>
    <row r="29" spans="2:9" s="76" customFormat="1" ht="15" x14ac:dyDescent="0.25">
      <c r="B29" s="22" t="s">
        <v>26</v>
      </c>
      <c r="C29" s="177">
        <f>'2 Income Statement'!B31</f>
        <v>0</v>
      </c>
      <c r="D29" s="125"/>
      <c r="E29" s="139"/>
      <c r="F29" s="235"/>
      <c r="G29" s="234"/>
      <c r="H29" s="77">
        <f t="shared" si="2"/>
        <v>0</v>
      </c>
      <c r="I29" s="77">
        <f t="shared" si="0"/>
        <v>0</v>
      </c>
    </row>
    <row r="30" spans="2:9" ht="15" x14ac:dyDescent="0.25">
      <c r="B30" s="22" t="s">
        <v>27</v>
      </c>
      <c r="C30" s="177">
        <f>'2 Income Statement'!B32</f>
        <v>0</v>
      </c>
      <c r="D30" s="125"/>
      <c r="E30" s="139"/>
      <c r="F30" s="235"/>
      <c r="G30" s="234"/>
      <c r="H30" s="77">
        <f t="shared" si="2"/>
        <v>0</v>
      </c>
      <c r="I30" s="77">
        <f t="shared" si="0"/>
        <v>0</v>
      </c>
    </row>
    <row r="31" spans="2:9" ht="15" x14ac:dyDescent="0.25">
      <c r="B31" s="22" t="s">
        <v>28</v>
      </c>
      <c r="C31" s="177">
        <f>'2 Income Statement'!B33</f>
        <v>0</v>
      </c>
      <c r="D31" s="125"/>
      <c r="E31" s="139"/>
      <c r="F31" s="235"/>
      <c r="G31" s="234"/>
      <c r="H31" s="77">
        <f t="shared" si="2"/>
        <v>0</v>
      </c>
      <c r="I31" s="77">
        <f t="shared" si="0"/>
        <v>0</v>
      </c>
    </row>
    <row r="32" spans="2:9" ht="15" x14ac:dyDescent="0.25">
      <c r="B32" s="22" t="s">
        <v>29</v>
      </c>
      <c r="C32" s="177">
        <f>'2 Income Statement'!B34</f>
        <v>0</v>
      </c>
      <c r="D32" s="125"/>
      <c r="E32" s="139"/>
      <c r="F32" s="235"/>
      <c r="G32" s="234"/>
      <c r="H32" s="77">
        <f t="shared" si="2"/>
        <v>0</v>
      </c>
      <c r="I32" s="77">
        <f t="shared" si="0"/>
        <v>0</v>
      </c>
    </row>
    <row r="33" spans="2:9" ht="15" x14ac:dyDescent="0.25">
      <c r="B33" s="22" t="s">
        <v>30</v>
      </c>
      <c r="C33" s="177">
        <f>'2 Income Statement'!B35</f>
        <v>0</v>
      </c>
      <c r="D33" s="125"/>
      <c r="E33" s="139"/>
      <c r="F33" s="235"/>
      <c r="G33" s="234"/>
      <c r="H33" s="77">
        <f t="shared" si="2"/>
        <v>0</v>
      </c>
      <c r="I33" s="77">
        <f t="shared" si="0"/>
        <v>0</v>
      </c>
    </row>
    <row r="34" spans="2:9" ht="15" x14ac:dyDescent="0.25">
      <c r="B34" s="22" t="s">
        <v>31</v>
      </c>
      <c r="C34" s="177">
        <f>'2 Income Statement'!B36</f>
        <v>0</v>
      </c>
      <c r="D34" s="125"/>
      <c r="E34" s="139"/>
      <c r="F34" s="235"/>
      <c r="G34" s="234"/>
      <c r="H34" s="77">
        <f t="shared" si="2"/>
        <v>0</v>
      </c>
      <c r="I34" s="77">
        <f t="shared" si="0"/>
        <v>0</v>
      </c>
    </row>
    <row r="35" spans="2:9" ht="15" x14ac:dyDescent="0.25">
      <c r="B35" s="22" t="s">
        <v>32</v>
      </c>
      <c r="C35" s="177">
        <f>'2 Income Statement'!B37</f>
        <v>0</v>
      </c>
      <c r="D35" s="125"/>
      <c r="E35" s="139"/>
      <c r="F35" s="235"/>
      <c r="G35" s="234"/>
      <c r="H35" s="77">
        <f t="shared" si="2"/>
        <v>0</v>
      </c>
      <c r="I35" s="77">
        <f t="shared" si="0"/>
        <v>0</v>
      </c>
    </row>
    <row r="36" spans="2:9" ht="15" x14ac:dyDescent="0.25">
      <c r="B36" s="22" t="s">
        <v>33</v>
      </c>
      <c r="C36" s="177">
        <f>'2 Income Statement'!B38</f>
        <v>0</v>
      </c>
      <c r="D36" s="125"/>
      <c r="E36" s="139"/>
      <c r="F36" s="235"/>
      <c r="G36" s="234"/>
      <c r="H36" s="77">
        <f t="shared" si="2"/>
        <v>0</v>
      </c>
      <c r="I36" s="77">
        <f t="shared" si="0"/>
        <v>0</v>
      </c>
    </row>
    <row r="37" spans="2:9" ht="15" x14ac:dyDescent="0.25">
      <c r="B37" s="22" t="s">
        <v>34</v>
      </c>
      <c r="C37" s="177">
        <f>'2 Income Statement'!B39</f>
        <v>0</v>
      </c>
      <c r="D37" s="125"/>
      <c r="E37" s="139"/>
      <c r="F37" s="235"/>
      <c r="G37" s="234"/>
      <c r="H37" s="77">
        <f t="shared" si="2"/>
        <v>0</v>
      </c>
      <c r="I37" s="77">
        <f t="shared" si="0"/>
        <v>0</v>
      </c>
    </row>
    <row r="38" spans="2:9" ht="15" x14ac:dyDescent="0.25">
      <c r="B38" s="22" t="s">
        <v>35</v>
      </c>
      <c r="C38" s="177">
        <f>'2 Income Statement'!B40</f>
        <v>0</v>
      </c>
      <c r="D38" s="125"/>
      <c r="E38" s="139"/>
      <c r="F38" s="235"/>
      <c r="G38" s="234"/>
      <c r="H38" s="77">
        <f t="shared" si="2"/>
        <v>0</v>
      </c>
      <c r="I38" s="77">
        <f t="shared" si="0"/>
        <v>0</v>
      </c>
    </row>
    <row r="39" spans="2:9" ht="15" x14ac:dyDescent="0.25">
      <c r="B39" s="22" t="s">
        <v>36</v>
      </c>
      <c r="C39" s="177">
        <f>'2 Income Statement'!B41</f>
        <v>0</v>
      </c>
      <c r="D39" s="125"/>
      <c r="E39" s="139"/>
      <c r="F39" s="235"/>
      <c r="G39" s="234"/>
      <c r="H39" s="77">
        <f t="shared" si="2"/>
        <v>0</v>
      </c>
      <c r="I39" s="77">
        <f t="shared" si="0"/>
        <v>0</v>
      </c>
    </row>
    <row r="40" spans="2:9" ht="15" x14ac:dyDescent="0.25">
      <c r="B40" s="22" t="s">
        <v>37</v>
      </c>
      <c r="C40" s="177">
        <f>'2 Income Statement'!B42</f>
        <v>0</v>
      </c>
      <c r="D40" s="125"/>
      <c r="E40" s="139"/>
      <c r="F40" s="235"/>
      <c r="G40" s="234"/>
      <c r="H40" s="77">
        <f t="shared" si="2"/>
        <v>0</v>
      </c>
      <c r="I40" s="77">
        <f t="shared" si="0"/>
        <v>0</v>
      </c>
    </row>
    <row r="41" spans="2:9" ht="15" x14ac:dyDescent="0.25">
      <c r="B41" s="22" t="s">
        <v>38</v>
      </c>
      <c r="C41" s="177">
        <f>'2 Income Statement'!B43</f>
        <v>0</v>
      </c>
      <c r="D41" s="125"/>
      <c r="E41" s="139"/>
      <c r="F41" s="235"/>
      <c r="G41" s="234"/>
      <c r="H41" s="77">
        <f t="shared" si="2"/>
        <v>0</v>
      </c>
      <c r="I41" s="77">
        <f t="shared" si="0"/>
        <v>0</v>
      </c>
    </row>
    <row r="42" spans="2:9" ht="15" x14ac:dyDescent="0.25">
      <c r="B42" s="22" t="s">
        <v>39</v>
      </c>
      <c r="C42" s="177">
        <f>'2 Income Statement'!B44</f>
        <v>0</v>
      </c>
      <c r="D42" s="125"/>
      <c r="E42" s="139"/>
      <c r="F42" s="235"/>
      <c r="G42" s="234"/>
      <c r="H42" s="77">
        <f t="shared" si="2"/>
        <v>0</v>
      </c>
      <c r="I42" s="77">
        <f t="shared" si="0"/>
        <v>0</v>
      </c>
    </row>
    <row r="43" spans="2:9" ht="15" x14ac:dyDescent="0.25">
      <c r="B43" s="22" t="s">
        <v>40</v>
      </c>
      <c r="C43" s="177">
        <f>'2 Income Statement'!B45</f>
        <v>0</v>
      </c>
      <c r="D43" s="125"/>
      <c r="E43" s="139"/>
      <c r="F43" s="235"/>
      <c r="G43" s="234"/>
      <c r="H43" s="77">
        <f t="shared" si="2"/>
        <v>0</v>
      </c>
      <c r="I43" s="77">
        <f t="shared" si="0"/>
        <v>0</v>
      </c>
    </row>
    <row r="44" spans="2:9" ht="15" x14ac:dyDescent="0.25">
      <c r="B44" s="22" t="s">
        <v>41</v>
      </c>
      <c r="C44" s="177">
        <f>'2 Income Statement'!B46</f>
        <v>0</v>
      </c>
      <c r="D44" s="125"/>
      <c r="E44" s="139"/>
      <c r="F44" s="235"/>
      <c r="G44" s="234"/>
      <c r="H44" s="77">
        <f t="shared" si="2"/>
        <v>0</v>
      </c>
      <c r="I44" s="77">
        <f t="shared" si="0"/>
        <v>0</v>
      </c>
    </row>
    <row r="45" spans="2:9" ht="15" x14ac:dyDescent="0.25">
      <c r="B45" s="22" t="s">
        <v>42</v>
      </c>
      <c r="C45" s="177">
        <f>'2 Income Statement'!B47</f>
        <v>0</v>
      </c>
      <c r="D45" s="125"/>
      <c r="E45" s="139"/>
      <c r="F45" s="235"/>
      <c r="G45" s="234"/>
      <c r="H45" s="77">
        <f t="shared" si="2"/>
        <v>0</v>
      </c>
      <c r="I45" s="77">
        <f t="shared" si="0"/>
        <v>0</v>
      </c>
    </row>
    <row r="46" spans="2:9" ht="15" x14ac:dyDescent="0.25">
      <c r="B46" s="22" t="s">
        <v>43</v>
      </c>
      <c r="C46" s="177">
        <f>'2 Income Statement'!B48</f>
        <v>0</v>
      </c>
      <c r="D46" s="125"/>
      <c r="E46" s="139"/>
      <c r="F46" s="235"/>
      <c r="G46" s="234"/>
      <c r="H46" s="77">
        <f t="shared" si="2"/>
        <v>0</v>
      </c>
      <c r="I46" s="77">
        <f t="shared" si="0"/>
        <v>0</v>
      </c>
    </row>
    <row r="47" spans="2:9" ht="15" x14ac:dyDescent="0.25">
      <c r="B47" s="22" t="s">
        <v>44</v>
      </c>
      <c r="C47" s="177">
        <f>'2 Income Statement'!B49</f>
        <v>0</v>
      </c>
      <c r="D47" s="125"/>
      <c r="E47" s="139"/>
      <c r="F47" s="235"/>
      <c r="G47" s="234"/>
      <c r="H47" s="77">
        <f t="shared" si="2"/>
        <v>0</v>
      </c>
      <c r="I47" s="77">
        <f t="shared" si="0"/>
        <v>0</v>
      </c>
    </row>
    <row r="48" spans="2:9" ht="15" x14ac:dyDescent="0.25">
      <c r="B48" s="22" t="s">
        <v>45</v>
      </c>
      <c r="C48" s="177">
        <f>'2 Income Statement'!B50</f>
        <v>0</v>
      </c>
      <c r="D48" s="125"/>
      <c r="E48" s="139"/>
      <c r="F48" s="235"/>
      <c r="G48" s="234"/>
      <c r="H48" s="77">
        <f t="shared" si="2"/>
        <v>0</v>
      </c>
      <c r="I48" s="77">
        <f t="shared" si="0"/>
        <v>0</v>
      </c>
    </row>
    <row r="49" spans="2:9" ht="15" x14ac:dyDescent="0.25">
      <c r="B49" s="22" t="s">
        <v>46</v>
      </c>
      <c r="C49" s="177">
        <f>'2 Income Statement'!B51</f>
        <v>0</v>
      </c>
      <c r="D49" s="125"/>
      <c r="E49" s="139"/>
      <c r="F49" s="235"/>
      <c r="G49" s="234"/>
      <c r="H49" s="77">
        <f t="shared" si="2"/>
        <v>0</v>
      </c>
      <c r="I49" s="77">
        <f t="shared" si="0"/>
        <v>0</v>
      </c>
    </row>
    <row r="50" spans="2:9" ht="15" x14ac:dyDescent="0.25">
      <c r="B50" s="22" t="s">
        <v>47</v>
      </c>
      <c r="C50" s="177">
        <f>'2 Income Statement'!B52</f>
        <v>0</v>
      </c>
      <c r="D50" s="125"/>
      <c r="E50" s="139"/>
      <c r="F50" s="235"/>
      <c r="G50" s="234"/>
      <c r="H50" s="77">
        <f t="shared" si="2"/>
        <v>0</v>
      </c>
      <c r="I50" s="77">
        <f t="shared" si="0"/>
        <v>0</v>
      </c>
    </row>
    <row r="51" spans="2:9" ht="15" x14ac:dyDescent="0.25">
      <c r="B51" s="22" t="s">
        <v>48</v>
      </c>
      <c r="C51" s="177">
        <f>'2 Income Statement'!B53</f>
        <v>0</v>
      </c>
      <c r="D51" s="125"/>
      <c r="E51" s="139"/>
      <c r="F51" s="235"/>
      <c r="G51" s="234"/>
      <c r="H51" s="77">
        <f t="shared" si="2"/>
        <v>0</v>
      </c>
      <c r="I51" s="77">
        <f t="shared" si="0"/>
        <v>0</v>
      </c>
    </row>
    <row r="52" spans="2:9" ht="15" x14ac:dyDescent="0.25">
      <c r="B52" s="22" t="s">
        <v>49</v>
      </c>
      <c r="C52" s="177">
        <f>'2 Income Statement'!B54</f>
        <v>0</v>
      </c>
      <c r="D52" s="125"/>
      <c r="E52" s="139"/>
      <c r="F52" s="235"/>
      <c r="G52" s="234"/>
      <c r="H52" s="77">
        <f t="shared" si="2"/>
        <v>0</v>
      </c>
      <c r="I52" s="77">
        <f t="shared" si="0"/>
        <v>0</v>
      </c>
    </row>
    <row r="53" spans="2:9" ht="15" x14ac:dyDescent="0.25">
      <c r="B53" s="22" t="s">
        <v>50</v>
      </c>
      <c r="C53" s="177">
        <f>'2 Income Statement'!B55</f>
        <v>0</v>
      </c>
      <c r="D53" s="125"/>
      <c r="E53" s="139"/>
      <c r="F53" s="235"/>
      <c r="G53" s="234"/>
      <c r="H53" s="77">
        <f t="shared" si="2"/>
        <v>0</v>
      </c>
      <c r="I53" s="77">
        <f t="shared" si="0"/>
        <v>0</v>
      </c>
    </row>
    <row r="54" spans="2:9" ht="15" x14ac:dyDescent="0.25">
      <c r="B54" s="22" t="s">
        <v>51</v>
      </c>
      <c r="C54" s="177">
        <f>'2 Income Statement'!B56</f>
        <v>0</v>
      </c>
      <c r="D54" s="125"/>
      <c r="E54" s="139"/>
      <c r="F54" s="235"/>
      <c r="G54" s="234"/>
      <c r="H54" s="77">
        <f t="shared" si="2"/>
        <v>0</v>
      </c>
      <c r="I54" s="77">
        <f t="shared" si="0"/>
        <v>0</v>
      </c>
    </row>
    <row r="55" spans="2:9" ht="15" x14ac:dyDescent="0.25">
      <c r="B55" s="22" t="s">
        <v>52</v>
      </c>
      <c r="C55" s="177">
        <f>'2 Income Statement'!B57</f>
        <v>0</v>
      </c>
      <c r="D55" s="125"/>
      <c r="E55" s="139"/>
      <c r="F55" s="235"/>
      <c r="G55" s="234"/>
      <c r="H55" s="77">
        <f t="shared" si="2"/>
        <v>0</v>
      </c>
      <c r="I55" s="77">
        <f t="shared" si="0"/>
        <v>0</v>
      </c>
    </row>
    <row r="56" spans="2:9" ht="15" x14ac:dyDescent="0.25">
      <c r="B56" s="22" t="s">
        <v>53</v>
      </c>
      <c r="C56" s="177">
        <f>'2 Income Statement'!B58</f>
        <v>0</v>
      </c>
      <c r="D56" s="125"/>
      <c r="E56" s="139"/>
      <c r="F56" s="235"/>
      <c r="G56" s="234"/>
      <c r="H56" s="77">
        <f t="shared" si="2"/>
        <v>0</v>
      </c>
      <c r="I56" s="77">
        <f t="shared" si="0"/>
        <v>0</v>
      </c>
    </row>
    <row r="57" spans="2:9" ht="15" x14ac:dyDescent="0.25">
      <c r="B57" s="22" t="s">
        <v>54</v>
      </c>
      <c r="C57" s="177">
        <f>'2 Income Statement'!B59</f>
        <v>0</v>
      </c>
      <c r="D57" s="125"/>
      <c r="E57" s="139"/>
      <c r="F57" s="235"/>
      <c r="G57" s="234"/>
      <c r="H57" s="77">
        <f t="shared" si="2"/>
        <v>0</v>
      </c>
      <c r="I57" s="77">
        <f t="shared" si="0"/>
        <v>0</v>
      </c>
    </row>
    <row r="58" spans="2:9" ht="15" x14ac:dyDescent="0.25">
      <c r="B58" s="22" t="s">
        <v>55</v>
      </c>
      <c r="C58" s="177">
        <f>'2 Income Statement'!B60</f>
        <v>0</v>
      </c>
      <c r="D58" s="125"/>
      <c r="E58" s="139"/>
      <c r="F58" s="235"/>
      <c r="G58" s="234"/>
      <c r="H58" s="77">
        <f t="shared" si="2"/>
        <v>0</v>
      </c>
      <c r="I58" s="77">
        <f t="shared" si="0"/>
        <v>0</v>
      </c>
    </row>
    <row r="59" spans="2:9" ht="15" x14ac:dyDescent="0.25">
      <c r="B59" s="22" t="s">
        <v>56</v>
      </c>
      <c r="C59" s="177">
        <f>'2 Income Statement'!B61</f>
        <v>0</v>
      </c>
      <c r="D59" s="125"/>
      <c r="E59" s="139"/>
      <c r="F59" s="235"/>
      <c r="G59" s="234"/>
      <c r="H59" s="77">
        <f t="shared" si="2"/>
        <v>0</v>
      </c>
      <c r="I59" s="77">
        <f t="shared" si="0"/>
        <v>0</v>
      </c>
    </row>
    <row r="60" spans="2:9" ht="15" x14ac:dyDescent="0.25">
      <c r="B60" s="22" t="s">
        <v>57</v>
      </c>
      <c r="C60" s="177">
        <f>'2 Income Statement'!B62</f>
        <v>0</v>
      </c>
      <c r="D60" s="125"/>
      <c r="E60" s="139"/>
      <c r="F60" s="235"/>
      <c r="G60" s="234"/>
      <c r="H60" s="77">
        <f t="shared" si="2"/>
        <v>0</v>
      </c>
      <c r="I60" s="77">
        <f t="shared" si="0"/>
        <v>0</v>
      </c>
    </row>
    <row r="61" spans="2:9" ht="15" x14ac:dyDescent="0.25">
      <c r="B61" s="22" t="s">
        <v>58</v>
      </c>
      <c r="C61" s="177">
        <f>'2 Income Statement'!B63</f>
        <v>0</v>
      </c>
      <c r="D61" s="125"/>
      <c r="E61" s="139"/>
      <c r="F61" s="235"/>
      <c r="G61" s="234"/>
      <c r="H61" s="77">
        <f t="shared" si="2"/>
        <v>0</v>
      </c>
      <c r="I61" s="77">
        <f t="shared" si="0"/>
        <v>0</v>
      </c>
    </row>
    <row r="62" spans="2:9" ht="15" x14ac:dyDescent="0.25">
      <c r="B62" s="22" t="s">
        <v>59</v>
      </c>
      <c r="C62" s="177">
        <f>'2 Income Statement'!B64</f>
        <v>0</v>
      </c>
      <c r="D62" s="125"/>
      <c r="E62" s="139"/>
      <c r="F62" s="235"/>
      <c r="G62" s="234"/>
      <c r="H62" s="77">
        <f t="shared" si="2"/>
        <v>0</v>
      </c>
      <c r="I62" s="77">
        <f t="shared" si="0"/>
        <v>0</v>
      </c>
    </row>
    <row r="63" spans="2:9" ht="15" x14ac:dyDescent="0.25">
      <c r="B63" s="22" t="s">
        <v>60</v>
      </c>
      <c r="C63" s="177">
        <f>'2 Income Statement'!B65</f>
        <v>0</v>
      </c>
      <c r="D63" s="125"/>
      <c r="E63" s="139"/>
      <c r="F63" s="235"/>
      <c r="G63" s="234"/>
      <c r="H63" s="77">
        <f t="shared" si="2"/>
        <v>0</v>
      </c>
      <c r="I63" s="77">
        <f t="shared" si="0"/>
        <v>0</v>
      </c>
    </row>
    <row r="64" spans="2:9" ht="15" x14ac:dyDescent="0.25">
      <c r="B64" s="22" t="s">
        <v>61</v>
      </c>
      <c r="C64" s="177">
        <f>'2 Income Statement'!B66</f>
        <v>0</v>
      </c>
      <c r="D64" s="125"/>
      <c r="E64" s="139"/>
      <c r="F64" s="235"/>
      <c r="G64" s="234"/>
      <c r="H64" s="77">
        <f t="shared" si="2"/>
        <v>0</v>
      </c>
      <c r="I64" s="77">
        <f t="shared" si="0"/>
        <v>0</v>
      </c>
    </row>
    <row r="65" spans="2:9" ht="15" x14ac:dyDescent="0.25">
      <c r="B65" s="22" t="s">
        <v>62</v>
      </c>
      <c r="C65" s="177">
        <f>'2 Income Statement'!B67</f>
        <v>0</v>
      </c>
      <c r="D65" s="125"/>
      <c r="E65" s="139"/>
      <c r="F65" s="235"/>
      <c r="G65" s="234"/>
      <c r="H65" s="77">
        <f t="shared" si="2"/>
        <v>0</v>
      </c>
      <c r="I65" s="77">
        <f t="shared" si="0"/>
        <v>0</v>
      </c>
    </row>
    <row r="66" spans="2:9" ht="15" x14ac:dyDescent="0.25">
      <c r="B66" s="22" t="s">
        <v>63</v>
      </c>
      <c r="C66" s="177">
        <f>'2 Income Statement'!B68</f>
        <v>0</v>
      </c>
      <c r="D66" s="125"/>
      <c r="E66" s="139"/>
      <c r="F66" s="235"/>
      <c r="G66" s="234"/>
      <c r="H66" s="77">
        <f t="shared" si="2"/>
        <v>0</v>
      </c>
      <c r="I66" s="77">
        <f t="shared" si="0"/>
        <v>0</v>
      </c>
    </row>
    <row r="67" spans="2:9" ht="15" x14ac:dyDescent="0.25">
      <c r="B67" s="22" t="s">
        <v>64</v>
      </c>
      <c r="C67" s="177">
        <f>'2 Income Statement'!B69</f>
        <v>0</v>
      </c>
      <c r="D67" s="125"/>
      <c r="E67" s="139"/>
      <c r="F67" s="235"/>
      <c r="G67" s="234"/>
      <c r="H67" s="77">
        <f t="shared" si="2"/>
        <v>0</v>
      </c>
      <c r="I67" s="77">
        <f t="shared" ref="I67:I102" si="3">D67*(E67+H67)/((144*12)*27)</f>
        <v>0</v>
      </c>
    </row>
    <row r="68" spans="2:9" ht="15" x14ac:dyDescent="0.25">
      <c r="B68" s="22" t="s">
        <v>65</v>
      </c>
      <c r="C68" s="177">
        <f>'2 Income Statement'!B70</f>
        <v>0</v>
      </c>
      <c r="D68" s="125"/>
      <c r="E68" s="139"/>
      <c r="F68" s="235"/>
      <c r="G68" s="234"/>
      <c r="H68" s="77">
        <f t="shared" si="2"/>
        <v>0</v>
      </c>
      <c r="I68" s="77">
        <f t="shared" si="3"/>
        <v>0</v>
      </c>
    </row>
    <row r="69" spans="2:9" ht="15" x14ac:dyDescent="0.25">
      <c r="B69" s="22" t="s">
        <v>66</v>
      </c>
      <c r="C69" s="177">
        <f>'2 Income Statement'!B71</f>
        <v>0</v>
      </c>
      <c r="D69" s="125"/>
      <c r="E69" s="139"/>
      <c r="F69" s="235"/>
      <c r="G69" s="234"/>
      <c r="H69" s="77">
        <f t="shared" si="2"/>
        <v>0</v>
      </c>
      <c r="I69" s="77">
        <f t="shared" si="3"/>
        <v>0</v>
      </c>
    </row>
    <row r="70" spans="2:9" ht="15" x14ac:dyDescent="0.25">
      <c r="B70" s="22" t="s">
        <v>67</v>
      </c>
      <c r="C70" s="177">
        <f>'2 Income Statement'!B72</f>
        <v>0</v>
      </c>
      <c r="D70" s="125"/>
      <c r="E70" s="139"/>
      <c r="F70" s="235"/>
      <c r="G70" s="234"/>
      <c r="H70" s="77">
        <f t="shared" si="2"/>
        <v>0</v>
      </c>
      <c r="I70" s="77">
        <f t="shared" si="3"/>
        <v>0</v>
      </c>
    </row>
    <row r="71" spans="2:9" ht="15" x14ac:dyDescent="0.25">
      <c r="B71" s="22" t="s">
        <v>68</v>
      </c>
      <c r="C71" s="177">
        <f>'2 Income Statement'!B73</f>
        <v>0</v>
      </c>
      <c r="D71" s="125"/>
      <c r="E71" s="139"/>
      <c r="F71" s="235"/>
      <c r="G71" s="234"/>
      <c r="H71" s="77">
        <f t="shared" si="2"/>
        <v>0</v>
      </c>
      <c r="I71" s="77">
        <f t="shared" si="3"/>
        <v>0</v>
      </c>
    </row>
    <row r="72" spans="2:9" ht="15" x14ac:dyDescent="0.25">
      <c r="B72" s="22" t="s">
        <v>69</v>
      </c>
      <c r="C72" s="177">
        <f>'2 Income Statement'!B74</f>
        <v>0</v>
      </c>
      <c r="D72" s="125"/>
      <c r="E72" s="139"/>
      <c r="F72" s="235"/>
      <c r="G72" s="234"/>
      <c r="H72" s="77">
        <f t="shared" si="2"/>
        <v>0</v>
      </c>
      <c r="I72" s="77">
        <f t="shared" si="3"/>
        <v>0</v>
      </c>
    </row>
    <row r="73" spans="2:9" ht="15" x14ac:dyDescent="0.25">
      <c r="B73" s="22" t="s">
        <v>70</v>
      </c>
      <c r="C73" s="177">
        <f>'2 Income Statement'!B75</f>
        <v>0</v>
      </c>
      <c r="D73" s="125"/>
      <c r="E73" s="139"/>
      <c r="F73" s="235"/>
      <c r="G73" s="234"/>
      <c r="H73" s="77">
        <f t="shared" si="2"/>
        <v>0</v>
      </c>
      <c r="I73" s="77">
        <f t="shared" si="3"/>
        <v>0</v>
      </c>
    </row>
    <row r="74" spans="2:9" ht="15" x14ac:dyDescent="0.25">
      <c r="B74" s="22" t="s">
        <v>71</v>
      </c>
      <c r="C74" s="177">
        <f>'2 Income Statement'!B76</f>
        <v>0</v>
      </c>
      <c r="D74" s="125"/>
      <c r="E74" s="139"/>
      <c r="F74" s="235"/>
      <c r="G74" s="234"/>
      <c r="H74" s="77">
        <f t="shared" si="2"/>
        <v>0</v>
      </c>
      <c r="I74" s="77">
        <f t="shared" si="3"/>
        <v>0</v>
      </c>
    </row>
    <row r="75" spans="2:9" ht="15" x14ac:dyDescent="0.25">
      <c r="B75" s="22" t="s">
        <v>72</v>
      </c>
      <c r="C75" s="177">
        <f>'2 Income Statement'!B77</f>
        <v>0</v>
      </c>
      <c r="D75" s="125"/>
      <c r="E75" s="139"/>
      <c r="F75" s="235"/>
      <c r="G75" s="234"/>
      <c r="H75" s="77">
        <f t="shared" si="2"/>
        <v>0</v>
      </c>
      <c r="I75" s="77">
        <f t="shared" si="3"/>
        <v>0</v>
      </c>
    </row>
    <row r="76" spans="2:9" ht="15" x14ac:dyDescent="0.25">
      <c r="B76" s="22" t="s">
        <v>73</v>
      </c>
      <c r="C76" s="177">
        <f>'2 Income Statement'!B78</f>
        <v>0</v>
      </c>
      <c r="D76" s="125"/>
      <c r="E76" s="139"/>
      <c r="F76" s="235"/>
      <c r="G76" s="234"/>
      <c r="H76" s="77">
        <f t="shared" si="2"/>
        <v>0</v>
      </c>
      <c r="I76" s="77">
        <f t="shared" si="3"/>
        <v>0</v>
      </c>
    </row>
    <row r="77" spans="2:9" ht="15" x14ac:dyDescent="0.25">
      <c r="B77" s="22" t="s">
        <v>74</v>
      </c>
      <c r="C77" s="177">
        <f>'2 Income Statement'!B79</f>
        <v>0</v>
      </c>
      <c r="D77" s="125"/>
      <c r="E77" s="139"/>
      <c r="F77" s="235"/>
      <c r="G77" s="234"/>
      <c r="H77" s="77">
        <f t="shared" si="2"/>
        <v>0</v>
      </c>
      <c r="I77" s="77">
        <f t="shared" si="3"/>
        <v>0</v>
      </c>
    </row>
    <row r="78" spans="2:9" ht="15" x14ac:dyDescent="0.25">
      <c r="B78" s="22" t="s">
        <v>75</v>
      </c>
      <c r="C78" s="177">
        <f>'2 Income Statement'!B80</f>
        <v>0</v>
      </c>
      <c r="D78" s="125"/>
      <c r="E78" s="139"/>
      <c r="F78" s="235"/>
      <c r="G78" s="234"/>
      <c r="H78" s="77">
        <f t="shared" si="2"/>
        <v>0</v>
      </c>
      <c r="I78" s="77">
        <f t="shared" si="3"/>
        <v>0</v>
      </c>
    </row>
    <row r="79" spans="2:9" ht="15" x14ac:dyDescent="0.25">
      <c r="B79" s="22" t="s">
        <v>76</v>
      </c>
      <c r="C79" s="177">
        <f>'2 Income Statement'!B81</f>
        <v>0</v>
      </c>
      <c r="D79" s="125"/>
      <c r="E79" s="139"/>
      <c r="F79" s="235"/>
      <c r="G79" s="234"/>
      <c r="H79" s="77">
        <f t="shared" si="2"/>
        <v>0</v>
      </c>
      <c r="I79" s="77">
        <f t="shared" si="3"/>
        <v>0</v>
      </c>
    </row>
    <row r="80" spans="2:9" ht="15" x14ac:dyDescent="0.25">
      <c r="B80" s="22" t="s">
        <v>77</v>
      </c>
      <c r="C80" s="177">
        <f>'2 Income Statement'!B82</f>
        <v>0</v>
      </c>
      <c r="D80" s="125"/>
      <c r="E80" s="139"/>
      <c r="F80" s="235"/>
      <c r="G80" s="234"/>
      <c r="H80" s="77">
        <f t="shared" si="2"/>
        <v>0</v>
      </c>
      <c r="I80" s="77">
        <f t="shared" si="3"/>
        <v>0</v>
      </c>
    </row>
    <row r="81" spans="2:9" ht="15" x14ac:dyDescent="0.25">
      <c r="B81" s="22" t="s">
        <v>78</v>
      </c>
      <c r="C81" s="177">
        <f>'2 Income Statement'!B83</f>
        <v>0</v>
      </c>
      <c r="D81" s="125"/>
      <c r="E81" s="139"/>
      <c r="F81" s="235"/>
      <c r="G81" s="234"/>
      <c r="H81" s="77">
        <f t="shared" si="2"/>
        <v>0</v>
      </c>
      <c r="I81" s="77">
        <f t="shared" si="3"/>
        <v>0</v>
      </c>
    </row>
    <row r="82" spans="2:9" ht="15" x14ac:dyDescent="0.25">
      <c r="B82" s="22" t="s">
        <v>79</v>
      </c>
      <c r="C82" s="177">
        <f>'2 Income Statement'!B84</f>
        <v>0</v>
      </c>
      <c r="D82" s="125"/>
      <c r="E82" s="139"/>
      <c r="F82" s="235"/>
      <c r="G82" s="234"/>
      <c r="H82" s="77">
        <f t="shared" si="2"/>
        <v>0</v>
      </c>
      <c r="I82" s="77">
        <f t="shared" si="3"/>
        <v>0</v>
      </c>
    </row>
    <row r="83" spans="2:9" ht="15" x14ac:dyDescent="0.25">
      <c r="B83" s="22" t="s">
        <v>80</v>
      </c>
      <c r="C83" s="177">
        <f>'2 Income Statement'!B85</f>
        <v>0</v>
      </c>
      <c r="D83" s="125"/>
      <c r="E83" s="139"/>
      <c r="F83" s="235"/>
      <c r="G83" s="234"/>
      <c r="H83" s="77">
        <f t="shared" si="2"/>
        <v>0</v>
      </c>
      <c r="I83" s="77">
        <f t="shared" si="3"/>
        <v>0</v>
      </c>
    </row>
    <row r="84" spans="2:9" ht="15" x14ac:dyDescent="0.25">
      <c r="B84" s="22" t="s">
        <v>81</v>
      </c>
      <c r="C84" s="177">
        <f>'2 Income Statement'!B86</f>
        <v>0</v>
      </c>
      <c r="D84" s="125"/>
      <c r="E84" s="139"/>
      <c r="F84" s="235"/>
      <c r="G84" s="234"/>
      <c r="H84" s="77">
        <f t="shared" si="2"/>
        <v>0</v>
      </c>
      <c r="I84" s="77">
        <f t="shared" si="3"/>
        <v>0</v>
      </c>
    </row>
    <row r="85" spans="2:9" ht="15" x14ac:dyDescent="0.25">
      <c r="B85" s="22" t="s">
        <v>82</v>
      </c>
      <c r="C85" s="177">
        <f>'2 Income Statement'!B87</f>
        <v>0</v>
      </c>
      <c r="D85" s="125"/>
      <c r="E85" s="139"/>
      <c r="F85" s="235"/>
      <c r="G85" s="234"/>
      <c r="H85" s="77">
        <f t="shared" si="2"/>
        <v>0</v>
      </c>
      <c r="I85" s="77">
        <f t="shared" si="3"/>
        <v>0</v>
      </c>
    </row>
    <row r="86" spans="2:9" ht="15" x14ac:dyDescent="0.25">
      <c r="B86" s="22" t="s">
        <v>83</v>
      </c>
      <c r="C86" s="177">
        <f>'2 Income Statement'!B88</f>
        <v>0</v>
      </c>
      <c r="D86" s="125"/>
      <c r="E86" s="139"/>
      <c r="F86" s="235"/>
      <c r="G86" s="234"/>
      <c r="H86" s="77">
        <f t="shared" si="2"/>
        <v>0</v>
      </c>
      <c r="I86" s="77">
        <f t="shared" si="3"/>
        <v>0</v>
      </c>
    </row>
    <row r="87" spans="2:9" ht="15" x14ac:dyDescent="0.25">
      <c r="B87" s="22" t="s">
        <v>84</v>
      </c>
      <c r="C87" s="177">
        <f>'2 Income Statement'!B89</f>
        <v>0</v>
      </c>
      <c r="D87" s="125"/>
      <c r="E87" s="139"/>
      <c r="F87" s="235"/>
      <c r="G87" s="234"/>
      <c r="H87" s="77">
        <f t="shared" si="2"/>
        <v>0</v>
      </c>
      <c r="I87" s="77">
        <f t="shared" si="3"/>
        <v>0</v>
      </c>
    </row>
    <row r="88" spans="2:9" ht="15" x14ac:dyDescent="0.25">
      <c r="B88" s="22" t="s">
        <v>85</v>
      </c>
      <c r="C88" s="177">
        <f>'2 Income Statement'!B90</f>
        <v>0</v>
      </c>
      <c r="D88" s="125"/>
      <c r="E88" s="139"/>
      <c r="F88" s="235"/>
      <c r="G88" s="234"/>
      <c r="H88" s="77">
        <f t="shared" si="2"/>
        <v>0</v>
      </c>
      <c r="I88" s="77">
        <f t="shared" si="3"/>
        <v>0</v>
      </c>
    </row>
    <row r="89" spans="2:9" ht="15" x14ac:dyDescent="0.25">
      <c r="B89" s="22" t="s">
        <v>86</v>
      </c>
      <c r="C89" s="177">
        <f>'2 Income Statement'!B91</f>
        <v>0</v>
      </c>
      <c r="D89" s="125"/>
      <c r="E89" s="139"/>
      <c r="F89" s="235"/>
      <c r="G89" s="234"/>
      <c r="H89" s="77">
        <f t="shared" si="2"/>
        <v>0</v>
      </c>
      <c r="I89" s="77">
        <f t="shared" si="3"/>
        <v>0</v>
      </c>
    </row>
    <row r="90" spans="2:9" ht="15" x14ac:dyDescent="0.25">
      <c r="B90" s="22" t="s">
        <v>87</v>
      </c>
      <c r="C90" s="177">
        <f>'2 Income Statement'!B92</f>
        <v>0</v>
      </c>
      <c r="D90" s="125"/>
      <c r="E90" s="139"/>
      <c r="F90" s="235"/>
      <c r="G90" s="234"/>
      <c r="H90" s="77">
        <f t="shared" si="2"/>
        <v>0</v>
      </c>
      <c r="I90" s="77">
        <f t="shared" si="3"/>
        <v>0</v>
      </c>
    </row>
    <row r="91" spans="2:9" ht="15" x14ac:dyDescent="0.25">
      <c r="B91" s="22" t="s">
        <v>88</v>
      </c>
      <c r="C91" s="177">
        <f>'2 Income Statement'!B93</f>
        <v>0</v>
      </c>
      <c r="D91" s="125"/>
      <c r="E91" s="139"/>
      <c r="F91" s="235"/>
      <c r="G91" s="234"/>
      <c r="H91" s="77">
        <f t="shared" si="2"/>
        <v>0</v>
      </c>
      <c r="I91" s="77">
        <f t="shared" si="3"/>
        <v>0</v>
      </c>
    </row>
    <row r="92" spans="2:9" ht="15" x14ac:dyDescent="0.25">
      <c r="B92" s="22" t="s">
        <v>89</v>
      </c>
      <c r="C92" s="177">
        <f>'2 Income Statement'!B94</f>
        <v>0</v>
      </c>
      <c r="D92" s="125"/>
      <c r="E92" s="139"/>
      <c r="F92" s="235"/>
      <c r="G92" s="234"/>
      <c r="H92" s="77">
        <f t="shared" ref="H92:H102" si="4">F92*G92</f>
        <v>0</v>
      </c>
      <c r="I92" s="77">
        <f t="shared" si="3"/>
        <v>0</v>
      </c>
    </row>
    <row r="93" spans="2:9" ht="15" x14ac:dyDescent="0.25">
      <c r="B93" s="22" t="s">
        <v>90</v>
      </c>
      <c r="C93" s="177">
        <f>'2 Income Statement'!B95</f>
        <v>0</v>
      </c>
      <c r="D93" s="125"/>
      <c r="E93" s="139"/>
      <c r="F93" s="235"/>
      <c r="G93" s="234"/>
      <c r="H93" s="77">
        <f t="shared" si="4"/>
        <v>0</v>
      </c>
      <c r="I93" s="77">
        <f t="shared" si="3"/>
        <v>0</v>
      </c>
    </row>
    <row r="94" spans="2:9" ht="15" x14ac:dyDescent="0.25">
      <c r="B94" s="22" t="s">
        <v>91</v>
      </c>
      <c r="C94" s="177">
        <f>'2 Income Statement'!B96</f>
        <v>0</v>
      </c>
      <c r="D94" s="125"/>
      <c r="E94" s="139"/>
      <c r="F94" s="235"/>
      <c r="G94" s="234"/>
      <c r="H94" s="77">
        <f t="shared" si="4"/>
        <v>0</v>
      </c>
      <c r="I94" s="77">
        <f t="shared" si="3"/>
        <v>0</v>
      </c>
    </row>
    <row r="95" spans="2:9" ht="15" x14ac:dyDescent="0.25">
      <c r="B95" s="22" t="s">
        <v>92</v>
      </c>
      <c r="C95" s="177">
        <f>'2 Income Statement'!B97</f>
        <v>0</v>
      </c>
      <c r="D95" s="125"/>
      <c r="E95" s="139"/>
      <c r="F95" s="235"/>
      <c r="G95" s="234"/>
      <c r="H95" s="77">
        <f t="shared" si="4"/>
        <v>0</v>
      </c>
      <c r="I95" s="77">
        <f t="shared" si="3"/>
        <v>0</v>
      </c>
    </row>
    <row r="96" spans="2:9" ht="15" x14ac:dyDescent="0.25">
      <c r="B96" s="22" t="s">
        <v>93</v>
      </c>
      <c r="C96" s="177">
        <f>'2 Income Statement'!B98</f>
        <v>0</v>
      </c>
      <c r="D96" s="125"/>
      <c r="E96" s="139"/>
      <c r="F96" s="235"/>
      <c r="G96" s="234"/>
      <c r="H96" s="77">
        <f t="shared" si="4"/>
        <v>0</v>
      </c>
      <c r="I96" s="77">
        <f t="shared" si="3"/>
        <v>0</v>
      </c>
    </row>
    <row r="97" spans="2:9" ht="15" x14ac:dyDescent="0.25">
      <c r="B97" s="22" t="s">
        <v>94</v>
      </c>
      <c r="C97" s="177">
        <f>'2 Income Statement'!B99</f>
        <v>0</v>
      </c>
      <c r="D97" s="125"/>
      <c r="E97" s="139"/>
      <c r="F97" s="235"/>
      <c r="G97" s="234"/>
      <c r="H97" s="77">
        <f t="shared" si="4"/>
        <v>0</v>
      </c>
      <c r="I97" s="77">
        <f t="shared" si="3"/>
        <v>0</v>
      </c>
    </row>
    <row r="98" spans="2:9" ht="15" x14ac:dyDescent="0.25">
      <c r="B98" s="22" t="s">
        <v>95</v>
      </c>
      <c r="C98" s="177">
        <f>'2 Income Statement'!B100</f>
        <v>0</v>
      </c>
      <c r="D98" s="125"/>
      <c r="E98" s="139"/>
      <c r="F98" s="235"/>
      <c r="G98" s="234"/>
      <c r="H98" s="77">
        <f t="shared" si="4"/>
        <v>0</v>
      </c>
      <c r="I98" s="77">
        <f t="shared" si="3"/>
        <v>0</v>
      </c>
    </row>
    <row r="99" spans="2:9" ht="15" x14ac:dyDescent="0.25">
      <c r="B99" s="22" t="s">
        <v>96</v>
      </c>
      <c r="C99" s="177">
        <f>'2 Income Statement'!B101</f>
        <v>0</v>
      </c>
      <c r="D99" s="125"/>
      <c r="E99" s="139"/>
      <c r="F99" s="235"/>
      <c r="G99" s="234"/>
      <c r="H99" s="77">
        <f t="shared" si="4"/>
        <v>0</v>
      </c>
      <c r="I99" s="77">
        <f t="shared" si="3"/>
        <v>0</v>
      </c>
    </row>
    <row r="100" spans="2:9" ht="15" x14ac:dyDescent="0.25">
      <c r="B100" s="22" t="s">
        <v>97</v>
      </c>
      <c r="C100" s="177">
        <f>'2 Income Statement'!B102</f>
        <v>0</v>
      </c>
      <c r="D100" s="125"/>
      <c r="E100" s="139"/>
      <c r="F100" s="235"/>
      <c r="G100" s="234"/>
      <c r="H100" s="77">
        <f t="shared" si="4"/>
        <v>0</v>
      </c>
      <c r="I100" s="77">
        <f t="shared" si="3"/>
        <v>0</v>
      </c>
    </row>
    <row r="101" spans="2:9" ht="15" x14ac:dyDescent="0.25">
      <c r="B101" s="22" t="s">
        <v>98</v>
      </c>
      <c r="C101" s="177">
        <f>'2 Income Statement'!B103</f>
        <v>0</v>
      </c>
      <c r="D101" s="125"/>
      <c r="E101" s="139"/>
      <c r="F101" s="235"/>
      <c r="G101" s="234"/>
      <c r="H101" s="77">
        <f t="shared" si="4"/>
        <v>0</v>
      </c>
      <c r="I101" s="77">
        <f t="shared" si="3"/>
        <v>0</v>
      </c>
    </row>
    <row r="102" spans="2:9" ht="15" x14ac:dyDescent="0.25">
      <c r="B102" s="22" t="s">
        <v>99</v>
      </c>
      <c r="C102" s="177">
        <f>'2 Income Statement'!B104</f>
        <v>0</v>
      </c>
      <c r="D102" s="125"/>
      <c r="E102" s="139"/>
      <c r="F102" s="235"/>
      <c r="G102" s="234"/>
      <c r="H102" s="77">
        <f t="shared" si="4"/>
        <v>0</v>
      </c>
      <c r="I102" s="77">
        <f t="shared" si="3"/>
        <v>0</v>
      </c>
    </row>
  </sheetData>
  <sheetProtection sheet="1"/>
  <mergeCells count="2">
    <mergeCell ref="B1:K1"/>
    <mergeCell ref="J2:N2"/>
  </mergeCells>
  <phoneticPr fontId="15" type="noConversion"/>
  <pageMargins left="0.75" right="0.75" top="1" bottom="1" header="0.5" footer="0.5"/>
  <pageSetup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O102"/>
  <sheetViews>
    <sheetView workbookViewId="0">
      <pane xSplit="3" ySplit="2" topLeftCell="D3" activePane="bottomRight" state="frozen"/>
      <selection pane="topRight" activeCell="D1" sqref="D1"/>
      <selection pane="bottomLeft" activeCell="A3" sqref="A3"/>
      <selection pane="bottomRight" activeCell="D3" sqref="D3"/>
    </sheetView>
  </sheetViews>
  <sheetFormatPr defaultColWidth="11.42578125" defaultRowHeight="12.75" x14ac:dyDescent="0.2"/>
  <cols>
    <col min="1" max="1" width="2.28515625" customWidth="1"/>
    <col min="2" max="2" width="11.42578125" customWidth="1"/>
    <col min="3" max="3" width="22.42578125" style="40" customWidth="1"/>
    <col min="4" max="4" width="10.42578125" style="162" customWidth="1"/>
    <col min="5" max="5" width="16.7109375" style="40" customWidth="1"/>
    <col min="6" max="7" width="10.7109375" customWidth="1"/>
    <col min="8" max="8" width="11.28515625" customWidth="1"/>
    <col min="9" max="9" width="18.28515625" customWidth="1"/>
    <col min="10" max="10" width="13.140625" customWidth="1"/>
    <col min="11" max="11" width="10.28515625" customWidth="1"/>
  </cols>
  <sheetData>
    <row r="1" spans="2:15" ht="18" customHeight="1" x14ac:dyDescent="0.25">
      <c r="B1" s="158" t="s">
        <v>672</v>
      </c>
      <c r="C1" s="157"/>
      <c r="D1" s="159"/>
      <c r="E1" s="159"/>
      <c r="F1" s="159"/>
      <c r="G1" s="159"/>
      <c r="H1" s="159"/>
      <c r="I1" s="159"/>
      <c r="K1" s="126"/>
      <c r="L1" s="126"/>
      <c r="M1" s="126"/>
      <c r="N1" s="126"/>
      <c r="O1" s="79"/>
    </row>
    <row r="2" spans="2:15" s="40" customFormat="1" ht="51" x14ac:dyDescent="0.2">
      <c r="C2" s="47" t="s">
        <v>269</v>
      </c>
      <c r="D2" s="161" t="s">
        <v>507</v>
      </c>
      <c r="E2" s="47" t="s">
        <v>279</v>
      </c>
      <c r="F2" s="47" t="s">
        <v>312</v>
      </c>
      <c r="G2" s="47" t="s">
        <v>280</v>
      </c>
      <c r="H2" s="47" t="s">
        <v>278</v>
      </c>
      <c r="I2" s="47" t="s">
        <v>660</v>
      </c>
      <c r="J2" s="47" t="s">
        <v>351</v>
      </c>
      <c r="K2" s="47" t="s">
        <v>659</v>
      </c>
      <c r="L2" s="47" t="s">
        <v>350</v>
      </c>
      <c r="M2" s="124"/>
      <c r="N2" s="124"/>
      <c r="O2" s="80"/>
    </row>
    <row r="3" spans="2:15" ht="15.75" x14ac:dyDescent="0.25">
      <c r="B3" t="s">
        <v>414</v>
      </c>
      <c r="C3" s="47" t="str">
        <f>'2 Income Statement'!B5</f>
        <v>10 Basic</v>
      </c>
      <c r="D3" s="138"/>
      <c r="E3" s="135" t="s">
        <v>680</v>
      </c>
      <c r="F3" s="139">
        <v>500</v>
      </c>
      <c r="G3" s="138">
        <v>1</v>
      </c>
      <c r="H3" s="138">
        <v>300</v>
      </c>
      <c r="I3" s="140">
        <v>0.5</v>
      </c>
      <c r="J3" s="141">
        <v>1</v>
      </c>
      <c r="K3" s="85">
        <f t="shared" ref="K3:K67" si="0">IF(I3&gt;0,((I3*I3)*(1/J3)),0)</f>
        <v>0.25</v>
      </c>
      <c r="L3" s="85">
        <f>IF(H3&gt;0,(((F3/H3)*K3)/G3),0)*D3</f>
        <v>0</v>
      </c>
      <c r="M3" s="126"/>
      <c r="N3" s="126"/>
      <c r="O3" s="81"/>
    </row>
    <row r="4" spans="2:15" ht="15.75" x14ac:dyDescent="0.25">
      <c r="B4" t="s">
        <v>415</v>
      </c>
      <c r="C4" s="47" t="str">
        <f>'2 Income Statement'!B6</f>
        <v>1204 Flt1</v>
      </c>
      <c r="D4" s="138"/>
      <c r="E4" s="135" t="s">
        <v>680</v>
      </c>
      <c r="F4" s="139">
        <v>500</v>
      </c>
      <c r="G4" s="138">
        <v>1</v>
      </c>
      <c r="H4" s="138">
        <v>300</v>
      </c>
      <c r="I4" s="140">
        <f>14/12</f>
        <v>1.1666666666666667</v>
      </c>
      <c r="J4" s="141">
        <v>0.8</v>
      </c>
      <c r="K4" s="85">
        <f t="shared" si="0"/>
        <v>1.7013888888888893</v>
      </c>
      <c r="L4" s="85">
        <f t="shared" ref="L4:L16" si="1">IF(H4&gt;0,(((F4/H4)*K4)/G4),0)*D4</f>
        <v>0</v>
      </c>
      <c r="M4" s="126"/>
      <c r="N4" s="126"/>
      <c r="O4" s="81"/>
    </row>
    <row r="5" spans="2:15" ht="15.75" x14ac:dyDescent="0.25">
      <c r="B5" t="s">
        <v>416</v>
      </c>
      <c r="C5" s="47" t="str">
        <f>'2 Income Statement'!B7</f>
        <v>1204 Flt2</v>
      </c>
      <c r="D5" s="138"/>
      <c r="E5" s="135"/>
      <c r="F5" s="139"/>
      <c r="G5" s="138"/>
      <c r="H5" s="138"/>
      <c r="I5" s="140"/>
      <c r="J5" s="141"/>
      <c r="K5" s="85">
        <f t="shared" si="0"/>
        <v>0</v>
      </c>
      <c r="L5" s="85">
        <f t="shared" si="1"/>
        <v>0</v>
      </c>
      <c r="M5" s="126"/>
      <c r="N5" s="126"/>
      <c r="O5" s="81"/>
    </row>
    <row r="6" spans="2:15" ht="15.75" x14ac:dyDescent="0.25">
      <c r="B6" t="s">
        <v>417</v>
      </c>
      <c r="C6" s="47" t="str">
        <f>'2 Income Statement'!B8</f>
        <v>4 Accent</v>
      </c>
      <c r="D6" s="138"/>
      <c r="E6" s="135"/>
      <c r="F6" s="139"/>
      <c r="G6" s="138"/>
      <c r="H6" s="138"/>
      <c r="I6" s="140"/>
      <c r="J6" s="141"/>
      <c r="K6" s="85">
        <f t="shared" si="0"/>
        <v>0</v>
      </c>
      <c r="L6" s="85">
        <f t="shared" si="1"/>
        <v>0</v>
      </c>
      <c r="M6" s="126"/>
      <c r="N6" s="126"/>
      <c r="O6" s="81"/>
    </row>
    <row r="7" spans="2:15" ht="15.75" x14ac:dyDescent="0.25">
      <c r="B7" t="s">
        <v>418</v>
      </c>
      <c r="C7" s="47">
        <f>'2 Income Statement'!B9</f>
        <v>0</v>
      </c>
      <c r="D7" s="138"/>
      <c r="E7" s="135"/>
      <c r="F7" s="139"/>
      <c r="G7" s="138"/>
      <c r="H7" s="138"/>
      <c r="I7" s="140"/>
      <c r="J7" s="141"/>
      <c r="K7" s="85">
        <f t="shared" si="0"/>
        <v>0</v>
      </c>
      <c r="L7" s="85">
        <f t="shared" si="1"/>
        <v>0</v>
      </c>
      <c r="M7" s="126"/>
      <c r="N7" s="126"/>
      <c r="O7" s="81"/>
    </row>
    <row r="8" spans="2:15" ht="15.75" x14ac:dyDescent="0.25">
      <c r="B8" t="s">
        <v>419</v>
      </c>
      <c r="C8" s="47">
        <f>'2 Income Statement'!B10</f>
        <v>0</v>
      </c>
      <c r="D8" s="138"/>
      <c r="E8" s="135"/>
      <c r="F8" s="139"/>
      <c r="G8" s="138"/>
      <c r="H8" s="138"/>
      <c r="I8" s="140"/>
      <c r="J8" s="141"/>
      <c r="K8" s="85">
        <f t="shared" si="0"/>
        <v>0</v>
      </c>
      <c r="L8" s="85">
        <f t="shared" si="1"/>
        <v>0</v>
      </c>
      <c r="M8" s="126"/>
      <c r="N8" s="126"/>
      <c r="O8" s="81"/>
    </row>
    <row r="9" spans="2:15" ht="15.75" x14ac:dyDescent="0.25">
      <c r="B9" t="s">
        <v>420</v>
      </c>
      <c r="C9" s="47">
        <f>'2 Income Statement'!B11</f>
        <v>0</v>
      </c>
      <c r="D9" s="138"/>
      <c r="E9" s="135"/>
      <c r="F9" s="139"/>
      <c r="G9" s="138"/>
      <c r="H9" s="138"/>
      <c r="I9" s="140"/>
      <c r="J9" s="141"/>
      <c r="K9" s="85">
        <f t="shared" si="0"/>
        <v>0</v>
      </c>
      <c r="L9" s="85">
        <f t="shared" si="1"/>
        <v>0</v>
      </c>
      <c r="M9" s="126"/>
      <c r="N9" s="126"/>
      <c r="O9" s="81"/>
    </row>
    <row r="10" spans="2:15" ht="15.75" x14ac:dyDescent="0.25">
      <c r="B10" t="s">
        <v>421</v>
      </c>
      <c r="C10" s="47">
        <f>'2 Income Statement'!B12</f>
        <v>0</v>
      </c>
      <c r="D10" s="138"/>
      <c r="E10" s="135"/>
      <c r="F10" s="139"/>
      <c r="G10" s="138"/>
      <c r="H10" s="138"/>
      <c r="I10" s="140"/>
      <c r="J10" s="141"/>
      <c r="K10" s="85">
        <f t="shared" si="0"/>
        <v>0</v>
      </c>
      <c r="L10" s="85">
        <f t="shared" si="1"/>
        <v>0</v>
      </c>
      <c r="M10" s="126"/>
      <c r="N10" s="126"/>
      <c r="O10" s="81"/>
    </row>
    <row r="11" spans="2:15" ht="15.75" x14ac:dyDescent="0.25">
      <c r="B11" t="s">
        <v>422</v>
      </c>
      <c r="C11" s="47">
        <f>'2 Income Statement'!B13</f>
        <v>0</v>
      </c>
      <c r="D11" s="138"/>
      <c r="E11" s="135"/>
      <c r="F11" s="139"/>
      <c r="G11" s="138"/>
      <c r="H11" s="138"/>
      <c r="I11" s="140"/>
      <c r="J11" s="141"/>
      <c r="K11" s="85">
        <f t="shared" si="0"/>
        <v>0</v>
      </c>
      <c r="L11" s="85">
        <f t="shared" si="1"/>
        <v>0</v>
      </c>
      <c r="M11" s="126"/>
      <c r="N11" s="126"/>
      <c r="O11" s="81"/>
    </row>
    <row r="12" spans="2:15" ht="15.75" x14ac:dyDescent="0.25">
      <c r="B12" t="s">
        <v>423</v>
      </c>
      <c r="C12" s="47">
        <f>'2 Income Statement'!B14</f>
        <v>0</v>
      </c>
      <c r="D12" s="138"/>
      <c r="E12" s="135"/>
      <c r="F12" s="139"/>
      <c r="G12" s="138"/>
      <c r="H12" s="138"/>
      <c r="I12" s="140"/>
      <c r="J12" s="141"/>
      <c r="K12" s="85">
        <f t="shared" si="0"/>
        <v>0</v>
      </c>
      <c r="L12" s="85">
        <f t="shared" si="1"/>
        <v>0</v>
      </c>
      <c r="M12" s="126"/>
      <c r="N12" s="126"/>
      <c r="O12" s="81"/>
    </row>
    <row r="13" spans="2:15" ht="15.75" x14ac:dyDescent="0.25">
      <c r="B13" t="s">
        <v>424</v>
      </c>
      <c r="C13" s="47">
        <f>'2 Income Statement'!B15</f>
        <v>0</v>
      </c>
      <c r="D13" s="138"/>
      <c r="E13" s="135"/>
      <c r="F13" s="139"/>
      <c r="G13" s="138"/>
      <c r="H13" s="138"/>
      <c r="I13" s="140"/>
      <c r="J13" s="141"/>
      <c r="K13" s="85">
        <f t="shared" si="0"/>
        <v>0</v>
      </c>
      <c r="L13" s="85">
        <f t="shared" si="1"/>
        <v>0</v>
      </c>
      <c r="M13" s="126"/>
      <c r="N13" s="126"/>
      <c r="O13" s="81"/>
    </row>
    <row r="14" spans="2:15" ht="15.75" x14ac:dyDescent="0.25">
      <c r="B14" t="s">
        <v>425</v>
      </c>
      <c r="C14" s="47">
        <f>'2 Income Statement'!B16</f>
        <v>0</v>
      </c>
      <c r="D14" s="138"/>
      <c r="E14" s="135"/>
      <c r="F14" s="139"/>
      <c r="G14" s="138"/>
      <c r="H14" s="138"/>
      <c r="I14" s="140"/>
      <c r="J14" s="141"/>
      <c r="K14" s="85">
        <f t="shared" si="0"/>
        <v>0</v>
      </c>
      <c r="L14" s="85">
        <f t="shared" si="1"/>
        <v>0</v>
      </c>
      <c r="M14" s="126"/>
      <c r="N14" s="126"/>
      <c r="O14" s="81"/>
    </row>
    <row r="15" spans="2:15" ht="15.75" x14ac:dyDescent="0.25">
      <c r="B15" t="s">
        <v>426</v>
      </c>
      <c r="C15" s="47">
        <f>'2 Income Statement'!B17</f>
        <v>0</v>
      </c>
      <c r="D15" s="138"/>
      <c r="E15" s="135"/>
      <c r="F15" s="139"/>
      <c r="G15" s="138"/>
      <c r="H15" s="138"/>
      <c r="I15" s="140"/>
      <c r="J15" s="141"/>
      <c r="K15" s="85">
        <f t="shared" si="0"/>
        <v>0</v>
      </c>
      <c r="L15" s="85">
        <f t="shared" si="1"/>
        <v>0</v>
      </c>
      <c r="M15" s="126"/>
      <c r="N15" s="126"/>
      <c r="O15" s="81"/>
    </row>
    <row r="16" spans="2:15" ht="15.75" x14ac:dyDescent="0.25">
      <c r="B16" t="s">
        <v>427</v>
      </c>
      <c r="C16" s="47">
        <f>'2 Income Statement'!B18</f>
        <v>0</v>
      </c>
      <c r="D16" s="138"/>
      <c r="E16" s="135"/>
      <c r="F16" s="139"/>
      <c r="G16" s="138"/>
      <c r="H16" s="138"/>
      <c r="I16" s="140"/>
      <c r="J16" s="141"/>
      <c r="K16" s="85">
        <f t="shared" si="0"/>
        <v>0</v>
      </c>
      <c r="L16" s="85">
        <f t="shared" si="1"/>
        <v>0</v>
      </c>
      <c r="M16" s="126"/>
      <c r="N16" s="126"/>
      <c r="O16" s="81"/>
    </row>
    <row r="17" spans="2:15" ht="15.75" x14ac:dyDescent="0.25">
      <c r="B17" t="s">
        <v>428</v>
      </c>
      <c r="C17" s="47">
        <f>'2 Income Statement'!B19</f>
        <v>0</v>
      </c>
      <c r="D17" s="138"/>
      <c r="E17" s="135"/>
      <c r="F17" s="139"/>
      <c r="G17" s="138"/>
      <c r="H17" s="138"/>
      <c r="I17" s="140"/>
      <c r="J17" s="141"/>
      <c r="K17" s="85">
        <f t="shared" si="0"/>
        <v>0</v>
      </c>
      <c r="L17" s="85">
        <f t="shared" ref="L17:L26" si="2">IF(H17&gt;0,(((F17/H17)*K17)/G17),0)*D17</f>
        <v>0</v>
      </c>
      <c r="M17" s="126"/>
      <c r="N17" s="126"/>
      <c r="O17" s="81"/>
    </row>
    <row r="18" spans="2:15" ht="15.75" x14ac:dyDescent="0.25">
      <c r="B18" t="s">
        <v>429</v>
      </c>
      <c r="C18" s="47">
        <f>'2 Income Statement'!B20</f>
        <v>0</v>
      </c>
      <c r="D18" s="138"/>
      <c r="E18" s="135"/>
      <c r="F18" s="139"/>
      <c r="G18" s="138"/>
      <c r="H18" s="138"/>
      <c r="I18" s="140"/>
      <c r="J18" s="141"/>
      <c r="K18" s="85">
        <f t="shared" si="0"/>
        <v>0</v>
      </c>
      <c r="L18" s="85">
        <f t="shared" si="2"/>
        <v>0</v>
      </c>
      <c r="M18" s="126"/>
      <c r="N18" s="126"/>
      <c r="O18" s="81"/>
    </row>
    <row r="19" spans="2:15" ht="15.75" x14ac:dyDescent="0.25">
      <c r="B19" t="s">
        <v>430</v>
      </c>
      <c r="C19" s="47">
        <f>'2 Income Statement'!B21</f>
        <v>0</v>
      </c>
      <c r="D19" s="138"/>
      <c r="E19" s="135"/>
      <c r="F19" s="139"/>
      <c r="G19" s="138"/>
      <c r="H19" s="138"/>
      <c r="I19" s="140"/>
      <c r="J19" s="141"/>
      <c r="K19" s="85">
        <f t="shared" si="0"/>
        <v>0</v>
      </c>
      <c r="L19" s="85">
        <f t="shared" si="2"/>
        <v>0</v>
      </c>
      <c r="M19" s="126"/>
      <c r="N19" s="126"/>
      <c r="O19" s="81"/>
    </row>
    <row r="20" spans="2:15" ht="15.75" x14ac:dyDescent="0.25">
      <c r="B20" t="s">
        <v>431</v>
      </c>
      <c r="C20" s="47">
        <f>'2 Income Statement'!B22</f>
        <v>0</v>
      </c>
      <c r="D20" s="138"/>
      <c r="E20" s="135"/>
      <c r="F20" s="139"/>
      <c r="G20" s="138"/>
      <c r="H20" s="138"/>
      <c r="I20" s="140"/>
      <c r="J20" s="141"/>
      <c r="K20" s="85">
        <f t="shared" si="0"/>
        <v>0</v>
      </c>
      <c r="L20" s="85">
        <f t="shared" si="2"/>
        <v>0</v>
      </c>
      <c r="M20" s="126"/>
      <c r="N20" s="126"/>
      <c r="O20" s="81"/>
    </row>
    <row r="21" spans="2:15" ht="15.75" x14ac:dyDescent="0.25">
      <c r="B21" t="s">
        <v>432</v>
      </c>
      <c r="C21" s="47">
        <f>'2 Income Statement'!B23</f>
        <v>0</v>
      </c>
      <c r="D21" s="138"/>
      <c r="E21" s="135"/>
      <c r="F21" s="139"/>
      <c r="G21" s="138"/>
      <c r="H21" s="138"/>
      <c r="I21" s="140"/>
      <c r="J21" s="141"/>
      <c r="K21" s="85">
        <f t="shared" si="0"/>
        <v>0</v>
      </c>
      <c r="L21" s="85">
        <f t="shared" si="2"/>
        <v>0</v>
      </c>
      <c r="M21" s="126"/>
      <c r="N21" s="126"/>
      <c r="O21" s="81"/>
    </row>
    <row r="22" spans="2:15" ht="15.75" x14ac:dyDescent="0.25">
      <c r="B22" t="s">
        <v>433</v>
      </c>
      <c r="C22" s="47">
        <f>'2 Income Statement'!B24</f>
        <v>0</v>
      </c>
      <c r="D22" s="138"/>
      <c r="E22" s="135"/>
      <c r="F22" s="139"/>
      <c r="G22" s="138"/>
      <c r="H22" s="138"/>
      <c r="I22" s="140"/>
      <c r="J22" s="141"/>
      <c r="K22" s="85">
        <f t="shared" si="0"/>
        <v>0</v>
      </c>
      <c r="L22" s="85">
        <f t="shared" si="2"/>
        <v>0</v>
      </c>
      <c r="M22" s="126"/>
      <c r="N22" s="126"/>
      <c r="O22" s="81"/>
    </row>
    <row r="23" spans="2:15" ht="15.75" x14ac:dyDescent="0.25">
      <c r="B23" t="s">
        <v>434</v>
      </c>
      <c r="C23" s="47">
        <f>'2 Income Statement'!B25</f>
        <v>0</v>
      </c>
      <c r="D23" s="138"/>
      <c r="E23" s="135"/>
      <c r="F23" s="139"/>
      <c r="G23" s="138"/>
      <c r="H23" s="138"/>
      <c r="I23" s="140"/>
      <c r="J23" s="141"/>
      <c r="K23" s="85">
        <f t="shared" si="0"/>
        <v>0</v>
      </c>
      <c r="L23" s="85">
        <f t="shared" si="2"/>
        <v>0</v>
      </c>
      <c r="M23" s="126"/>
      <c r="N23" s="126"/>
      <c r="O23" s="81"/>
    </row>
    <row r="24" spans="2:15" ht="15.75" x14ac:dyDescent="0.25">
      <c r="B24" t="s">
        <v>435</v>
      </c>
      <c r="C24" s="47">
        <f>'2 Income Statement'!B26</f>
        <v>0</v>
      </c>
      <c r="D24" s="138"/>
      <c r="E24" s="135"/>
      <c r="F24" s="139"/>
      <c r="G24" s="138"/>
      <c r="H24" s="138"/>
      <c r="I24" s="140"/>
      <c r="J24" s="141"/>
      <c r="K24" s="85">
        <f t="shared" si="0"/>
        <v>0</v>
      </c>
      <c r="L24" s="85">
        <f t="shared" si="2"/>
        <v>0</v>
      </c>
      <c r="M24" s="126"/>
      <c r="N24" s="126"/>
      <c r="O24" s="81"/>
    </row>
    <row r="25" spans="2:15" ht="15.75" x14ac:dyDescent="0.25">
      <c r="B25" t="s">
        <v>436</v>
      </c>
      <c r="C25" s="47">
        <f>'2 Income Statement'!B27</f>
        <v>0</v>
      </c>
      <c r="D25" s="138"/>
      <c r="E25" s="135"/>
      <c r="F25" s="139"/>
      <c r="G25" s="138"/>
      <c r="H25" s="138"/>
      <c r="I25" s="140"/>
      <c r="J25" s="141"/>
      <c r="K25" s="85">
        <f t="shared" si="0"/>
        <v>0</v>
      </c>
      <c r="L25" s="85">
        <f t="shared" si="2"/>
        <v>0</v>
      </c>
      <c r="M25" s="126"/>
      <c r="N25" s="126"/>
      <c r="O25" s="81"/>
    </row>
    <row r="26" spans="2:15" ht="15.75" x14ac:dyDescent="0.25">
      <c r="B26" t="s">
        <v>437</v>
      </c>
      <c r="C26" s="47">
        <f>'2 Income Statement'!B28</f>
        <v>0</v>
      </c>
      <c r="D26" s="138"/>
      <c r="E26" s="135"/>
      <c r="F26" s="139"/>
      <c r="G26" s="138"/>
      <c r="H26" s="138"/>
      <c r="I26" s="140"/>
      <c r="J26" s="141"/>
      <c r="K26" s="85">
        <f t="shared" si="0"/>
        <v>0</v>
      </c>
      <c r="L26" s="85">
        <f t="shared" si="2"/>
        <v>0</v>
      </c>
      <c r="M26" s="126"/>
      <c r="N26" s="126"/>
      <c r="O26" s="81"/>
    </row>
    <row r="27" spans="2:15" ht="15.75" x14ac:dyDescent="0.25">
      <c r="B27" t="s">
        <v>438</v>
      </c>
      <c r="C27" s="47">
        <f>'2 Income Statement'!B29</f>
        <v>0</v>
      </c>
      <c r="D27" s="138"/>
      <c r="E27" s="135"/>
      <c r="F27" s="139"/>
      <c r="G27" s="138"/>
      <c r="H27" s="138"/>
      <c r="I27" s="140"/>
      <c r="J27" s="141"/>
      <c r="K27" s="85">
        <f t="shared" si="0"/>
        <v>0</v>
      </c>
      <c r="L27" s="85">
        <f t="shared" ref="L27:L90" si="3">IF(H27&gt;0,(((F27/H27)*K27)/G27),0)*D27</f>
        <v>0</v>
      </c>
      <c r="M27" s="126"/>
      <c r="N27" s="126"/>
      <c r="O27" s="81"/>
    </row>
    <row r="28" spans="2:15" ht="15" x14ac:dyDescent="0.25">
      <c r="B28" t="s">
        <v>25</v>
      </c>
      <c r="C28" s="47">
        <f>'2 Income Statement'!B30</f>
        <v>0</v>
      </c>
      <c r="D28" s="138"/>
      <c r="E28" s="135"/>
      <c r="F28" s="139"/>
      <c r="G28" s="138"/>
      <c r="H28" s="138"/>
      <c r="I28" s="140"/>
      <c r="J28" s="141"/>
      <c r="K28" s="85">
        <f t="shared" si="0"/>
        <v>0</v>
      </c>
      <c r="L28" s="85">
        <f t="shared" si="3"/>
        <v>0</v>
      </c>
    </row>
    <row r="29" spans="2:15" ht="15" x14ac:dyDescent="0.25">
      <c r="B29" t="s">
        <v>26</v>
      </c>
      <c r="C29" s="47">
        <f>'2 Income Statement'!B31</f>
        <v>0</v>
      </c>
      <c r="D29" s="138"/>
      <c r="E29" s="135"/>
      <c r="F29" s="139"/>
      <c r="G29" s="138"/>
      <c r="H29" s="138"/>
      <c r="I29" s="140"/>
      <c r="J29" s="141"/>
      <c r="K29" s="85">
        <f t="shared" si="0"/>
        <v>0</v>
      </c>
      <c r="L29" s="85">
        <f t="shared" si="3"/>
        <v>0</v>
      </c>
    </row>
    <row r="30" spans="2:15" ht="15" x14ac:dyDescent="0.25">
      <c r="B30" t="s">
        <v>27</v>
      </c>
      <c r="C30" s="47">
        <f>'2 Income Statement'!B32</f>
        <v>0</v>
      </c>
      <c r="D30" s="138"/>
      <c r="E30" s="135"/>
      <c r="F30" s="139"/>
      <c r="G30" s="138"/>
      <c r="H30" s="138"/>
      <c r="I30" s="140"/>
      <c r="J30" s="141"/>
      <c r="K30" s="85">
        <f t="shared" si="0"/>
        <v>0</v>
      </c>
      <c r="L30" s="85">
        <f t="shared" si="3"/>
        <v>0</v>
      </c>
    </row>
    <row r="31" spans="2:15" ht="15" x14ac:dyDescent="0.25">
      <c r="B31" t="s">
        <v>28</v>
      </c>
      <c r="C31" s="47">
        <f>'2 Income Statement'!B33</f>
        <v>0</v>
      </c>
      <c r="D31" s="138"/>
      <c r="E31" s="135"/>
      <c r="F31" s="139"/>
      <c r="G31" s="138"/>
      <c r="H31" s="138"/>
      <c r="I31" s="140"/>
      <c r="J31" s="141"/>
      <c r="K31" s="85">
        <f t="shared" si="0"/>
        <v>0</v>
      </c>
      <c r="L31" s="85">
        <f t="shared" si="3"/>
        <v>0</v>
      </c>
    </row>
    <row r="32" spans="2:15" ht="15" x14ac:dyDescent="0.25">
      <c r="B32" t="s">
        <v>29</v>
      </c>
      <c r="C32" s="47">
        <f>'2 Income Statement'!B34</f>
        <v>0</v>
      </c>
      <c r="D32" s="138"/>
      <c r="E32" s="135"/>
      <c r="F32" s="139"/>
      <c r="G32" s="138"/>
      <c r="H32" s="138"/>
      <c r="I32" s="140"/>
      <c r="J32" s="141"/>
      <c r="K32" s="85">
        <f t="shared" si="0"/>
        <v>0</v>
      </c>
      <c r="L32" s="85">
        <f t="shared" si="3"/>
        <v>0</v>
      </c>
    </row>
    <row r="33" spans="2:12" ht="15" x14ac:dyDescent="0.25">
      <c r="B33" t="s">
        <v>30</v>
      </c>
      <c r="C33" s="47">
        <f>'2 Income Statement'!B35</f>
        <v>0</v>
      </c>
      <c r="D33" s="138"/>
      <c r="E33" s="135"/>
      <c r="F33" s="139"/>
      <c r="G33" s="138"/>
      <c r="H33" s="138"/>
      <c r="I33" s="140"/>
      <c r="J33" s="141"/>
      <c r="K33" s="85">
        <f t="shared" si="0"/>
        <v>0</v>
      </c>
      <c r="L33" s="85">
        <f t="shared" si="3"/>
        <v>0</v>
      </c>
    </row>
    <row r="34" spans="2:12" ht="15" x14ac:dyDescent="0.25">
      <c r="B34" t="s">
        <v>31</v>
      </c>
      <c r="C34" s="47">
        <f>'2 Income Statement'!B36</f>
        <v>0</v>
      </c>
      <c r="D34" s="138"/>
      <c r="E34" s="135"/>
      <c r="F34" s="139"/>
      <c r="G34" s="138"/>
      <c r="H34" s="138"/>
      <c r="I34" s="140"/>
      <c r="J34" s="141"/>
      <c r="K34" s="85">
        <f t="shared" si="0"/>
        <v>0</v>
      </c>
      <c r="L34" s="85">
        <f t="shared" si="3"/>
        <v>0</v>
      </c>
    </row>
    <row r="35" spans="2:12" ht="15" x14ac:dyDescent="0.25">
      <c r="B35" t="s">
        <v>32</v>
      </c>
      <c r="C35" s="47">
        <f>'2 Income Statement'!B37</f>
        <v>0</v>
      </c>
      <c r="D35" s="138"/>
      <c r="E35" s="135"/>
      <c r="F35" s="139"/>
      <c r="G35" s="138"/>
      <c r="H35" s="138"/>
      <c r="I35" s="140"/>
      <c r="J35" s="141"/>
      <c r="K35" s="85">
        <f t="shared" si="0"/>
        <v>0</v>
      </c>
      <c r="L35" s="85">
        <f t="shared" si="3"/>
        <v>0</v>
      </c>
    </row>
    <row r="36" spans="2:12" ht="15" x14ac:dyDescent="0.25">
      <c r="B36" t="s">
        <v>33</v>
      </c>
      <c r="C36" s="47">
        <f>'2 Income Statement'!B38</f>
        <v>0</v>
      </c>
      <c r="D36" s="138"/>
      <c r="E36" s="135"/>
      <c r="F36" s="139"/>
      <c r="G36" s="138"/>
      <c r="H36" s="138"/>
      <c r="I36" s="140"/>
      <c r="J36" s="141"/>
      <c r="K36" s="85">
        <f t="shared" si="0"/>
        <v>0</v>
      </c>
      <c r="L36" s="85">
        <f t="shared" si="3"/>
        <v>0</v>
      </c>
    </row>
    <row r="37" spans="2:12" ht="15" x14ac:dyDescent="0.25">
      <c r="B37" t="s">
        <v>34</v>
      </c>
      <c r="C37" s="47">
        <f>'2 Income Statement'!B39</f>
        <v>0</v>
      </c>
      <c r="D37" s="138"/>
      <c r="E37" s="135"/>
      <c r="F37" s="139"/>
      <c r="G37" s="138"/>
      <c r="H37" s="138"/>
      <c r="I37" s="140"/>
      <c r="J37" s="141"/>
      <c r="K37" s="85">
        <f t="shared" si="0"/>
        <v>0</v>
      </c>
      <c r="L37" s="85">
        <f t="shared" si="3"/>
        <v>0</v>
      </c>
    </row>
    <row r="38" spans="2:12" ht="15" x14ac:dyDescent="0.25">
      <c r="B38" t="s">
        <v>35</v>
      </c>
      <c r="C38" s="47">
        <f>'2 Income Statement'!B40</f>
        <v>0</v>
      </c>
      <c r="D38" s="138"/>
      <c r="E38" s="135"/>
      <c r="F38" s="139"/>
      <c r="G38" s="138"/>
      <c r="H38" s="138"/>
      <c r="I38" s="140"/>
      <c r="J38" s="141"/>
      <c r="K38" s="85">
        <f t="shared" si="0"/>
        <v>0</v>
      </c>
      <c r="L38" s="85">
        <f t="shared" si="3"/>
        <v>0</v>
      </c>
    </row>
    <row r="39" spans="2:12" ht="15" x14ac:dyDescent="0.25">
      <c r="B39" t="s">
        <v>36</v>
      </c>
      <c r="C39" s="47">
        <f>'2 Income Statement'!B41</f>
        <v>0</v>
      </c>
      <c r="D39" s="138"/>
      <c r="E39" s="135"/>
      <c r="F39" s="139"/>
      <c r="G39" s="138"/>
      <c r="H39" s="138"/>
      <c r="I39" s="140"/>
      <c r="J39" s="141"/>
      <c r="K39" s="85">
        <f t="shared" si="0"/>
        <v>0</v>
      </c>
      <c r="L39" s="85">
        <f t="shared" si="3"/>
        <v>0</v>
      </c>
    </row>
    <row r="40" spans="2:12" ht="15" x14ac:dyDescent="0.25">
      <c r="B40" t="s">
        <v>37</v>
      </c>
      <c r="C40" s="47">
        <f>'2 Income Statement'!B42</f>
        <v>0</v>
      </c>
      <c r="D40" s="138"/>
      <c r="E40" s="135"/>
      <c r="F40" s="139"/>
      <c r="G40" s="138"/>
      <c r="H40" s="138"/>
      <c r="I40" s="140"/>
      <c r="J40" s="141"/>
      <c r="K40" s="85">
        <f t="shared" si="0"/>
        <v>0</v>
      </c>
      <c r="L40" s="85">
        <f t="shared" si="3"/>
        <v>0</v>
      </c>
    </row>
    <row r="41" spans="2:12" ht="15" x14ac:dyDescent="0.25">
      <c r="B41" t="s">
        <v>38</v>
      </c>
      <c r="C41" s="47">
        <f>'2 Income Statement'!B43</f>
        <v>0</v>
      </c>
      <c r="D41" s="138"/>
      <c r="E41" s="135"/>
      <c r="F41" s="139"/>
      <c r="G41" s="138"/>
      <c r="H41" s="138"/>
      <c r="I41" s="140"/>
      <c r="J41" s="141"/>
      <c r="K41" s="85">
        <f t="shared" si="0"/>
        <v>0</v>
      </c>
      <c r="L41" s="85">
        <f t="shared" si="3"/>
        <v>0</v>
      </c>
    </row>
    <row r="42" spans="2:12" ht="15" x14ac:dyDescent="0.25">
      <c r="B42" t="s">
        <v>39</v>
      </c>
      <c r="C42" s="47">
        <f>'2 Income Statement'!B44</f>
        <v>0</v>
      </c>
      <c r="D42" s="138"/>
      <c r="E42" s="135"/>
      <c r="F42" s="139"/>
      <c r="G42" s="138"/>
      <c r="H42" s="138"/>
      <c r="I42" s="140"/>
      <c r="J42" s="141"/>
      <c r="K42" s="85">
        <f t="shared" si="0"/>
        <v>0</v>
      </c>
      <c r="L42" s="85">
        <f t="shared" si="3"/>
        <v>0</v>
      </c>
    </row>
    <row r="43" spans="2:12" ht="15" x14ac:dyDescent="0.25">
      <c r="B43" t="s">
        <v>40</v>
      </c>
      <c r="C43" s="47">
        <f>'2 Income Statement'!B45</f>
        <v>0</v>
      </c>
      <c r="D43" s="138"/>
      <c r="E43" s="135"/>
      <c r="F43" s="139"/>
      <c r="G43" s="138"/>
      <c r="H43" s="138"/>
      <c r="I43" s="140"/>
      <c r="J43" s="141"/>
      <c r="K43" s="85">
        <f t="shared" si="0"/>
        <v>0</v>
      </c>
      <c r="L43" s="85">
        <f t="shared" si="3"/>
        <v>0</v>
      </c>
    </row>
    <row r="44" spans="2:12" ht="15" x14ac:dyDescent="0.25">
      <c r="B44" t="s">
        <v>41</v>
      </c>
      <c r="C44" s="47">
        <f>'2 Income Statement'!B46</f>
        <v>0</v>
      </c>
      <c r="D44" s="138"/>
      <c r="E44" s="135"/>
      <c r="F44" s="139"/>
      <c r="G44" s="138"/>
      <c r="H44" s="138"/>
      <c r="I44" s="140"/>
      <c r="J44" s="141"/>
      <c r="K44" s="85">
        <f t="shared" si="0"/>
        <v>0</v>
      </c>
      <c r="L44" s="85">
        <f t="shared" si="3"/>
        <v>0</v>
      </c>
    </row>
    <row r="45" spans="2:12" ht="15" x14ac:dyDescent="0.25">
      <c r="B45" t="s">
        <v>42</v>
      </c>
      <c r="C45" s="47">
        <f>'2 Income Statement'!B47</f>
        <v>0</v>
      </c>
      <c r="D45" s="138"/>
      <c r="E45" s="135"/>
      <c r="F45" s="139"/>
      <c r="G45" s="138"/>
      <c r="H45" s="138"/>
      <c r="I45" s="140"/>
      <c r="J45" s="141"/>
      <c r="K45" s="85">
        <f t="shared" si="0"/>
        <v>0</v>
      </c>
      <c r="L45" s="85">
        <f t="shared" si="3"/>
        <v>0</v>
      </c>
    </row>
    <row r="46" spans="2:12" ht="15" x14ac:dyDescent="0.25">
      <c r="B46" t="s">
        <v>43</v>
      </c>
      <c r="C46" s="47">
        <f>'2 Income Statement'!B48</f>
        <v>0</v>
      </c>
      <c r="D46" s="138"/>
      <c r="E46" s="135"/>
      <c r="F46" s="139"/>
      <c r="G46" s="138"/>
      <c r="H46" s="138"/>
      <c r="I46" s="140"/>
      <c r="J46" s="141"/>
      <c r="K46" s="85">
        <f t="shared" si="0"/>
        <v>0</v>
      </c>
      <c r="L46" s="85">
        <f t="shared" si="3"/>
        <v>0</v>
      </c>
    </row>
    <row r="47" spans="2:12" ht="15" x14ac:dyDescent="0.25">
      <c r="B47" t="s">
        <v>44</v>
      </c>
      <c r="C47" s="47">
        <f>'2 Income Statement'!B49</f>
        <v>0</v>
      </c>
      <c r="D47" s="138"/>
      <c r="E47" s="135"/>
      <c r="F47" s="139"/>
      <c r="G47" s="138"/>
      <c r="H47" s="138"/>
      <c r="I47" s="140"/>
      <c r="J47" s="141"/>
      <c r="K47" s="85">
        <f t="shared" si="0"/>
        <v>0</v>
      </c>
      <c r="L47" s="85">
        <f t="shared" si="3"/>
        <v>0</v>
      </c>
    </row>
    <row r="48" spans="2:12" ht="15" x14ac:dyDescent="0.25">
      <c r="B48" t="s">
        <v>45</v>
      </c>
      <c r="C48" s="47">
        <f>'2 Income Statement'!B50</f>
        <v>0</v>
      </c>
      <c r="D48" s="138"/>
      <c r="E48" s="135"/>
      <c r="F48" s="139"/>
      <c r="G48" s="138"/>
      <c r="H48" s="138"/>
      <c r="I48" s="140"/>
      <c r="J48" s="141"/>
      <c r="K48" s="85">
        <f t="shared" si="0"/>
        <v>0</v>
      </c>
      <c r="L48" s="85">
        <f t="shared" si="3"/>
        <v>0</v>
      </c>
    </row>
    <row r="49" spans="2:12" ht="15" x14ac:dyDescent="0.25">
      <c r="B49" t="s">
        <v>46</v>
      </c>
      <c r="C49" s="47">
        <f>'2 Income Statement'!B51</f>
        <v>0</v>
      </c>
      <c r="D49" s="138"/>
      <c r="E49" s="135"/>
      <c r="F49" s="139"/>
      <c r="G49" s="138"/>
      <c r="H49" s="138"/>
      <c r="I49" s="140"/>
      <c r="J49" s="141"/>
      <c r="K49" s="85">
        <f t="shared" si="0"/>
        <v>0</v>
      </c>
      <c r="L49" s="85">
        <f t="shared" si="3"/>
        <v>0</v>
      </c>
    </row>
    <row r="50" spans="2:12" ht="15" x14ac:dyDescent="0.25">
      <c r="B50" t="s">
        <v>47</v>
      </c>
      <c r="C50" s="47">
        <f>'2 Income Statement'!B52</f>
        <v>0</v>
      </c>
      <c r="D50" s="138"/>
      <c r="E50" s="135"/>
      <c r="F50" s="139"/>
      <c r="G50" s="138"/>
      <c r="H50" s="138"/>
      <c r="I50" s="140"/>
      <c r="J50" s="141"/>
      <c r="K50" s="85">
        <f t="shared" si="0"/>
        <v>0</v>
      </c>
      <c r="L50" s="85">
        <f t="shared" si="3"/>
        <v>0</v>
      </c>
    </row>
    <row r="51" spans="2:12" ht="15" x14ac:dyDescent="0.25">
      <c r="B51" t="s">
        <v>48</v>
      </c>
      <c r="C51" s="47">
        <f>'2 Income Statement'!B53</f>
        <v>0</v>
      </c>
      <c r="D51" s="138"/>
      <c r="E51" s="135"/>
      <c r="F51" s="139"/>
      <c r="G51" s="138"/>
      <c r="H51" s="138"/>
      <c r="I51" s="140"/>
      <c r="J51" s="141"/>
      <c r="K51" s="85">
        <f t="shared" si="0"/>
        <v>0</v>
      </c>
      <c r="L51" s="85">
        <f t="shared" si="3"/>
        <v>0</v>
      </c>
    </row>
    <row r="52" spans="2:12" ht="15" x14ac:dyDescent="0.25">
      <c r="B52" t="s">
        <v>49</v>
      </c>
      <c r="C52" s="47">
        <f>'2 Income Statement'!B54</f>
        <v>0</v>
      </c>
      <c r="D52" s="138"/>
      <c r="E52" s="135"/>
      <c r="F52" s="139"/>
      <c r="G52" s="138"/>
      <c r="H52" s="138"/>
      <c r="I52" s="140"/>
      <c r="J52" s="141"/>
      <c r="K52" s="85">
        <f t="shared" si="0"/>
        <v>0</v>
      </c>
      <c r="L52" s="85">
        <f t="shared" si="3"/>
        <v>0</v>
      </c>
    </row>
    <row r="53" spans="2:12" ht="15" x14ac:dyDescent="0.25">
      <c r="B53" t="s">
        <v>50</v>
      </c>
      <c r="C53" s="47">
        <f>'2 Income Statement'!B55</f>
        <v>0</v>
      </c>
      <c r="D53" s="138"/>
      <c r="E53" s="135"/>
      <c r="F53" s="139"/>
      <c r="G53" s="138"/>
      <c r="H53" s="138"/>
      <c r="I53" s="140"/>
      <c r="J53" s="141"/>
      <c r="K53" s="85">
        <f t="shared" si="0"/>
        <v>0</v>
      </c>
      <c r="L53" s="85">
        <f t="shared" si="3"/>
        <v>0</v>
      </c>
    </row>
    <row r="54" spans="2:12" ht="15" x14ac:dyDescent="0.25">
      <c r="B54" t="s">
        <v>51</v>
      </c>
      <c r="C54" s="47">
        <f>'2 Income Statement'!B56</f>
        <v>0</v>
      </c>
      <c r="D54" s="138"/>
      <c r="E54" s="135"/>
      <c r="F54" s="139"/>
      <c r="G54" s="138"/>
      <c r="H54" s="138"/>
      <c r="I54" s="140"/>
      <c r="J54" s="141"/>
      <c r="K54" s="85">
        <f t="shared" si="0"/>
        <v>0</v>
      </c>
      <c r="L54" s="85">
        <f t="shared" si="3"/>
        <v>0</v>
      </c>
    </row>
    <row r="55" spans="2:12" ht="15" x14ac:dyDescent="0.25">
      <c r="B55" t="s">
        <v>52</v>
      </c>
      <c r="C55" s="47">
        <f>'2 Income Statement'!B57</f>
        <v>0</v>
      </c>
      <c r="D55" s="138"/>
      <c r="E55" s="135"/>
      <c r="F55" s="139"/>
      <c r="G55" s="138"/>
      <c r="H55" s="138"/>
      <c r="I55" s="140"/>
      <c r="J55" s="141"/>
      <c r="K55" s="85">
        <f t="shared" si="0"/>
        <v>0</v>
      </c>
      <c r="L55" s="85">
        <f t="shared" si="3"/>
        <v>0</v>
      </c>
    </row>
    <row r="56" spans="2:12" ht="15" x14ac:dyDescent="0.25">
      <c r="B56" t="s">
        <v>53</v>
      </c>
      <c r="C56" s="47">
        <f>'2 Income Statement'!B58</f>
        <v>0</v>
      </c>
      <c r="D56" s="138"/>
      <c r="E56" s="135"/>
      <c r="F56" s="139"/>
      <c r="G56" s="138"/>
      <c r="H56" s="138"/>
      <c r="I56" s="140"/>
      <c r="J56" s="141"/>
      <c r="K56" s="85">
        <f t="shared" si="0"/>
        <v>0</v>
      </c>
      <c r="L56" s="85">
        <f t="shared" si="3"/>
        <v>0</v>
      </c>
    </row>
    <row r="57" spans="2:12" ht="15" x14ac:dyDescent="0.25">
      <c r="B57" t="s">
        <v>54</v>
      </c>
      <c r="C57" s="47">
        <f>'2 Income Statement'!B59</f>
        <v>0</v>
      </c>
      <c r="D57" s="138"/>
      <c r="E57" s="135"/>
      <c r="F57" s="139"/>
      <c r="G57" s="138"/>
      <c r="H57" s="138"/>
      <c r="I57" s="140"/>
      <c r="J57" s="141"/>
      <c r="K57" s="85">
        <f t="shared" si="0"/>
        <v>0</v>
      </c>
      <c r="L57" s="85">
        <f t="shared" si="3"/>
        <v>0</v>
      </c>
    </row>
    <row r="58" spans="2:12" ht="15" x14ac:dyDescent="0.25">
      <c r="B58" t="s">
        <v>55</v>
      </c>
      <c r="C58" s="47">
        <f>'2 Income Statement'!B60</f>
        <v>0</v>
      </c>
      <c r="D58" s="138"/>
      <c r="E58" s="135"/>
      <c r="F58" s="139"/>
      <c r="G58" s="138"/>
      <c r="H58" s="138"/>
      <c r="I58" s="140"/>
      <c r="J58" s="141"/>
      <c r="K58" s="85">
        <f t="shared" si="0"/>
        <v>0</v>
      </c>
      <c r="L58" s="85">
        <f t="shared" si="3"/>
        <v>0</v>
      </c>
    </row>
    <row r="59" spans="2:12" ht="15" x14ac:dyDescent="0.25">
      <c r="B59" t="s">
        <v>56</v>
      </c>
      <c r="C59" s="47">
        <f>'2 Income Statement'!B61</f>
        <v>0</v>
      </c>
      <c r="D59" s="138"/>
      <c r="E59" s="135"/>
      <c r="F59" s="139"/>
      <c r="G59" s="138"/>
      <c r="H59" s="138"/>
      <c r="I59" s="140"/>
      <c r="J59" s="141"/>
      <c r="K59" s="85">
        <f t="shared" si="0"/>
        <v>0</v>
      </c>
      <c r="L59" s="85">
        <f t="shared" si="3"/>
        <v>0</v>
      </c>
    </row>
    <row r="60" spans="2:12" ht="15" x14ac:dyDescent="0.25">
      <c r="B60" t="s">
        <v>57</v>
      </c>
      <c r="C60" s="47">
        <f>'2 Income Statement'!B62</f>
        <v>0</v>
      </c>
      <c r="D60" s="138"/>
      <c r="E60" s="135"/>
      <c r="F60" s="139"/>
      <c r="G60" s="138"/>
      <c r="H60" s="138"/>
      <c r="I60" s="140"/>
      <c r="J60" s="141"/>
      <c r="K60" s="85">
        <f t="shared" si="0"/>
        <v>0</v>
      </c>
      <c r="L60" s="85">
        <f t="shared" si="3"/>
        <v>0</v>
      </c>
    </row>
    <row r="61" spans="2:12" ht="15" x14ac:dyDescent="0.25">
      <c r="B61" t="s">
        <v>58</v>
      </c>
      <c r="C61" s="47">
        <f>'2 Income Statement'!B63</f>
        <v>0</v>
      </c>
      <c r="D61" s="138"/>
      <c r="E61" s="135"/>
      <c r="F61" s="139"/>
      <c r="G61" s="138"/>
      <c r="H61" s="138"/>
      <c r="I61" s="140"/>
      <c r="J61" s="141"/>
      <c r="K61" s="85">
        <f t="shared" si="0"/>
        <v>0</v>
      </c>
      <c r="L61" s="85">
        <f t="shared" si="3"/>
        <v>0</v>
      </c>
    </row>
    <row r="62" spans="2:12" ht="15" x14ac:dyDescent="0.25">
      <c r="B62" t="s">
        <v>59</v>
      </c>
      <c r="C62" s="47">
        <f>'2 Income Statement'!B64</f>
        <v>0</v>
      </c>
      <c r="D62" s="138"/>
      <c r="E62" s="135"/>
      <c r="F62" s="139"/>
      <c r="G62" s="138"/>
      <c r="H62" s="138"/>
      <c r="I62" s="140"/>
      <c r="J62" s="141"/>
      <c r="K62" s="85">
        <f t="shared" si="0"/>
        <v>0</v>
      </c>
      <c r="L62" s="85">
        <f t="shared" si="3"/>
        <v>0</v>
      </c>
    </row>
    <row r="63" spans="2:12" ht="15" x14ac:dyDescent="0.25">
      <c r="B63" t="s">
        <v>60</v>
      </c>
      <c r="C63" s="47">
        <f>'2 Income Statement'!B65</f>
        <v>0</v>
      </c>
      <c r="D63" s="138"/>
      <c r="E63" s="135"/>
      <c r="F63" s="139"/>
      <c r="G63" s="138"/>
      <c r="H63" s="138"/>
      <c r="I63" s="140"/>
      <c r="J63" s="141"/>
      <c r="K63" s="85">
        <f t="shared" si="0"/>
        <v>0</v>
      </c>
      <c r="L63" s="85">
        <f t="shared" si="3"/>
        <v>0</v>
      </c>
    </row>
    <row r="64" spans="2:12" ht="15" x14ac:dyDescent="0.25">
      <c r="B64" t="s">
        <v>61</v>
      </c>
      <c r="C64" s="47">
        <f>'2 Income Statement'!B66</f>
        <v>0</v>
      </c>
      <c r="D64" s="138"/>
      <c r="E64" s="135"/>
      <c r="F64" s="139"/>
      <c r="G64" s="138"/>
      <c r="H64" s="138"/>
      <c r="I64" s="140"/>
      <c r="J64" s="141"/>
      <c r="K64" s="85">
        <f t="shared" si="0"/>
        <v>0</v>
      </c>
      <c r="L64" s="85">
        <f t="shared" si="3"/>
        <v>0</v>
      </c>
    </row>
    <row r="65" spans="2:12" ht="15" x14ac:dyDescent="0.25">
      <c r="B65" t="s">
        <v>62</v>
      </c>
      <c r="C65" s="47">
        <f>'2 Income Statement'!B67</f>
        <v>0</v>
      </c>
      <c r="D65" s="138"/>
      <c r="E65" s="135"/>
      <c r="F65" s="139"/>
      <c r="G65" s="138"/>
      <c r="H65" s="138"/>
      <c r="I65" s="140"/>
      <c r="J65" s="141"/>
      <c r="K65" s="85">
        <f t="shared" si="0"/>
        <v>0</v>
      </c>
      <c r="L65" s="85">
        <f t="shared" si="3"/>
        <v>0</v>
      </c>
    </row>
    <row r="66" spans="2:12" ht="15" x14ac:dyDescent="0.25">
      <c r="B66" t="s">
        <v>63</v>
      </c>
      <c r="C66" s="47">
        <f>'2 Income Statement'!B68</f>
        <v>0</v>
      </c>
      <c r="D66" s="138"/>
      <c r="E66" s="135"/>
      <c r="F66" s="139"/>
      <c r="G66" s="138"/>
      <c r="H66" s="138"/>
      <c r="I66" s="140"/>
      <c r="J66" s="141"/>
      <c r="K66" s="85">
        <f t="shared" si="0"/>
        <v>0</v>
      </c>
      <c r="L66" s="85">
        <f t="shared" si="3"/>
        <v>0</v>
      </c>
    </row>
    <row r="67" spans="2:12" ht="15" x14ac:dyDescent="0.25">
      <c r="B67" t="s">
        <v>64</v>
      </c>
      <c r="C67" s="47">
        <f>'2 Income Statement'!B69</f>
        <v>0</v>
      </c>
      <c r="D67" s="138"/>
      <c r="E67" s="135"/>
      <c r="F67" s="139"/>
      <c r="G67" s="138"/>
      <c r="H67" s="138"/>
      <c r="I67" s="140"/>
      <c r="J67" s="141"/>
      <c r="K67" s="85">
        <f t="shared" si="0"/>
        <v>0</v>
      </c>
      <c r="L67" s="85">
        <f t="shared" si="3"/>
        <v>0</v>
      </c>
    </row>
    <row r="68" spans="2:12" ht="15" x14ac:dyDescent="0.25">
      <c r="B68" t="s">
        <v>65</v>
      </c>
      <c r="C68" s="47">
        <f>'2 Income Statement'!B70</f>
        <v>0</v>
      </c>
      <c r="D68" s="138"/>
      <c r="E68" s="135"/>
      <c r="F68" s="139"/>
      <c r="G68" s="138"/>
      <c r="H68" s="138"/>
      <c r="I68" s="140"/>
      <c r="J68" s="141"/>
      <c r="K68" s="85">
        <f t="shared" ref="K68:K102" si="4">IF(I68&gt;0,((I68*I68)*(1/J68)),0)</f>
        <v>0</v>
      </c>
      <c r="L68" s="85">
        <f t="shared" si="3"/>
        <v>0</v>
      </c>
    </row>
    <row r="69" spans="2:12" ht="15" x14ac:dyDescent="0.25">
      <c r="B69" t="s">
        <v>66</v>
      </c>
      <c r="C69" s="47">
        <f>'2 Income Statement'!B71</f>
        <v>0</v>
      </c>
      <c r="D69" s="138"/>
      <c r="E69" s="135"/>
      <c r="F69" s="139"/>
      <c r="G69" s="138"/>
      <c r="H69" s="138"/>
      <c r="I69" s="140"/>
      <c r="J69" s="141"/>
      <c r="K69" s="85">
        <f t="shared" si="4"/>
        <v>0</v>
      </c>
      <c r="L69" s="85">
        <f t="shared" si="3"/>
        <v>0</v>
      </c>
    </row>
    <row r="70" spans="2:12" ht="15" x14ac:dyDescent="0.25">
      <c r="B70" t="s">
        <v>67</v>
      </c>
      <c r="C70" s="47">
        <f>'2 Income Statement'!B72</f>
        <v>0</v>
      </c>
      <c r="D70" s="138"/>
      <c r="E70" s="135"/>
      <c r="F70" s="139"/>
      <c r="G70" s="138"/>
      <c r="H70" s="138"/>
      <c r="I70" s="140"/>
      <c r="J70" s="141"/>
      <c r="K70" s="85">
        <f t="shared" si="4"/>
        <v>0</v>
      </c>
      <c r="L70" s="85">
        <f t="shared" si="3"/>
        <v>0</v>
      </c>
    </row>
    <row r="71" spans="2:12" ht="15" x14ac:dyDescent="0.25">
      <c r="B71" t="s">
        <v>68</v>
      </c>
      <c r="C71" s="47">
        <f>'2 Income Statement'!B73</f>
        <v>0</v>
      </c>
      <c r="D71" s="138"/>
      <c r="E71" s="135"/>
      <c r="F71" s="139"/>
      <c r="G71" s="138"/>
      <c r="H71" s="138"/>
      <c r="I71" s="140"/>
      <c r="J71" s="141"/>
      <c r="K71" s="85">
        <f t="shared" si="4"/>
        <v>0</v>
      </c>
      <c r="L71" s="85">
        <f t="shared" si="3"/>
        <v>0</v>
      </c>
    </row>
    <row r="72" spans="2:12" ht="15" x14ac:dyDescent="0.25">
      <c r="B72" t="s">
        <v>69</v>
      </c>
      <c r="C72" s="47">
        <f>'2 Income Statement'!B74</f>
        <v>0</v>
      </c>
      <c r="D72" s="138"/>
      <c r="E72" s="135"/>
      <c r="F72" s="139"/>
      <c r="G72" s="138"/>
      <c r="H72" s="138"/>
      <c r="I72" s="140"/>
      <c r="J72" s="141"/>
      <c r="K72" s="85">
        <f t="shared" si="4"/>
        <v>0</v>
      </c>
      <c r="L72" s="85">
        <f t="shared" si="3"/>
        <v>0</v>
      </c>
    </row>
    <row r="73" spans="2:12" ht="15" x14ac:dyDescent="0.25">
      <c r="B73" t="s">
        <v>70</v>
      </c>
      <c r="C73" s="47">
        <f>'2 Income Statement'!B75</f>
        <v>0</v>
      </c>
      <c r="D73" s="138"/>
      <c r="E73" s="135"/>
      <c r="F73" s="139"/>
      <c r="G73" s="138"/>
      <c r="H73" s="138"/>
      <c r="I73" s="140"/>
      <c r="J73" s="141"/>
      <c r="K73" s="85">
        <f t="shared" si="4"/>
        <v>0</v>
      </c>
      <c r="L73" s="85">
        <f t="shared" si="3"/>
        <v>0</v>
      </c>
    </row>
    <row r="74" spans="2:12" ht="15" x14ac:dyDescent="0.25">
      <c r="B74" t="s">
        <v>71</v>
      </c>
      <c r="C74" s="47">
        <f>'2 Income Statement'!B76</f>
        <v>0</v>
      </c>
      <c r="D74" s="138"/>
      <c r="E74" s="135"/>
      <c r="F74" s="139"/>
      <c r="G74" s="138"/>
      <c r="H74" s="138"/>
      <c r="I74" s="140"/>
      <c r="J74" s="141"/>
      <c r="K74" s="85">
        <f t="shared" si="4"/>
        <v>0</v>
      </c>
      <c r="L74" s="85">
        <f t="shared" si="3"/>
        <v>0</v>
      </c>
    </row>
    <row r="75" spans="2:12" ht="15" x14ac:dyDescent="0.25">
      <c r="B75" t="s">
        <v>72</v>
      </c>
      <c r="C75" s="47">
        <f>'2 Income Statement'!B77</f>
        <v>0</v>
      </c>
      <c r="D75" s="138"/>
      <c r="E75" s="135"/>
      <c r="F75" s="139"/>
      <c r="G75" s="138"/>
      <c r="H75" s="138"/>
      <c r="I75" s="140"/>
      <c r="J75" s="141"/>
      <c r="K75" s="85">
        <f t="shared" si="4"/>
        <v>0</v>
      </c>
      <c r="L75" s="85">
        <f t="shared" si="3"/>
        <v>0</v>
      </c>
    </row>
    <row r="76" spans="2:12" ht="15" x14ac:dyDescent="0.25">
      <c r="B76" t="s">
        <v>73</v>
      </c>
      <c r="C76" s="47">
        <f>'2 Income Statement'!B78</f>
        <v>0</v>
      </c>
      <c r="D76" s="138"/>
      <c r="E76" s="135"/>
      <c r="F76" s="139"/>
      <c r="G76" s="138"/>
      <c r="H76" s="138"/>
      <c r="I76" s="140"/>
      <c r="J76" s="141"/>
      <c r="K76" s="85">
        <f t="shared" si="4"/>
        <v>0</v>
      </c>
      <c r="L76" s="85">
        <f t="shared" si="3"/>
        <v>0</v>
      </c>
    </row>
    <row r="77" spans="2:12" ht="15" x14ac:dyDescent="0.25">
      <c r="B77" t="s">
        <v>74</v>
      </c>
      <c r="C77" s="47">
        <f>'2 Income Statement'!B79</f>
        <v>0</v>
      </c>
      <c r="D77" s="138"/>
      <c r="E77" s="135"/>
      <c r="F77" s="139"/>
      <c r="G77" s="138"/>
      <c r="H77" s="138"/>
      <c r="I77" s="140"/>
      <c r="J77" s="141"/>
      <c r="K77" s="85">
        <f t="shared" si="4"/>
        <v>0</v>
      </c>
      <c r="L77" s="85">
        <f t="shared" si="3"/>
        <v>0</v>
      </c>
    </row>
    <row r="78" spans="2:12" ht="15" x14ac:dyDescent="0.25">
      <c r="B78" t="s">
        <v>75</v>
      </c>
      <c r="C78" s="47">
        <f>'2 Income Statement'!B80</f>
        <v>0</v>
      </c>
      <c r="D78" s="138"/>
      <c r="E78" s="135"/>
      <c r="F78" s="139"/>
      <c r="G78" s="138"/>
      <c r="H78" s="138"/>
      <c r="I78" s="140"/>
      <c r="J78" s="141"/>
      <c r="K78" s="85">
        <f t="shared" si="4"/>
        <v>0</v>
      </c>
      <c r="L78" s="85">
        <f t="shared" si="3"/>
        <v>0</v>
      </c>
    </row>
    <row r="79" spans="2:12" ht="15" x14ac:dyDescent="0.25">
      <c r="B79" t="s">
        <v>76</v>
      </c>
      <c r="C79" s="47">
        <f>'2 Income Statement'!B81</f>
        <v>0</v>
      </c>
      <c r="D79" s="138"/>
      <c r="E79" s="135"/>
      <c r="F79" s="139"/>
      <c r="G79" s="138"/>
      <c r="H79" s="138"/>
      <c r="I79" s="140"/>
      <c r="J79" s="141"/>
      <c r="K79" s="85">
        <f t="shared" si="4"/>
        <v>0</v>
      </c>
      <c r="L79" s="85">
        <f t="shared" si="3"/>
        <v>0</v>
      </c>
    </row>
    <row r="80" spans="2:12" ht="15" x14ac:dyDescent="0.25">
      <c r="B80" t="s">
        <v>77</v>
      </c>
      <c r="C80" s="47">
        <f>'2 Income Statement'!B82</f>
        <v>0</v>
      </c>
      <c r="D80" s="138"/>
      <c r="E80" s="135"/>
      <c r="F80" s="139"/>
      <c r="G80" s="138"/>
      <c r="H80" s="138"/>
      <c r="I80" s="140"/>
      <c r="J80" s="141"/>
      <c r="K80" s="85">
        <f t="shared" si="4"/>
        <v>0</v>
      </c>
      <c r="L80" s="85">
        <f t="shared" si="3"/>
        <v>0</v>
      </c>
    </row>
    <row r="81" spans="2:12" ht="15" x14ac:dyDescent="0.25">
      <c r="B81" t="s">
        <v>78</v>
      </c>
      <c r="C81" s="47">
        <f>'2 Income Statement'!B83</f>
        <v>0</v>
      </c>
      <c r="D81" s="138"/>
      <c r="E81" s="135"/>
      <c r="F81" s="139"/>
      <c r="G81" s="138"/>
      <c r="H81" s="138"/>
      <c r="I81" s="140"/>
      <c r="J81" s="141"/>
      <c r="K81" s="85">
        <f t="shared" si="4"/>
        <v>0</v>
      </c>
      <c r="L81" s="85">
        <f t="shared" si="3"/>
        <v>0</v>
      </c>
    </row>
    <row r="82" spans="2:12" ht="15" x14ac:dyDescent="0.25">
      <c r="B82" t="s">
        <v>79</v>
      </c>
      <c r="C82" s="47">
        <f>'2 Income Statement'!B84</f>
        <v>0</v>
      </c>
      <c r="D82" s="138"/>
      <c r="E82" s="135"/>
      <c r="F82" s="139"/>
      <c r="G82" s="138"/>
      <c r="H82" s="138"/>
      <c r="I82" s="140"/>
      <c r="J82" s="141"/>
      <c r="K82" s="85">
        <f t="shared" si="4"/>
        <v>0</v>
      </c>
      <c r="L82" s="85">
        <f t="shared" si="3"/>
        <v>0</v>
      </c>
    </row>
    <row r="83" spans="2:12" ht="15" x14ac:dyDescent="0.25">
      <c r="B83" t="s">
        <v>80</v>
      </c>
      <c r="C83" s="47">
        <f>'2 Income Statement'!B85</f>
        <v>0</v>
      </c>
      <c r="D83" s="138"/>
      <c r="E83" s="135"/>
      <c r="F83" s="139"/>
      <c r="G83" s="138"/>
      <c r="H83" s="138"/>
      <c r="I83" s="140"/>
      <c r="J83" s="141"/>
      <c r="K83" s="85">
        <f t="shared" si="4"/>
        <v>0</v>
      </c>
      <c r="L83" s="85">
        <f t="shared" si="3"/>
        <v>0</v>
      </c>
    </row>
    <row r="84" spans="2:12" ht="15" x14ac:dyDescent="0.25">
      <c r="B84" t="s">
        <v>81</v>
      </c>
      <c r="C84" s="47">
        <f>'2 Income Statement'!B86</f>
        <v>0</v>
      </c>
      <c r="D84" s="138"/>
      <c r="E84" s="135"/>
      <c r="F84" s="139"/>
      <c r="G84" s="138"/>
      <c r="H84" s="138"/>
      <c r="I84" s="140"/>
      <c r="J84" s="141"/>
      <c r="K84" s="85">
        <f t="shared" si="4"/>
        <v>0</v>
      </c>
      <c r="L84" s="85">
        <f t="shared" si="3"/>
        <v>0</v>
      </c>
    </row>
    <row r="85" spans="2:12" ht="15" x14ac:dyDescent="0.25">
      <c r="B85" t="s">
        <v>82</v>
      </c>
      <c r="C85" s="47">
        <f>'2 Income Statement'!B87</f>
        <v>0</v>
      </c>
      <c r="D85" s="138"/>
      <c r="E85" s="135"/>
      <c r="F85" s="139"/>
      <c r="G85" s="138"/>
      <c r="H85" s="138"/>
      <c r="I85" s="140"/>
      <c r="J85" s="141"/>
      <c r="K85" s="85">
        <f t="shared" si="4"/>
        <v>0</v>
      </c>
      <c r="L85" s="85">
        <f t="shared" si="3"/>
        <v>0</v>
      </c>
    </row>
    <row r="86" spans="2:12" ht="15" x14ac:dyDescent="0.25">
      <c r="B86" t="s">
        <v>83</v>
      </c>
      <c r="C86" s="47">
        <f>'2 Income Statement'!B88</f>
        <v>0</v>
      </c>
      <c r="D86" s="138"/>
      <c r="E86" s="135"/>
      <c r="F86" s="139"/>
      <c r="G86" s="138"/>
      <c r="H86" s="138"/>
      <c r="I86" s="140"/>
      <c r="J86" s="141"/>
      <c r="K86" s="85">
        <f t="shared" si="4"/>
        <v>0</v>
      </c>
      <c r="L86" s="85">
        <f t="shared" si="3"/>
        <v>0</v>
      </c>
    </row>
    <row r="87" spans="2:12" ht="15" x14ac:dyDescent="0.25">
      <c r="B87" t="s">
        <v>84</v>
      </c>
      <c r="C87" s="47">
        <f>'2 Income Statement'!B89</f>
        <v>0</v>
      </c>
      <c r="D87" s="138"/>
      <c r="E87" s="135"/>
      <c r="F87" s="139"/>
      <c r="G87" s="138"/>
      <c r="H87" s="138"/>
      <c r="I87" s="140"/>
      <c r="J87" s="141"/>
      <c r="K87" s="85">
        <f t="shared" si="4"/>
        <v>0</v>
      </c>
      <c r="L87" s="85">
        <f t="shared" si="3"/>
        <v>0</v>
      </c>
    </row>
    <row r="88" spans="2:12" ht="15" x14ac:dyDescent="0.25">
      <c r="B88" t="s">
        <v>85</v>
      </c>
      <c r="C88" s="47">
        <f>'2 Income Statement'!B90</f>
        <v>0</v>
      </c>
      <c r="D88" s="138"/>
      <c r="E88" s="135"/>
      <c r="F88" s="139"/>
      <c r="G88" s="138"/>
      <c r="H88" s="138"/>
      <c r="I88" s="140"/>
      <c r="J88" s="141"/>
      <c r="K88" s="85">
        <f t="shared" si="4"/>
        <v>0</v>
      </c>
      <c r="L88" s="85">
        <f t="shared" si="3"/>
        <v>0</v>
      </c>
    </row>
    <row r="89" spans="2:12" ht="15" x14ac:dyDescent="0.25">
      <c r="B89" t="s">
        <v>86</v>
      </c>
      <c r="C89" s="47">
        <f>'2 Income Statement'!B91</f>
        <v>0</v>
      </c>
      <c r="D89" s="138"/>
      <c r="E89" s="135"/>
      <c r="F89" s="139"/>
      <c r="G89" s="138"/>
      <c r="H89" s="138"/>
      <c r="I89" s="140"/>
      <c r="J89" s="141"/>
      <c r="K89" s="85">
        <f t="shared" si="4"/>
        <v>0</v>
      </c>
      <c r="L89" s="85">
        <f t="shared" si="3"/>
        <v>0</v>
      </c>
    </row>
    <row r="90" spans="2:12" ht="15" x14ac:dyDescent="0.25">
      <c r="B90" t="s">
        <v>87</v>
      </c>
      <c r="C90" s="47">
        <f>'2 Income Statement'!B92</f>
        <v>0</v>
      </c>
      <c r="D90" s="138"/>
      <c r="E90" s="135"/>
      <c r="F90" s="139"/>
      <c r="G90" s="138"/>
      <c r="H90" s="138"/>
      <c r="I90" s="140"/>
      <c r="J90" s="141"/>
      <c r="K90" s="85">
        <f t="shared" si="4"/>
        <v>0</v>
      </c>
      <c r="L90" s="85">
        <f t="shared" si="3"/>
        <v>0</v>
      </c>
    </row>
    <row r="91" spans="2:12" ht="15" x14ac:dyDescent="0.25">
      <c r="B91" t="s">
        <v>88</v>
      </c>
      <c r="C91" s="47">
        <f>'2 Income Statement'!B93</f>
        <v>0</v>
      </c>
      <c r="D91" s="138"/>
      <c r="E91" s="135"/>
      <c r="F91" s="139"/>
      <c r="G91" s="138"/>
      <c r="H91" s="138"/>
      <c r="I91" s="140"/>
      <c r="J91" s="141"/>
      <c r="K91" s="85">
        <f t="shared" si="4"/>
        <v>0</v>
      </c>
      <c r="L91" s="85">
        <f t="shared" ref="L91:L102" si="5">IF(H91&gt;0,(((F91/H91)*K91)/G91),0)*D91</f>
        <v>0</v>
      </c>
    </row>
    <row r="92" spans="2:12" ht="15" x14ac:dyDescent="0.25">
      <c r="B92" t="s">
        <v>89</v>
      </c>
      <c r="C92" s="47">
        <f>'2 Income Statement'!B94</f>
        <v>0</v>
      </c>
      <c r="D92" s="138"/>
      <c r="E92" s="135"/>
      <c r="F92" s="139"/>
      <c r="G92" s="138"/>
      <c r="H92" s="138"/>
      <c r="I92" s="140"/>
      <c r="J92" s="141"/>
      <c r="K92" s="85">
        <f t="shared" si="4"/>
        <v>0</v>
      </c>
      <c r="L92" s="85">
        <f t="shared" si="5"/>
        <v>0</v>
      </c>
    </row>
    <row r="93" spans="2:12" ht="15" x14ac:dyDescent="0.25">
      <c r="B93" t="s">
        <v>90</v>
      </c>
      <c r="C93" s="47">
        <f>'2 Income Statement'!B95</f>
        <v>0</v>
      </c>
      <c r="D93" s="138"/>
      <c r="E93" s="135"/>
      <c r="F93" s="139"/>
      <c r="G93" s="138"/>
      <c r="H93" s="138"/>
      <c r="I93" s="140"/>
      <c r="J93" s="141"/>
      <c r="K93" s="85">
        <f t="shared" si="4"/>
        <v>0</v>
      </c>
      <c r="L93" s="85">
        <f t="shared" si="5"/>
        <v>0</v>
      </c>
    </row>
    <row r="94" spans="2:12" ht="15" x14ac:dyDescent="0.25">
      <c r="B94" t="s">
        <v>91</v>
      </c>
      <c r="C94" s="47">
        <f>'2 Income Statement'!B96</f>
        <v>0</v>
      </c>
      <c r="D94" s="138"/>
      <c r="E94" s="135"/>
      <c r="F94" s="139"/>
      <c r="G94" s="138"/>
      <c r="H94" s="138"/>
      <c r="I94" s="140"/>
      <c r="J94" s="141"/>
      <c r="K94" s="85">
        <f t="shared" si="4"/>
        <v>0</v>
      </c>
      <c r="L94" s="85">
        <f t="shared" si="5"/>
        <v>0</v>
      </c>
    </row>
    <row r="95" spans="2:12" ht="15" x14ac:dyDescent="0.25">
      <c r="B95" t="s">
        <v>92</v>
      </c>
      <c r="C95" s="47">
        <f>'2 Income Statement'!B97</f>
        <v>0</v>
      </c>
      <c r="D95" s="138"/>
      <c r="E95" s="135"/>
      <c r="F95" s="139"/>
      <c r="G95" s="138"/>
      <c r="H95" s="138"/>
      <c r="I95" s="140"/>
      <c r="J95" s="141"/>
      <c r="K95" s="85">
        <f t="shared" si="4"/>
        <v>0</v>
      </c>
      <c r="L95" s="85">
        <f t="shared" si="5"/>
        <v>0</v>
      </c>
    </row>
    <row r="96" spans="2:12" ht="15" x14ac:dyDescent="0.25">
      <c r="B96" t="s">
        <v>93</v>
      </c>
      <c r="C96" s="47">
        <f>'2 Income Statement'!B98</f>
        <v>0</v>
      </c>
      <c r="D96" s="138"/>
      <c r="E96" s="135"/>
      <c r="F96" s="139"/>
      <c r="G96" s="138"/>
      <c r="H96" s="138"/>
      <c r="I96" s="140"/>
      <c r="J96" s="141"/>
      <c r="K96" s="85">
        <f t="shared" si="4"/>
        <v>0</v>
      </c>
      <c r="L96" s="85">
        <f t="shared" si="5"/>
        <v>0</v>
      </c>
    </row>
    <row r="97" spans="2:12" ht="15" x14ac:dyDescent="0.25">
      <c r="B97" t="s">
        <v>94</v>
      </c>
      <c r="C97" s="47">
        <f>'2 Income Statement'!B99</f>
        <v>0</v>
      </c>
      <c r="D97" s="138"/>
      <c r="E97" s="135"/>
      <c r="F97" s="139"/>
      <c r="G97" s="138"/>
      <c r="H97" s="138"/>
      <c r="I97" s="140"/>
      <c r="J97" s="141"/>
      <c r="K97" s="85">
        <f t="shared" si="4"/>
        <v>0</v>
      </c>
      <c r="L97" s="85">
        <f t="shared" si="5"/>
        <v>0</v>
      </c>
    </row>
    <row r="98" spans="2:12" ht="15" x14ac:dyDescent="0.25">
      <c r="B98" t="s">
        <v>95</v>
      </c>
      <c r="C98" s="47">
        <f>'2 Income Statement'!B100</f>
        <v>0</v>
      </c>
      <c r="D98" s="138"/>
      <c r="E98" s="135"/>
      <c r="F98" s="139"/>
      <c r="G98" s="138"/>
      <c r="H98" s="138"/>
      <c r="I98" s="140"/>
      <c r="J98" s="141"/>
      <c r="K98" s="85">
        <f t="shared" si="4"/>
        <v>0</v>
      </c>
      <c r="L98" s="85">
        <f t="shared" si="5"/>
        <v>0</v>
      </c>
    </row>
    <row r="99" spans="2:12" ht="15" x14ac:dyDescent="0.25">
      <c r="B99" t="s">
        <v>96</v>
      </c>
      <c r="C99" s="47">
        <f>'2 Income Statement'!B101</f>
        <v>0</v>
      </c>
      <c r="D99" s="138"/>
      <c r="E99" s="135"/>
      <c r="F99" s="139"/>
      <c r="G99" s="138"/>
      <c r="H99" s="138"/>
      <c r="I99" s="140"/>
      <c r="J99" s="141"/>
      <c r="K99" s="85">
        <f t="shared" si="4"/>
        <v>0</v>
      </c>
      <c r="L99" s="85">
        <f t="shared" si="5"/>
        <v>0</v>
      </c>
    </row>
    <row r="100" spans="2:12" ht="15" x14ac:dyDescent="0.25">
      <c r="B100" t="s">
        <v>97</v>
      </c>
      <c r="C100" s="47">
        <f>'2 Income Statement'!B102</f>
        <v>0</v>
      </c>
      <c r="D100" s="138"/>
      <c r="E100" s="135"/>
      <c r="F100" s="139"/>
      <c r="G100" s="138"/>
      <c r="H100" s="138"/>
      <c r="I100" s="140"/>
      <c r="J100" s="141"/>
      <c r="K100" s="85">
        <f t="shared" si="4"/>
        <v>0</v>
      </c>
      <c r="L100" s="85">
        <f t="shared" si="5"/>
        <v>0</v>
      </c>
    </row>
    <row r="101" spans="2:12" ht="15" x14ac:dyDescent="0.25">
      <c r="B101" t="s">
        <v>98</v>
      </c>
      <c r="C101" s="47">
        <f>'2 Income Statement'!B103</f>
        <v>0</v>
      </c>
      <c r="D101" s="138"/>
      <c r="E101" s="135"/>
      <c r="F101" s="139"/>
      <c r="G101" s="138"/>
      <c r="H101" s="138"/>
      <c r="I101" s="140"/>
      <c r="J101" s="141"/>
      <c r="K101" s="85">
        <f t="shared" si="4"/>
        <v>0</v>
      </c>
      <c r="L101" s="85">
        <f t="shared" si="5"/>
        <v>0</v>
      </c>
    </row>
    <row r="102" spans="2:12" ht="15" x14ac:dyDescent="0.25">
      <c r="B102" t="s">
        <v>99</v>
      </c>
      <c r="C102" s="47">
        <f>'2 Income Statement'!B104</f>
        <v>0</v>
      </c>
      <c r="D102" s="138"/>
      <c r="E102" s="135"/>
      <c r="F102" s="139"/>
      <c r="G102" s="138"/>
      <c r="H102" s="138"/>
      <c r="I102" s="140"/>
      <c r="J102" s="141"/>
      <c r="K102" s="85">
        <f t="shared" si="4"/>
        <v>0</v>
      </c>
      <c r="L102" s="85">
        <f t="shared" si="5"/>
        <v>0</v>
      </c>
    </row>
  </sheetData>
  <sheetProtection sheet="1"/>
  <phoneticPr fontId="15" type="noConversion"/>
  <pageMargins left="0.75" right="0.75" top="1" bottom="1" header="0.5" footer="0.5"/>
  <headerFooter alignWithMargins="0"/>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K67"/>
  <sheetViews>
    <sheetView zoomScale="90" zoomScaleNormal="90" workbookViewId="0">
      <pane xSplit="1" ySplit="2" topLeftCell="B3" activePane="bottomRight" state="frozen"/>
      <selection pane="topRight" activeCell="B1" sqref="B1"/>
      <selection pane="bottomLeft" activeCell="A3" sqref="A3"/>
      <selection pane="bottomRight" activeCell="B4" sqref="B4"/>
    </sheetView>
  </sheetViews>
  <sheetFormatPr defaultRowHeight="15.75" x14ac:dyDescent="0.25"/>
  <cols>
    <col min="1" max="1" width="3.28515625" style="29" customWidth="1"/>
    <col min="2" max="2" width="37.7109375" style="29" customWidth="1"/>
    <col min="3" max="9" width="12.7109375" style="29" customWidth="1"/>
    <col min="10" max="10" width="12.7109375" style="114" customWidth="1"/>
    <col min="11" max="13" width="12.7109375" style="29" customWidth="1"/>
    <col min="14" max="16384" width="9.140625" style="29"/>
  </cols>
  <sheetData>
    <row r="1" spans="2:11" ht="18" customHeight="1" x14ac:dyDescent="0.25">
      <c r="B1" s="147" t="s">
        <v>470</v>
      </c>
      <c r="C1" s="323" t="s">
        <v>348</v>
      </c>
      <c r="D1" s="324"/>
      <c r="E1" s="324"/>
      <c r="F1" s="324"/>
      <c r="G1" s="324"/>
      <c r="H1" s="324"/>
      <c r="I1" s="324"/>
      <c r="J1" s="324"/>
    </row>
    <row r="2" spans="2:11" x14ac:dyDescent="0.25">
      <c r="C2" s="325" t="s">
        <v>585</v>
      </c>
      <c r="D2" s="326"/>
      <c r="E2" s="326"/>
      <c r="F2" s="326"/>
      <c r="G2" s="326"/>
      <c r="H2" s="326"/>
      <c r="I2" s="326"/>
      <c r="J2" s="326"/>
    </row>
    <row r="3" spans="2:11" ht="39" x14ac:dyDescent="0.25">
      <c r="B3" s="17" t="s">
        <v>317</v>
      </c>
      <c r="C3" s="161" t="s">
        <v>318</v>
      </c>
      <c r="D3" s="161" t="s">
        <v>372</v>
      </c>
      <c r="E3" s="161" t="s">
        <v>373</v>
      </c>
      <c r="F3" s="161" t="s">
        <v>374</v>
      </c>
      <c r="G3" s="161" t="s">
        <v>375</v>
      </c>
      <c r="H3" s="161" t="s">
        <v>352</v>
      </c>
      <c r="I3" s="309"/>
      <c r="J3" s="308" t="s">
        <v>350</v>
      </c>
      <c r="K3" s="30"/>
    </row>
    <row r="4" spans="2:11" x14ac:dyDescent="0.25">
      <c r="B4" s="250" t="s">
        <v>569</v>
      </c>
      <c r="C4" s="138">
        <v>12</v>
      </c>
      <c r="D4" s="144">
        <v>7.5</v>
      </c>
      <c r="E4" s="145">
        <f t="shared" ref="E4:E9" si="0">C4*D4</f>
        <v>90</v>
      </c>
      <c r="F4" s="139">
        <v>11</v>
      </c>
      <c r="G4" s="146">
        <f t="shared" ref="G4:G9" si="1">E4*F4</f>
        <v>990</v>
      </c>
      <c r="H4" s="138">
        <v>5500</v>
      </c>
      <c r="J4" s="129">
        <f t="shared" ref="J4:J9" si="2">G4/H4</f>
        <v>0.18</v>
      </c>
      <c r="K4" s="30"/>
    </row>
    <row r="5" spans="2:11" x14ac:dyDescent="0.25">
      <c r="B5" s="250" t="s">
        <v>546</v>
      </c>
      <c r="C5" s="138"/>
      <c r="D5" s="144"/>
      <c r="E5" s="145">
        <f t="shared" si="0"/>
        <v>0</v>
      </c>
      <c r="F5" s="139"/>
      <c r="G5" s="146">
        <f t="shared" si="1"/>
        <v>0</v>
      </c>
      <c r="H5" s="138">
        <v>1.0000000000000001E-15</v>
      </c>
      <c r="J5" s="129">
        <f>G5/H5</f>
        <v>0</v>
      </c>
      <c r="K5" s="30"/>
    </row>
    <row r="6" spans="2:11" x14ac:dyDescent="0.25">
      <c r="B6" s="250" t="s">
        <v>547</v>
      </c>
      <c r="C6" s="138"/>
      <c r="D6" s="144"/>
      <c r="E6" s="145">
        <f t="shared" si="0"/>
        <v>0</v>
      </c>
      <c r="F6" s="139"/>
      <c r="G6" s="146">
        <f t="shared" si="1"/>
        <v>0</v>
      </c>
      <c r="H6" s="138">
        <v>1.0000000000000001E-15</v>
      </c>
      <c r="J6" s="129">
        <f t="shared" si="2"/>
        <v>0</v>
      </c>
      <c r="K6" s="30"/>
    </row>
    <row r="7" spans="2:11" x14ac:dyDescent="0.25">
      <c r="B7" s="250" t="s">
        <v>555</v>
      </c>
      <c r="C7" s="138">
        <v>8</v>
      </c>
      <c r="D7" s="144">
        <v>7.5</v>
      </c>
      <c r="E7" s="145">
        <f t="shared" si="0"/>
        <v>60</v>
      </c>
      <c r="F7" s="139">
        <v>11</v>
      </c>
      <c r="G7" s="146">
        <f t="shared" si="1"/>
        <v>660</v>
      </c>
      <c r="H7" s="138">
        <v>7500</v>
      </c>
      <c r="J7" s="129">
        <f t="shared" si="2"/>
        <v>8.7999999999999995E-2</v>
      </c>
      <c r="K7" s="30"/>
    </row>
    <row r="8" spans="2:11" x14ac:dyDescent="0.25">
      <c r="B8" s="250" t="s">
        <v>673</v>
      </c>
      <c r="C8" s="138"/>
      <c r="D8" s="144"/>
      <c r="E8" s="145">
        <f t="shared" si="0"/>
        <v>0</v>
      </c>
      <c r="F8" s="139"/>
      <c r="G8" s="146">
        <f t="shared" si="1"/>
        <v>0</v>
      </c>
      <c r="H8" s="138">
        <v>1.0000000000000001E-15</v>
      </c>
      <c r="J8" s="129">
        <f t="shared" si="2"/>
        <v>0</v>
      </c>
      <c r="K8" s="30"/>
    </row>
    <row r="9" spans="2:11" ht="16.5" thickBot="1" x14ac:dyDescent="0.3">
      <c r="B9" s="250"/>
      <c r="C9" s="138"/>
      <c r="D9" s="144"/>
      <c r="E9" s="145">
        <f t="shared" si="0"/>
        <v>0</v>
      </c>
      <c r="F9" s="139"/>
      <c r="G9" s="146">
        <f t="shared" si="1"/>
        <v>0</v>
      </c>
      <c r="H9" s="138">
        <v>1.0000000000000001E-15</v>
      </c>
      <c r="J9" s="129">
        <f t="shared" si="2"/>
        <v>0</v>
      </c>
      <c r="K9" s="30"/>
    </row>
    <row r="10" spans="2:11" ht="15.75" customHeight="1" thickTop="1" thickBot="1" x14ac:dyDescent="0.3">
      <c r="B10" s="122"/>
      <c r="C10" s="127"/>
      <c r="D10" s="127"/>
      <c r="E10" s="127"/>
      <c r="F10" s="127"/>
      <c r="G10" s="327" t="s">
        <v>684</v>
      </c>
      <c r="H10" s="328"/>
      <c r="I10" s="329"/>
      <c r="J10" s="128">
        <f>SUM(J4:J9)</f>
        <v>0.26800000000000002</v>
      </c>
      <c r="K10" s="30"/>
    </row>
    <row r="11" spans="2:11" ht="16.5" thickTop="1" x14ac:dyDescent="0.25">
      <c r="B11" s="17" t="s">
        <v>571</v>
      </c>
      <c r="C11" s="47"/>
      <c r="D11" s="47"/>
      <c r="E11" s="47"/>
      <c r="F11" s="47"/>
      <c r="G11" s="47"/>
      <c r="H11" s="47"/>
      <c r="I11" s="47"/>
      <c r="J11" s="129"/>
      <c r="K11" s="30"/>
    </row>
    <row r="12" spans="2:11" ht="39" x14ac:dyDescent="0.25">
      <c r="B12" s="122" t="s">
        <v>572</v>
      </c>
      <c r="C12" s="161" t="s">
        <v>318</v>
      </c>
      <c r="D12" s="161" t="s">
        <v>372</v>
      </c>
      <c r="E12" s="161" t="s">
        <v>373</v>
      </c>
      <c r="F12" s="161" t="s">
        <v>374</v>
      </c>
      <c r="G12" s="161" t="s">
        <v>375</v>
      </c>
      <c r="H12" s="161" t="s">
        <v>352</v>
      </c>
      <c r="I12" s="161" t="s">
        <v>376</v>
      </c>
      <c r="J12" s="308" t="s">
        <v>350</v>
      </c>
      <c r="K12" s="30"/>
    </row>
    <row r="13" spans="2:11" x14ac:dyDescent="0.25">
      <c r="B13" s="250" t="s">
        <v>570</v>
      </c>
      <c r="C13" s="249"/>
      <c r="D13" s="144"/>
      <c r="E13" s="145">
        <f>C13*D13</f>
        <v>0</v>
      </c>
      <c r="F13" s="139"/>
      <c r="G13" s="146">
        <f>E13*F13</f>
        <v>0</v>
      </c>
      <c r="H13" s="138">
        <v>1.0000000000000001E-15</v>
      </c>
      <c r="I13" s="249"/>
      <c r="J13" s="129">
        <f>G13/H13*I13</f>
        <v>0</v>
      </c>
      <c r="K13" s="30"/>
    </row>
    <row r="14" spans="2:11" x14ac:dyDescent="0.25">
      <c r="B14" s="250" t="s">
        <v>548</v>
      </c>
      <c r="C14" s="249"/>
      <c r="D14" s="144"/>
      <c r="E14" s="145">
        <f>C14*D14</f>
        <v>0</v>
      </c>
      <c r="F14" s="139"/>
      <c r="G14" s="146">
        <f>E14*F14</f>
        <v>0</v>
      </c>
      <c r="H14" s="138">
        <v>1.0000000000000001E-15</v>
      </c>
      <c r="I14" s="249"/>
      <c r="J14" s="129">
        <f>G14/H14*I14</f>
        <v>0</v>
      </c>
      <c r="K14" s="30"/>
    </row>
    <row r="15" spans="2:11" x14ac:dyDescent="0.25">
      <c r="B15" s="250" t="s">
        <v>573</v>
      </c>
      <c r="C15" s="249"/>
      <c r="D15" s="144"/>
      <c r="E15" s="145">
        <f>C15*D15</f>
        <v>0</v>
      </c>
      <c r="F15" s="139"/>
      <c r="G15" s="146">
        <f>E15*F15</f>
        <v>0</v>
      </c>
      <c r="H15" s="138">
        <v>1.0000000000000001E-15</v>
      </c>
      <c r="I15" s="249"/>
      <c r="J15" s="129">
        <f>G15/H15*I15</f>
        <v>0</v>
      </c>
      <c r="K15" s="30"/>
    </row>
    <row r="16" spans="2:11" x14ac:dyDescent="0.25">
      <c r="B16" s="250" t="s">
        <v>322</v>
      </c>
      <c r="C16" s="249"/>
      <c r="D16" s="144"/>
      <c r="E16" s="145">
        <f t="shared" ref="E16:E26" si="3">C16*D16</f>
        <v>0</v>
      </c>
      <c r="F16" s="139"/>
      <c r="G16" s="146">
        <f t="shared" ref="G16:G26" si="4">E16*F16</f>
        <v>0</v>
      </c>
      <c r="H16" s="138">
        <v>1.0000000000000001E-15</v>
      </c>
      <c r="I16" s="249"/>
      <c r="J16" s="129">
        <f t="shared" ref="J16:J26" si="5">G16/H16*I16</f>
        <v>0</v>
      </c>
      <c r="K16" s="30"/>
    </row>
    <row r="17" spans="2:11" x14ac:dyDescent="0.25">
      <c r="B17" s="250" t="s">
        <v>574</v>
      </c>
      <c r="C17" s="249">
        <v>5</v>
      </c>
      <c r="D17" s="144">
        <v>1</v>
      </c>
      <c r="E17" s="145">
        <f t="shared" si="3"/>
        <v>5</v>
      </c>
      <c r="F17" s="139">
        <v>11</v>
      </c>
      <c r="G17" s="146">
        <f t="shared" si="4"/>
        <v>55</v>
      </c>
      <c r="H17" s="138">
        <v>600</v>
      </c>
      <c r="I17" s="249">
        <v>1.5</v>
      </c>
      <c r="J17" s="129">
        <f t="shared" si="5"/>
        <v>0.13749999999999998</v>
      </c>
      <c r="K17" s="30"/>
    </row>
    <row r="18" spans="2:11" x14ac:dyDescent="0.25">
      <c r="B18" s="250" t="s">
        <v>549</v>
      </c>
      <c r="C18" s="249">
        <v>10</v>
      </c>
      <c r="D18" s="144">
        <v>7.5</v>
      </c>
      <c r="E18" s="145">
        <f t="shared" si="3"/>
        <v>75</v>
      </c>
      <c r="F18" s="139">
        <v>11</v>
      </c>
      <c r="G18" s="146">
        <f t="shared" si="4"/>
        <v>825</v>
      </c>
      <c r="H18" s="138">
        <v>3300</v>
      </c>
      <c r="I18" s="249">
        <v>1</v>
      </c>
      <c r="J18" s="129">
        <f t="shared" si="5"/>
        <v>0.25</v>
      </c>
      <c r="K18" s="30"/>
    </row>
    <row r="19" spans="2:11" x14ac:dyDescent="0.25">
      <c r="B19" s="250" t="s">
        <v>598</v>
      </c>
      <c r="C19" s="249"/>
      <c r="D19" s="144"/>
      <c r="E19" s="145">
        <f t="shared" si="3"/>
        <v>0</v>
      </c>
      <c r="F19" s="139"/>
      <c r="G19" s="146">
        <f t="shared" si="4"/>
        <v>0</v>
      </c>
      <c r="H19" s="138">
        <v>1.0000000000000001E-15</v>
      </c>
      <c r="I19" s="249"/>
      <c r="J19" s="129">
        <f t="shared" si="5"/>
        <v>0</v>
      </c>
      <c r="K19" s="30"/>
    </row>
    <row r="20" spans="2:11" x14ac:dyDescent="0.25">
      <c r="B20" s="250" t="s">
        <v>575</v>
      </c>
      <c r="C20" s="249"/>
      <c r="D20" s="144"/>
      <c r="E20" s="145">
        <f t="shared" si="3"/>
        <v>0</v>
      </c>
      <c r="F20" s="139"/>
      <c r="G20" s="146">
        <f t="shared" si="4"/>
        <v>0</v>
      </c>
      <c r="H20" s="138">
        <v>1.0000000000000001E-15</v>
      </c>
      <c r="I20" s="249"/>
      <c r="J20" s="129">
        <f t="shared" si="5"/>
        <v>0</v>
      </c>
      <c r="K20" s="30"/>
    </row>
    <row r="21" spans="2:11" x14ac:dyDescent="0.25">
      <c r="B21" s="250" t="s">
        <v>550</v>
      </c>
      <c r="C21" s="249"/>
      <c r="D21" s="144"/>
      <c r="E21" s="145">
        <f t="shared" si="3"/>
        <v>0</v>
      </c>
      <c r="F21" s="139"/>
      <c r="G21" s="146">
        <f t="shared" si="4"/>
        <v>0</v>
      </c>
      <c r="H21" s="138">
        <v>1.0000000000000001E-15</v>
      </c>
      <c r="I21" s="249"/>
      <c r="J21" s="129">
        <f t="shared" si="5"/>
        <v>0</v>
      </c>
      <c r="K21" s="30"/>
    </row>
    <row r="22" spans="2:11" x14ac:dyDescent="0.25">
      <c r="B22" s="250" t="s">
        <v>576</v>
      </c>
      <c r="C22" s="249"/>
      <c r="D22" s="144"/>
      <c r="E22" s="145">
        <f t="shared" si="3"/>
        <v>0</v>
      </c>
      <c r="F22" s="139"/>
      <c r="G22" s="146">
        <f t="shared" si="4"/>
        <v>0</v>
      </c>
      <c r="H22" s="138">
        <v>1.0000000000000001E-15</v>
      </c>
      <c r="I22" s="249"/>
      <c r="J22" s="129">
        <f t="shared" si="5"/>
        <v>0</v>
      </c>
      <c r="K22" s="30"/>
    </row>
    <row r="23" spans="2:11" x14ac:dyDescent="0.25">
      <c r="B23" s="250" t="s">
        <v>578</v>
      </c>
      <c r="C23" s="249"/>
      <c r="D23" s="144"/>
      <c r="E23" s="145">
        <f t="shared" si="3"/>
        <v>0</v>
      </c>
      <c r="F23" s="139"/>
      <c r="G23" s="146">
        <f t="shared" si="4"/>
        <v>0</v>
      </c>
      <c r="H23" s="138">
        <v>1.0000000000000001E-15</v>
      </c>
      <c r="I23" s="249"/>
      <c r="J23" s="129">
        <f t="shared" si="5"/>
        <v>0</v>
      </c>
      <c r="K23" s="30"/>
    </row>
    <row r="24" spans="2:11" x14ac:dyDescent="0.25">
      <c r="B24" s="250" t="s">
        <v>579</v>
      </c>
      <c r="C24" s="249"/>
      <c r="D24" s="144"/>
      <c r="E24" s="145">
        <f t="shared" si="3"/>
        <v>0</v>
      </c>
      <c r="F24" s="139"/>
      <c r="G24" s="146">
        <f t="shared" si="4"/>
        <v>0</v>
      </c>
      <c r="H24" s="138">
        <v>1.0000000000000001E-15</v>
      </c>
      <c r="I24" s="249"/>
      <c r="J24" s="129">
        <f t="shared" si="5"/>
        <v>0</v>
      </c>
      <c r="K24" s="30"/>
    </row>
    <row r="25" spans="2:11" x14ac:dyDescent="0.25">
      <c r="B25" s="250"/>
      <c r="C25" s="249"/>
      <c r="D25" s="144"/>
      <c r="E25" s="145">
        <f t="shared" si="3"/>
        <v>0</v>
      </c>
      <c r="F25" s="139"/>
      <c r="G25" s="146">
        <f t="shared" si="4"/>
        <v>0</v>
      </c>
      <c r="H25" s="138">
        <v>1.0000000000000001E-15</v>
      </c>
      <c r="I25" s="249"/>
      <c r="J25" s="129">
        <f t="shared" si="5"/>
        <v>0</v>
      </c>
      <c r="K25" s="30"/>
    </row>
    <row r="26" spans="2:11" ht="16.5" thickBot="1" x14ac:dyDescent="0.3">
      <c r="B26" s="250"/>
      <c r="C26" s="249"/>
      <c r="D26" s="144"/>
      <c r="E26" s="145">
        <f t="shared" si="3"/>
        <v>0</v>
      </c>
      <c r="F26" s="139"/>
      <c r="G26" s="146">
        <f t="shared" si="4"/>
        <v>0</v>
      </c>
      <c r="H26" s="138">
        <v>1.0000000000000001E-15</v>
      </c>
      <c r="I26" s="249"/>
      <c r="J26" s="129">
        <f t="shared" si="5"/>
        <v>0</v>
      </c>
      <c r="K26" s="30"/>
    </row>
    <row r="27" spans="2:11" ht="17.25" thickTop="1" thickBot="1" x14ac:dyDescent="0.3">
      <c r="B27" s="122"/>
      <c r="C27" s="47"/>
      <c r="D27" s="47"/>
      <c r="E27" s="47"/>
      <c r="F27" s="47"/>
      <c r="G27" s="327" t="s">
        <v>683</v>
      </c>
      <c r="H27" s="328"/>
      <c r="I27" s="329"/>
      <c r="J27" s="128">
        <f>SUM(J13:J26)</f>
        <v>0.38749999999999996</v>
      </c>
      <c r="K27" s="30"/>
    </row>
    <row r="28" spans="2:11" ht="16.5" thickTop="1" x14ac:dyDescent="0.25">
      <c r="B28" s="30"/>
      <c r="C28" s="38"/>
      <c r="D28" s="38"/>
      <c r="E28" s="38"/>
      <c r="F28" s="38"/>
      <c r="G28" s="38"/>
      <c r="H28" s="38"/>
      <c r="I28" s="38"/>
      <c r="J28" s="130"/>
      <c r="K28" s="30"/>
    </row>
    <row r="29" spans="2:11" ht="39" x14ac:dyDescent="0.25">
      <c r="B29" s="17" t="s">
        <v>323</v>
      </c>
      <c r="C29" s="161" t="s">
        <v>318</v>
      </c>
      <c r="D29" s="161" t="s">
        <v>372</v>
      </c>
      <c r="E29" s="161" t="s">
        <v>373</v>
      </c>
      <c r="F29" s="161" t="s">
        <v>374</v>
      </c>
      <c r="G29" s="161" t="s">
        <v>375</v>
      </c>
      <c r="H29" s="161" t="s">
        <v>352</v>
      </c>
      <c r="I29" s="309"/>
      <c r="J29" s="308" t="s">
        <v>350</v>
      </c>
      <c r="K29" s="30"/>
    </row>
    <row r="30" spans="2:11" x14ac:dyDescent="0.25">
      <c r="B30" s="250" t="s">
        <v>551</v>
      </c>
      <c r="C30" s="138"/>
      <c r="D30" s="144"/>
      <c r="E30" s="145"/>
      <c r="F30" s="139"/>
      <c r="G30" s="146">
        <f t="shared" ref="G30:G39" si="6">E30*F30</f>
        <v>0</v>
      </c>
      <c r="H30" s="138">
        <v>1.0000000000000001E-15</v>
      </c>
      <c r="J30" s="129">
        <f t="shared" ref="J30:J39" si="7">G30/H30</f>
        <v>0</v>
      </c>
      <c r="K30" s="30"/>
    </row>
    <row r="31" spans="2:11" x14ac:dyDescent="0.25">
      <c r="B31" s="250" t="s">
        <v>552</v>
      </c>
      <c r="C31" s="138"/>
      <c r="D31" s="144"/>
      <c r="E31" s="145">
        <f t="shared" ref="E31:E39" si="8">C31*D31</f>
        <v>0</v>
      </c>
      <c r="F31" s="139"/>
      <c r="G31" s="146">
        <f t="shared" si="6"/>
        <v>0</v>
      </c>
      <c r="H31" s="138">
        <v>1.0000000000000001E-15</v>
      </c>
      <c r="J31" s="129">
        <f t="shared" si="7"/>
        <v>0</v>
      </c>
      <c r="K31" s="30"/>
    </row>
    <row r="32" spans="2:11" x14ac:dyDescent="0.25">
      <c r="B32" s="250" t="s">
        <v>545</v>
      </c>
      <c r="C32" s="138"/>
      <c r="D32" s="144"/>
      <c r="E32" s="145">
        <f t="shared" si="8"/>
        <v>0</v>
      </c>
      <c r="F32" s="139"/>
      <c r="G32" s="146">
        <f t="shared" si="6"/>
        <v>0</v>
      </c>
      <c r="H32" s="138">
        <v>1.0000000000000001E-15</v>
      </c>
      <c r="J32" s="129">
        <f t="shared" si="7"/>
        <v>0</v>
      </c>
      <c r="K32" s="30"/>
    </row>
    <row r="33" spans="2:11" x14ac:dyDescent="0.25">
      <c r="B33" s="250" t="s">
        <v>661</v>
      </c>
      <c r="C33" s="138">
        <v>3</v>
      </c>
      <c r="D33" s="144">
        <v>7.5</v>
      </c>
      <c r="E33" s="145">
        <f t="shared" si="8"/>
        <v>22.5</v>
      </c>
      <c r="F33" s="139">
        <v>12</v>
      </c>
      <c r="G33" s="146">
        <f t="shared" si="6"/>
        <v>270</v>
      </c>
      <c r="H33" s="138">
        <v>2000</v>
      </c>
      <c r="J33" s="129">
        <f t="shared" si="7"/>
        <v>0.13500000000000001</v>
      </c>
      <c r="K33" s="30"/>
    </row>
    <row r="34" spans="2:11" x14ac:dyDescent="0.25">
      <c r="B34" s="250" t="s">
        <v>577</v>
      </c>
      <c r="C34" s="138"/>
      <c r="D34" s="144"/>
      <c r="E34" s="145">
        <f t="shared" si="8"/>
        <v>0</v>
      </c>
      <c r="F34" s="139"/>
      <c r="G34" s="146">
        <f t="shared" si="6"/>
        <v>0</v>
      </c>
      <c r="H34" s="138">
        <v>1.0000000000000001E-15</v>
      </c>
      <c r="J34" s="129">
        <f t="shared" si="7"/>
        <v>0</v>
      </c>
      <c r="K34" s="30"/>
    </row>
    <row r="35" spans="2:11" x14ac:dyDescent="0.25">
      <c r="B35" s="250"/>
      <c r="C35" s="138"/>
      <c r="D35" s="144"/>
      <c r="E35" s="145">
        <f t="shared" si="8"/>
        <v>0</v>
      </c>
      <c r="F35" s="139"/>
      <c r="G35" s="146">
        <f t="shared" si="6"/>
        <v>0</v>
      </c>
      <c r="H35" s="138">
        <v>1.0000000000000001E-15</v>
      </c>
      <c r="J35" s="129">
        <f t="shared" si="7"/>
        <v>0</v>
      </c>
      <c r="K35" s="30"/>
    </row>
    <row r="36" spans="2:11" x14ac:dyDescent="0.25">
      <c r="B36" s="250"/>
      <c r="C36" s="138"/>
      <c r="D36" s="144"/>
      <c r="E36" s="145">
        <f t="shared" si="8"/>
        <v>0</v>
      </c>
      <c r="F36" s="139"/>
      <c r="G36" s="146">
        <f t="shared" si="6"/>
        <v>0</v>
      </c>
      <c r="H36" s="138">
        <v>1.0000000000000001E-15</v>
      </c>
      <c r="J36" s="129">
        <f t="shared" si="7"/>
        <v>0</v>
      </c>
      <c r="K36" s="30"/>
    </row>
    <row r="37" spans="2:11" x14ac:dyDescent="0.25">
      <c r="B37" s="250"/>
      <c r="C37" s="138"/>
      <c r="D37" s="144"/>
      <c r="E37" s="145">
        <f t="shared" si="8"/>
        <v>0</v>
      </c>
      <c r="F37" s="139"/>
      <c r="G37" s="146">
        <f t="shared" si="6"/>
        <v>0</v>
      </c>
      <c r="H37" s="138">
        <v>1.0000000000000001E-15</v>
      </c>
      <c r="J37" s="129">
        <f t="shared" si="7"/>
        <v>0</v>
      </c>
      <c r="K37" s="30"/>
    </row>
    <row r="38" spans="2:11" x14ac:dyDescent="0.25">
      <c r="B38" s="250"/>
      <c r="C38" s="138"/>
      <c r="D38" s="144"/>
      <c r="E38" s="145">
        <f t="shared" si="8"/>
        <v>0</v>
      </c>
      <c r="F38" s="139"/>
      <c r="G38" s="146">
        <f t="shared" si="6"/>
        <v>0</v>
      </c>
      <c r="H38" s="138">
        <v>1.0000000000000001E-15</v>
      </c>
      <c r="J38" s="129">
        <f t="shared" si="7"/>
        <v>0</v>
      </c>
      <c r="K38" s="30"/>
    </row>
    <row r="39" spans="2:11" ht="16.5" thickBot="1" x14ac:dyDescent="0.3">
      <c r="B39" s="250"/>
      <c r="C39" s="138"/>
      <c r="D39" s="144"/>
      <c r="E39" s="145">
        <f t="shared" si="8"/>
        <v>0</v>
      </c>
      <c r="F39" s="139"/>
      <c r="G39" s="146">
        <f t="shared" si="6"/>
        <v>0</v>
      </c>
      <c r="H39" s="138">
        <v>1.0000000000000001E-15</v>
      </c>
      <c r="J39" s="129">
        <f t="shared" si="7"/>
        <v>0</v>
      </c>
      <c r="K39" s="30"/>
    </row>
    <row r="40" spans="2:11" ht="16.5" customHeight="1" thickTop="1" thickBot="1" x14ac:dyDescent="0.3">
      <c r="B40" s="30"/>
      <c r="C40" s="30"/>
      <c r="D40" s="30"/>
      <c r="E40" s="30"/>
      <c r="F40" s="30"/>
      <c r="G40" s="327" t="s">
        <v>682</v>
      </c>
      <c r="H40" s="328"/>
      <c r="I40" s="329"/>
      <c r="J40" s="128">
        <f>SUM(J30:J39)</f>
        <v>0.13500000000000001</v>
      </c>
      <c r="K40" s="30"/>
    </row>
    <row r="41" spans="2:11" ht="16.5" thickTop="1" x14ac:dyDescent="0.25">
      <c r="B41" s="30"/>
      <c r="C41" s="30"/>
      <c r="D41" s="30"/>
      <c r="E41" s="30"/>
      <c r="F41" s="30"/>
      <c r="G41" s="30"/>
      <c r="H41" s="30"/>
      <c r="I41" s="30"/>
      <c r="J41" s="131"/>
      <c r="K41" s="30"/>
    </row>
    <row r="42" spans="2:11" x14ac:dyDescent="0.25">
      <c r="B42" s="30"/>
      <c r="C42" s="30"/>
      <c r="D42" s="30"/>
      <c r="E42" s="30"/>
      <c r="F42" s="30"/>
      <c r="G42" s="30"/>
      <c r="H42" s="30"/>
      <c r="I42" s="30"/>
      <c r="J42" s="131"/>
      <c r="K42" s="30"/>
    </row>
    <row r="43" spans="2:11" x14ac:dyDescent="0.25">
      <c r="B43" s="30"/>
      <c r="C43" s="30"/>
      <c r="D43" s="30"/>
      <c r="E43" s="30"/>
      <c r="F43" s="30"/>
      <c r="G43" s="30"/>
      <c r="H43" s="30"/>
      <c r="I43" s="30"/>
      <c r="J43" s="131"/>
      <c r="K43" s="30"/>
    </row>
    <row r="44" spans="2:11" x14ac:dyDescent="0.25">
      <c r="B44" s="30"/>
      <c r="C44" s="30"/>
      <c r="D44" s="30"/>
      <c r="E44" s="30"/>
      <c r="F44" s="30"/>
      <c r="G44" s="30"/>
      <c r="H44" s="30"/>
      <c r="I44" s="30"/>
      <c r="J44" s="131"/>
      <c r="K44" s="30"/>
    </row>
    <row r="45" spans="2:11" x14ac:dyDescent="0.25">
      <c r="B45" s="30"/>
      <c r="C45" s="30"/>
      <c r="D45" s="30"/>
      <c r="E45" s="30"/>
      <c r="F45" s="30"/>
      <c r="G45" s="30"/>
      <c r="H45" s="30"/>
      <c r="I45" s="30"/>
      <c r="J45" s="131"/>
      <c r="K45" s="30"/>
    </row>
    <row r="46" spans="2:11" x14ac:dyDescent="0.25">
      <c r="B46" s="30"/>
      <c r="C46" s="30"/>
      <c r="D46" s="30"/>
      <c r="E46" s="30"/>
      <c r="F46" s="30"/>
      <c r="G46" s="30"/>
      <c r="H46" s="30"/>
      <c r="I46" s="30"/>
      <c r="J46" s="131"/>
      <c r="K46" s="30"/>
    </row>
    <row r="47" spans="2:11" x14ac:dyDescent="0.25">
      <c r="B47" s="30"/>
      <c r="C47" s="30"/>
      <c r="D47" s="30"/>
      <c r="E47" s="30"/>
      <c r="F47" s="30"/>
      <c r="G47" s="30"/>
      <c r="H47" s="30"/>
      <c r="I47" s="30"/>
      <c r="J47" s="131"/>
      <c r="K47" s="30"/>
    </row>
    <row r="48" spans="2:11" x14ac:dyDescent="0.25">
      <c r="B48" s="30"/>
      <c r="C48" s="30"/>
      <c r="D48" s="30"/>
      <c r="E48" s="30"/>
      <c r="F48" s="30"/>
      <c r="G48" s="30"/>
      <c r="H48" s="30"/>
      <c r="I48" s="30"/>
      <c r="J48" s="131"/>
      <c r="K48" s="30"/>
    </row>
    <row r="49" spans="2:11" x14ac:dyDescent="0.25">
      <c r="B49" s="30"/>
      <c r="C49" s="30"/>
      <c r="D49" s="30"/>
      <c r="E49" s="30"/>
      <c r="F49" s="30"/>
      <c r="G49" s="30"/>
      <c r="H49" s="30"/>
      <c r="I49" s="30"/>
      <c r="J49" s="131"/>
      <c r="K49" s="30"/>
    </row>
    <row r="50" spans="2:11" x14ac:dyDescent="0.25">
      <c r="B50" s="30"/>
      <c r="C50" s="30"/>
      <c r="D50" s="30"/>
      <c r="E50" s="30"/>
      <c r="F50" s="30"/>
      <c r="G50" s="30"/>
      <c r="H50" s="30"/>
      <c r="I50" s="30"/>
      <c r="J50" s="131"/>
      <c r="K50" s="30"/>
    </row>
    <row r="51" spans="2:11" x14ac:dyDescent="0.25">
      <c r="B51" s="30"/>
      <c r="C51" s="30"/>
      <c r="D51" s="30"/>
      <c r="E51" s="30"/>
      <c r="F51" s="30"/>
      <c r="G51" s="30"/>
      <c r="H51" s="30"/>
      <c r="I51" s="30"/>
      <c r="J51" s="131"/>
      <c r="K51" s="30"/>
    </row>
    <row r="52" spans="2:11" x14ac:dyDescent="0.25">
      <c r="B52" s="30"/>
      <c r="C52" s="30"/>
      <c r="D52" s="30"/>
      <c r="E52" s="30"/>
      <c r="F52" s="30"/>
      <c r="G52" s="30"/>
      <c r="H52" s="30"/>
      <c r="I52" s="30"/>
      <c r="J52" s="131"/>
      <c r="K52" s="30"/>
    </row>
    <row r="53" spans="2:11" x14ac:dyDescent="0.25">
      <c r="B53" s="30"/>
      <c r="C53" s="30"/>
      <c r="D53" s="30"/>
      <c r="E53" s="30"/>
      <c r="F53" s="30"/>
      <c r="G53" s="30"/>
      <c r="H53" s="30"/>
      <c r="I53" s="30"/>
      <c r="J53" s="131"/>
      <c r="K53" s="30"/>
    </row>
    <row r="54" spans="2:11" x14ac:dyDescent="0.25">
      <c r="B54" s="30"/>
      <c r="C54" s="30"/>
      <c r="D54" s="30"/>
      <c r="E54" s="30"/>
      <c r="F54" s="30"/>
      <c r="G54" s="30"/>
      <c r="H54" s="30"/>
      <c r="I54" s="30"/>
      <c r="J54" s="131"/>
      <c r="K54" s="30"/>
    </row>
    <row r="55" spans="2:11" x14ac:dyDescent="0.25">
      <c r="B55" s="30"/>
      <c r="C55" s="30"/>
      <c r="D55" s="30"/>
      <c r="E55" s="30"/>
      <c r="F55" s="30"/>
      <c r="G55" s="30"/>
      <c r="H55" s="30"/>
      <c r="I55" s="30"/>
      <c r="J55" s="131"/>
      <c r="K55" s="30"/>
    </row>
    <row r="56" spans="2:11" x14ac:dyDescent="0.25">
      <c r="B56" s="30"/>
      <c r="C56" s="30"/>
      <c r="D56" s="30"/>
      <c r="E56" s="30"/>
      <c r="F56" s="30"/>
      <c r="G56" s="30"/>
      <c r="H56" s="30"/>
      <c r="I56" s="30"/>
      <c r="J56" s="131"/>
      <c r="K56" s="30"/>
    </row>
    <row r="57" spans="2:11" x14ac:dyDescent="0.25">
      <c r="B57" s="30"/>
      <c r="C57" s="30"/>
      <c r="D57" s="30"/>
      <c r="E57" s="30"/>
      <c r="F57" s="30"/>
      <c r="G57" s="30"/>
      <c r="H57" s="30"/>
      <c r="I57" s="30"/>
      <c r="J57" s="131"/>
      <c r="K57" s="30"/>
    </row>
    <row r="58" spans="2:11" x14ac:dyDescent="0.25">
      <c r="B58" s="30"/>
      <c r="C58" s="30"/>
      <c r="D58" s="30"/>
      <c r="E58" s="30"/>
      <c r="F58" s="30"/>
      <c r="G58" s="30"/>
      <c r="H58" s="30"/>
      <c r="I58" s="30"/>
      <c r="J58" s="131"/>
      <c r="K58" s="30"/>
    </row>
    <row r="59" spans="2:11" x14ac:dyDescent="0.25">
      <c r="B59" s="30"/>
      <c r="C59" s="30"/>
      <c r="D59" s="30"/>
      <c r="E59" s="30"/>
      <c r="F59" s="30"/>
      <c r="G59" s="30"/>
      <c r="H59" s="30"/>
      <c r="I59" s="30"/>
      <c r="J59" s="131"/>
      <c r="K59" s="30"/>
    </row>
    <row r="60" spans="2:11" x14ac:dyDescent="0.25">
      <c r="B60" s="30"/>
      <c r="C60" s="30"/>
      <c r="D60" s="30"/>
      <c r="E60" s="30"/>
      <c r="F60" s="30"/>
      <c r="G60" s="30"/>
      <c r="H60" s="30"/>
      <c r="I60" s="30"/>
      <c r="J60" s="131"/>
      <c r="K60" s="30"/>
    </row>
    <row r="61" spans="2:11" x14ac:dyDescent="0.25">
      <c r="B61" s="30"/>
      <c r="C61" s="30"/>
      <c r="D61" s="30"/>
      <c r="E61" s="30"/>
      <c r="F61" s="30"/>
      <c r="G61" s="30"/>
      <c r="H61" s="30"/>
      <c r="I61" s="30"/>
      <c r="J61" s="131"/>
      <c r="K61" s="30"/>
    </row>
    <row r="62" spans="2:11" x14ac:dyDescent="0.25">
      <c r="B62" s="30"/>
      <c r="C62" s="30"/>
      <c r="D62" s="30"/>
      <c r="E62" s="30"/>
      <c r="F62" s="30"/>
      <c r="G62" s="30"/>
      <c r="H62" s="30"/>
      <c r="I62" s="30"/>
      <c r="J62" s="131"/>
      <c r="K62" s="30"/>
    </row>
    <row r="63" spans="2:11" x14ac:dyDescent="0.25">
      <c r="B63" s="30"/>
      <c r="C63" s="30"/>
      <c r="D63" s="30"/>
      <c r="E63" s="30"/>
      <c r="F63" s="30"/>
      <c r="G63" s="30"/>
      <c r="H63" s="30"/>
      <c r="I63" s="30"/>
      <c r="J63" s="131"/>
      <c r="K63" s="30"/>
    </row>
    <row r="64" spans="2:11" x14ac:dyDescent="0.25">
      <c r="B64" s="30"/>
      <c r="C64" s="30"/>
      <c r="D64" s="30"/>
      <c r="E64" s="30"/>
      <c r="F64" s="30"/>
      <c r="G64" s="30"/>
      <c r="H64" s="30"/>
      <c r="I64" s="30"/>
      <c r="J64" s="131"/>
      <c r="K64" s="30"/>
    </row>
    <row r="65" spans="2:11" x14ac:dyDescent="0.25">
      <c r="B65" s="30"/>
      <c r="C65" s="30"/>
      <c r="D65" s="30"/>
      <c r="E65" s="30"/>
      <c r="F65" s="30"/>
      <c r="G65" s="30"/>
      <c r="H65" s="30"/>
      <c r="I65" s="30"/>
      <c r="J65" s="131"/>
      <c r="K65" s="30"/>
    </row>
    <row r="66" spans="2:11" x14ac:dyDescent="0.25">
      <c r="B66" s="30"/>
      <c r="C66" s="30"/>
      <c r="D66" s="30"/>
      <c r="E66" s="30"/>
      <c r="F66" s="30"/>
      <c r="G66" s="30"/>
      <c r="H66" s="30"/>
      <c r="I66" s="30"/>
      <c r="J66" s="131"/>
      <c r="K66" s="30"/>
    </row>
    <row r="67" spans="2:11" x14ac:dyDescent="0.25">
      <c r="B67" s="30"/>
      <c r="C67" s="30"/>
      <c r="D67" s="30"/>
      <c r="E67" s="30"/>
      <c r="F67" s="30"/>
      <c r="G67" s="30"/>
      <c r="H67" s="30"/>
      <c r="I67" s="30"/>
      <c r="J67" s="131"/>
      <c r="K67" s="30"/>
    </row>
  </sheetData>
  <sheetProtection sheet="1" objects="1" scenarios="1"/>
  <mergeCells count="5">
    <mergeCell ref="C1:J1"/>
    <mergeCell ref="C2:J2"/>
    <mergeCell ref="G27:I27"/>
    <mergeCell ref="G40:I40"/>
    <mergeCell ref="G10:I10"/>
  </mergeCells>
  <phoneticPr fontId="15" type="noConversion"/>
  <pageMargins left="0.75" right="0.75" top="1" bottom="1" header="0.5" footer="0.5"/>
  <pageSetup orientation="portrait" horizontalDpi="4294967293" verticalDpi="4294967293"/>
  <headerFooter alignWithMargins="0"/>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GY118"/>
  <sheetViews>
    <sheetView workbookViewId="0">
      <pane xSplit="3" ySplit="3" topLeftCell="D16" activePane="bottomRight" state="frozen"/>
      <selection pane="topRight" activeCell="C1" sqref="C1"/>
      <selection pane="bottomLeft" activeCell="A4" sqref="A4"/>
      <selection pane="bottomRight" activeCell="D16" sqref="D16"/>
    </sheetView>
  </sheetViews>
  <sheetFormatPr defaultRowHeight="12.75" x14ac:dyDescent="0.2"/>
  <cols>
    <col min="1" max="1" width="2.28515625" customWidth="1"/>
    <col min="2" max="2" width="44" style="33" customWidth="1"/>
    <col min="3" max="3" width="9.42578125" customWidth="1"/>
    <col min="4" max="24" width="12.28515625" customWidth="1"/>
    <col min="25" max="29" width="11.85546875" customWidth="1"/>
    <col min="30" max="102" width="11.85546875" bestFit="1" customWidth="1"/>
    <col min="103" max="103" width="12.85546875" bestFit="1" customWidth="1"/>
    <col min="106" max="106" width="10.28515625" customWidth="1"/>
  </cols>
  <sheetData>
    <row r="1" spans="2:207" ht="18" x14ac:dyDescent="0.25">
      <c r="B1" s="148" t="s">
        <v>517</v>
      </c>
      <c r="C1" s="224">
        <f>'1 Enterprises'!D3</f>
        <v>2012</v>
      </c>
      <c r="D1" s="1"/>
      <c r="E1" s="2"/>
      <c r="F1" s="2"/>
      <c r="G1" s="2"/>
      <c r="H1" s="2"/>
      <c r="I1" s="2"/>
      <c r="J1" s="2"/>
      <c r="K1" s="49"/>
      <c r="L1" s="2"/>
      <c r="M1" s="2"/>
      <c r="N1" s="2"/>
      <c r="O1" s="2"/>
      <c r="P1" s="2"/>
      <c r="Q1" s="2"/>
      <c r="R1" s="2"/>
      <c r="S1" s="2"/>
      <c r="T1" s="2"/>
      <c r="U1" s="2"/>
      <c r="V1" s="2"/>
      <c r="W1" s="2"/>
      <c r="X1" s="2"/>
      <c r="Y1" s="2"/>
      <c r="Z1" s="2"/>
      <c r="AA1" s="2"/>
      <c r="AB1" s="2"/>
    </row>
    <row r="2" spans="2:207" s="30" customFormat="1" x14ac:dyDescent="0.2">
      <c r="B2" s="190" t="str">
        <f>'1 Enterprises'!B3</f>
        <v>Sparty Greenhouse</v>
      </c>
      <c r="D2" s="30" t="s">
        <v>366</v>
      </c>
      <c r="E2" s="30" t="s">
        <v>367</v>
      </c>
      <c r="F2" s="30" t="s">
        <v>483</v>
      </c>
      <c r="G2" s="30" t="s">
        <v>484</v>
      </c>
      <c r="H2" s="30" t="s">
        <v>485</v>
      </c>
      <c r="I2" s="30" t="s">
        <v>486</v>
      </c>
      <c r="J2" s="30" t="s">
        <v>368</v>
      </c>
      <c r="K2" s="30" t="s">
        <v>369</v>
      </c>
      <c r="L2" s="30" t="s">
        <v>370</v>
      </c>
      <c r="M2" s="30" t="s">
        <v>371</v>
      </c>
      <c r="N2" s="30" t="s">
        <v>488</v>
      </c>
      <c r="O2" s="30" t="s">
        <v>489</v>
      </c>
      <c r="P2" s="30" t="s">
        <v>490</v>
      </c>
      <c r="Q2" s="30" t="s">
        <v>491</v>
      </c>
      <c r="R2" s="30" t="s">
        <v>377</v>
      </c>
      <c r="S2" s="30" t="s">
        <v>378</v>
      </c>
      <c r="T2" s="30" t="s">
        <v>379</v>
      </c>
      <c r="U2" s="30" t="s">
        <v>380</v>
      </c>
      <c r="V2" s="30" t="s">
        <v>381</v>
      </c>
      <c r="W2" s="30" t="s">
        <v>382</v>
      </c>
      <c r="X2" s="30" t="s">
        <v>383</v>
      </c>
      <c r="Y2" s="30" t="s">
        <v>384</v>
      </c>
      <c r="Z2" s="30" t="s">
        <v>385</v>
      </c>
      <c r="AA2" s="30" t="s">
        <v>386</v>
      </c>
      <c r="AB2" s="30" t="s">
        <v>387</v>
      </c>
      <c r="AC2" s="30" t="s">
        <v>159</v>
      </c>
      <c r="AD2" s="30" t="s">
        <v>160</v>
      </c>
      <c r="AE2" s="30" t="s">
        <v>161</v>
      </c>
      <c r="AF2" s="30" t="s">
        <v>162</v>
      </c>
      <c r="AG2" s="30" t="s">
        <v>163</v>
      </c>
      <c r="AH2" s="30" t="s">
        <v>164</v>
      </c>
      <c r="AI2" s="30" t="s">
        <v>165</v>
      </c>
      <c r="AJ2" s="30" t="s">
        <v>166</v>
      </c>
      <c r="AK2" s="30" t="s">
        <v>167</v>
      </c>
      <c r="AL2" s="30" t="s">
        <v>168</v>
      </c>
      <c r="AM2" s="30" t="s">
        <v>169</v>
      </c>
      <c r="AN2" s="30" t="s">
        <v>170</v>
      </c>
      <c r="AO2" s="30" t="s">
        <v>171</v>
      </c>
      <c r="AP2" s="30" t="s">
        <v>172</v>
      </c>
      <c r="AQ2" s="30" t="s">
        <v>173</v>
      </c>
      <c r="AR2" s="30" t="s">
        <v>174</v>
      </c>
      <c r="AS2" s="30" t="s">
        <v>175</v>
      </c>
      <c r="AT2" s="30" t="s">
        <v>176</v>
      </c>
      <c r="AU2" s="30" t="s">
        <v>177</v>
      </c>
      <c r="AV2" s="30" t="s">
        <v>178</v>
      </c>
      <c r="AW2" s="30" t="s">
        <v>179</v>
      </c>
      <c r="AX2" s="30" t="s">
        <v>180</v>
      </c>
      <c r="AY2" s="30" t="s">
        <v>181</v>
      </c>
      <c r="AZ2" s="30" t="s">
        <v>182</v>
      </c>
      <c r="BA2" s="30" t="s">
        <v>183</v>
      </c>
      <c r="BB2" s="30" t="s">
        <v>184</v>
      </c>
      <c r="BC2" s="30" t="s">
        <v>185</v>
      </c>
      <c r="BD2" s="30" t="s">
        <v>186</v>
      </c>
      <c r="BE2" s="30" t="s">
        <v>187</v>
      </c>
      <c r="BF2" s="30" t="s">
        <v>188</v>
      </c>
      <c r="BG2" s="30" t="s">
        <v>189</v>
      </c>
      <c r="BH2" s="30" t="s">
        <v>190</v>
      </c>
      <c r="BI2" s="30" t="s">
        <v>191</v>
      </c>
      <c r="BJ2" s="30" t="s">
        <v>192</v>
      </c>
      <c r="BK2" s="30" t="s">
        <v>193</v>
      </c>
      <c r="BL2" s="30" t="s">
        <v>194</v>
      </c>
      <c r="BM2" s="30" t="s">
        <v>195</v>
      </c>
      <c r="BN2" s="30" t="s">
        <v>196</v>
      </c>
      <c r="BO2" s="30" t="s">
        <v>197</v>
      </c>
      <c r="BP2" s="30" t="s">
        <v>198</v>
      </c>
      <c r="BQ2" s="30" t="s">
        <v>199</v>
      </c>
      <c r="BR2" s="30" t="s">
        <v>200</v>
      </c>
      <c r="BS2" s="30" t="s">
        <v>201</v>
      </c>
      <c r="BT2" s="30" t="s">
        <v>202</v>
      </c>
      <c r="BU2" s="30" t="s">
        <v>203</v>
      </c>
      <c r="BV2" s="30" t="s">
        <v>204</v>
      </c>
      <c r="BW2" s="30" t="s">
        <v>205</v>
      </c>
      <c r="BX2" s="30" t="s">
        <v>206</v>
      </c>
      <c r="BY2" s="30" t="s">
        <v>207</v>
      </c>
      <c r="BZ2" s="30" t="s">
        <v>208</v>
      </c>
      <c r="CA2" s="30" t="s">
        <v>209</v>
      </c>
      <c r="CB2" s="30" t="s">
        <v>210</v>
      </c>
      <c r="CC2" s="30" t="s">
        <v>211</v>
      </c>
      <c r="CD2" s="30" t="s">
        <v>212</v>
      </c>
      <c r="CE2" s="30" t="s">
        <v>213</v>
      </c>
      <c r="CF2" s="30" t="s">
        <v>214</v>
      </c>
      <c r="CG2" s="30" t="s">
        <v>215</v>
      </c>
      <c r="CH2" s="30" t="s">
        <v>216</v>
      </c>
      <c r="CI2" s="30" t="s">
        <v>217</v>
      </c>
      <c r="CJ2" s="30" t="s">
        <v>218</v>
      </c>
      <c r="CK2" s="30" t="s">
        <v>219</v>
      </c>
      <c r="CL2" s="30" t="s">
        <v>220</v>
      </c>
      <c r="CM2" s="30" t="s">
        <v>221</v>
      </c>
      <c r="CN2" s="30" t="s">
        <v>222</v>
      </c>
      <c r="CO2" s="30" t="s">
        <v>223</v>
      </c>
      <c r="CP2" s="30" t="s">
        <v>224</v>
      </c>
      <c r="CQ2" s="30" t="s">
        <v>225</v>
      </c>
      <c r="CR2" s="30" t="s">
        <v>226</v>
      </c>
      <c r="CS2" s="30" t="s">
        <v>227</v>
      </c>
      <c r="CT2" s="30" t="s">
        <v>228</v>
      </c>
      <c r="CU2" s="30" t="s">
        <v>229</v>
      </c>
      <c r="CV2" s="30" t="s">
        <v>230</v>
      </c>
      <c r="CW2" s="30" t="s">
        <v>231</v>
      </c>
      <c r="CX2" s="30" t="s">
        <v>232</v>
      </c>
      <c r="CY2" s="30" t="s">
        <v>233</v>
      </c>
    </row>
    <row r="3" spans="2:207" s="41" customFormat="1" ht="15" customHeight="1" x14ac:dyDescent="0.25">
      <c r="D3" s="185" t="str">
        <f>'1 Enterprises'!D5</f>
        <v>10 Basic</v>
      </c>
      <c r="E3" s="185" t="str">
        <f>'1 Enterprises'!E5</f>
        <v>1204 Flt1</v>
      </c>
      <c r="F3" s="185" t="str">
        <f>'1 Enterprises'!F5</f>
        <v>1204 Flt2</v>
      </c>
      <c r="G3" s="185" t="str">
        <f>'1 Enterprises'!G5</f>
        <v>4 Accent</v>
      </c>
      <c r="H3" s="185">
        <f>'1 Enterprises'!H5</f>
        <v>0</v>
      </c>
      <c r="I3" s="185">
        <f>'1 Enterprises'!I5</f>
        <v>0</v>
      </c>
      <c r="J3" s="185">
        <f>'1 Enterprises'!J5</f>
        <v>0</v>
      </c>
      <c r="K3" s="185">
        <f>'1 Enterprises'!K5</f>
        <v>0</v>
      </c>
      <c r="L3" s="185">
        <f>'1 Enterprises'!L5</f>
        <v>0</v>
      </c>
      <c r="M3" s="185">
        <f>'1 Enterprises'!M5</f>
        <v>0</v>
      </c>
      <c r="N3" s="185">
        <f>'1 Enterprises'!N5</f>
        <v>0</v>
      </c>
      <c r="O3" s="185">
        <f>'1 Enterprises'!O5</f>
        <v>0</v>
      </c>
      <c r="P3" s="185">
        <f>'1 Enterprises'!P5</f>
        <v>0</v>
      </c>
      <c r="Q3" s="185">
        <f>'1 Enterprises'!Q5</f>
        <v>0</v>
      </c>
      <c r="R3" s="185">
        <f>'1 Enterprises'!R5</f>
        <v>0</v>
      </c>
      <c r="S3" s="185">
        <f>'1 Enterprises'!S5</f>
        <v>0</v>
      </c>
      <c r="T3" s="185">
        <f>'1 Enterprises'!T5</f>
        <v>0</v>
      </c>
      <c r="U3" s="185">
        <f>'1 Enterprises'!U5</f>
        <v>0</v>
      </c>
      <c r="V3" s="185">
        <f>'1 Enterprises'!V5</f>
        <v>0</v>
      </c>
      <c r="W3" s="185">
        <f>'1 Enterprises'!W5</f>
        <v>0</v>
      </c>
      <c r="X3" s="185">
        <f>'1 Enterprises'!X5</f>
        <v>0</v>
      </c>
      <c r="Y3" s="185">
        <f>'1 Enterprises'!Y5</f>
        <v>0</v>
      </c>
      <c r="Z3" s="185">
        <f>'1 Enterprises'!Z5</f>
        <v>0</v>
      </c>
      <c r="AA3" s="185">
        <f>'1 Enterprises'!AA5</f>
        <v>0</v>
      </c>
      <c r="AB3" s="185">
        <f>'1 Enterprises'!AB5</f>
        <v>0</v>
      </c>
      <c r="AC3" s="185">
        <f>'1 Enterprises'!AC5</f>
        <v>0</v>
      </c>
      <c r="AD3" s="185">
        <f>'1 Enterprises'!AD5</f>
        <v>0</v>
      </c>
      <c r="AE3" s="185">
        <f>'1 Enterprises'!AE5</f>
        <v>0</v>
      </c>
      <c r="AF3" s="185">
        <f>'1 Enterprises'!AF5</f>
        <v>0</v>
      </c>
      <c r="AG3" s="185">
        <f>'1 Enterprises'!AG5</f>
        <v>0</v>
      </c>
      <c r="AH3" s="185">
        <f>'1 Enterprises'!AH5</f>
        <v>0</v>
      </c>
      <c r="AI3" s="185">
        <f>'1 Enterprises'!AI5</f>
        <v>0</v>
      </c>
      <c r="AJ3" s="185">
        <f>'1 Enterprises'!AJ5</f>
        <v>0</v>
      </c>
      <c r="AK3" s="185">
        <f>'1 Enterprises'!AK5</f>
        <v>0</v>
      </c>
      <c r="AL3" s="185">
        <f>'1 Enterprises'!AL5</f>
        <v>0</v>
      </c>
      <c r="AM3" s="185">
        <f>'1 Enterprises'!AM5</f>
        <v>0</v>
      </c>
      <c r="AN3" s="185">
        <f>'1 Enterprises'!AN5</f>
        <v>0</v>
      </c>
      <c r="AO3" s="185">
        <f>'1 Enterprises'!AO5</f>
        <v>0</v>
      </c>
      <c r="AP3" s="185">
        <f>'1 Enterprises'!AP5</f>
        <v>0</v>
      </c>
      <c r="AQ3" s="185">
        <f>'1 Enterprises'!AQ5</f>
        <v>0</v>
      </c>
      <c r="AR3" s="185">
        <f>'1 Enterprises'!AR5</f>
        <v>0</v>
      </c>
      <c r="AS3" s="185">
        <f>'1 Enterprises'!AS5</f>
        <v>0</v>
      </c>
      <c r="AT3" s="185">
        <f>'1 Enterprises'!AT5</f>
        <v>0</v>
      </c>
      <c r="AU3" s="185">
        <f>'1 Enterprises'!AU5</f>
        <v>0</v>
      </c>
      <c r="AV3" s="185">
        <f>'1 Enterprises'!AV5</f>
        <v>0</v>
      </c>
      <c r="AW3" s="185">
        <f>'1 Enterprises'!AW5</f>
        <v>0</v>
      </c>
      <c r="AX3" s="185">
        <f>'1 Enterprises'!AX5</f>
        <v>0</v>
      </c>
      <c r="AY3" s="185">
        <f>'1 Enterprises'!AY5</f>
        <v>0</v>
      </c>
      <c r="AZ3" s="185">
        <f>'1 Enterprises'!AZ5</f>
        <v>0</v>
      </c>
      <c r="BA3" s="185">
        <f>'1 Enterprises'!BA5</f>
        <v>0</v>
      </c>
      <c r="BB3" s="185">
        <f>'1 Enterprises'!BB5</f>
        <v>0</v>
      </c>
      <c r="BC3" s="185">
        <f>'1 Enterprises'!BC5</f>
        <v>0</v>
      </c>
      <c r="BD3" s="185">
        <f>'1 Enterprises'!BD5</f>
        <v>0</v>
      </c>
      <c r="BE3" s="185">
        <f>'1 Enterprises'!BE5</f>
        <v>0</v>
      </c>
      <c r="BF3" s="185">
        <f>'1 Enterprises'!BF5</f>
        <v>0</v>
      </c>
      <c r="BG3" s="185">
        <f>'1 Enterprises'!BG5</f>
        <v>0</v>
      </c>
      <c r="BH3" s="185">
        <f>'1 Enterprises'!BH5</f>
        <v>0</v>
      </c>
      <c r="BI3" s="185">
        <f>'1 Enterprises'!BI5</f>
        <v>0</v>
      </c>
      <c r="BJ3" s="185">
        <f>'1 Enterprises'!BJ5</f>
        <v>0</v>
      </c>
      <c r="BK3" s="185">
        <f>'1 Enterprises'!BK5</f>
        <v>0</v>
      </c>
      <c r="BL3" s="185">
        <f>'1 Enterprises'!BL5</f>
        <v>0</v>
      </c>
      <c r="BM3" s="185">
        <f>'1 Enterprises'!BM5</f>
        <v>0</v>
      </c>
      <c r="BN3" s="185">
        <f>'1 Enterprises'!BN5</f>
        <v>0</v>
      </c>
      <c r="BO3" s="185">
        <f>'1 Enterprises'!BO5</f>
        <v>0</v>
      </c>
      <c r="BP3" s="185">
        <f>'1 Enterprises'!BP5</f>
        <v>0</v>
      </c>
      <c r="BQ3" s="185">
        <f>'1 Enterprises'!BQ5</f>
        <v>0</v>
      </c>
      <c r="BR3" s="185">
        <f>'1 Enterprises'!BR5</f>
        <v>0</v>
      </c>
      <c r="BS3" s="185">
        <f>'1 Enterprises'!BS5</f>
        <v>0</v>
      </c>
      <c r="BT3" s="185">
        <f>'1 Enterprises'!BT5</f>
        <v>0</v>
      </c>
      <c r="BU3" s="185">
        <f>'1 Enterprises'!BU5</f>
        <v>0</v>
      </c>
      <c r="BV3" s="185">
        <f>'1 Enterprises'!BV5</f>
        <v>0</v>
      </c>
      <c r="BW3" s="185">
        <f>'1 Enterprises'!BW5</f>
        <v>0</v>
      </c>
      <c r="BX3" s="185">
        <f>'1 Enterprises'!BX5</f>
        <v>0</v>
      </c>
      <c r="BY3" s="185">
        <f>'1 Enterprises'!BY5</f>
        <v>0</v>
      </c>
      <c r="BZ3" s="185">
        <f>'1 Enterprises'!BZ5</f>
        <v>0</v>
      </c>
      <c r="CA3" s="185">
        <f>'1 Enterprises'!CA5</f>
        <v>0</v>
      </c>
      <c r="CB3" s="185">
        <f>'1 Enterprises'!CB5</f>
        <v>0</v>
      </c>
      <c r="CC3" s="185">
        <f>'1 Enterprises'!CC5</f>
        <v>0</v>
      </c>
      <c r="CD3" s="185">
        <f>'1 Enterprises'!CD5</f>
        <v>0</v>
      </c>
      <c r="CE3" s="185">
        <f>'1 Enterprises'!CE5</f>
        <v>0</v>
      </c>
      <c r="CF3" s="185">
        <f>'1 Enterprises'!CF5</f>
        <v>0</v>
      </c>
      <c r="CG3" s="185">
        <f>'1 Enterprises'!CG5</f>
        <v>0</v>
      </c>
      <c r="CH3" s="185">
        <f>'1 Enterprises'!CH5</f>
        <v>0</v>
      </c>
      <c r="CI3" s="185">
        <f>'1 Enterprises'!CI5</f>
        <v>0</v>
      </c>
      <c r="CJ3" s="185">
        <f>'1 Enterprises'!CJ5</f>
        <v>0</v>
      </c>
      <c r="CK3" s="185">
        <f>'1 Enterprises'!CK5</f>
        <v>0</v>
      </c>
      <c r="CL3" s="185">
        <f>'1 Enterprises'!CL5</f>
        <v>0</v>
      </c>
      <c r="CM3" s="185">
        <f>'1 Enterprises'!CM5</f>
        <v>0</v>
      </c>
      <c r="CN3" s="185">
        <f>'1 Enterprises'!CN5</f>
        <v>0</v>
      </c>
      <c r="CO3" s="185">
        <f>'1 Enterprises'!CO5</f>
        <v>0</v>
      </c>
      <c r="CP3" s="185">
        <f>'1 Enterprises'!CP5</f>
        <v>0</v>
      </c>
      <c r="CQ3" s="185">
        <f>'1 Enterprises'!CQ5</f>
        <v>0</v>
      </c>
      <c r="CR3" s="185">
        <f>'1 Enterprises'!CR5</f>
        <v>0</v>
      </c>
      <c r="CS3" s="185">
        <f>'1 Enterprises'!CS5</f>
        <v>0</v>
      </c>
      <c r="CT3" s="185">
        <f>'1 Enterprises'!CT5</f>
        <v>0</v>
      </c>
      <c r="CU3" s="185">
        <f>'1 Enterprises'!CU5</f>
        <v>0</v>
      </c>
      <c r="CV3" s="185">
        <f>'1 Enterprises'!CV5</f>
        <v>0</v>
      </c>
      <c r="CW3" s="185">
        <f>'1 Enterprises'!CW5</f>
        <v>0</v>
      </c>
      <c r="CX3" s="185">
        <f>'1 Enterprises'!CX5</f>
        <v>0</v>
      </c>
      <c r="CY3" s="185">
        <f>'1 Enterprises'!CY5</f>
        <v>0</v>
      </c>
    </row>
    <row r="4" spans="2:207" s="35" customFormat="1" x14ac:dyDescent="0.2">
      <c r="C4" s="251" t="s">
        <v>609</v>
      </c>
    </row>
    <row r="5" spans="2:207" s="35" customFormat="1" x14ac:dyDescent="0.2">
      <c r="B5" s="62" t="s">
        <v>608</v>
      </c>
      <c r="C5" s="253">
        <f>SUM(D5:CY5)</f>
        <v>6805085.6307435269</v>
      </c>
      <c r="D5" s="45">
        <f>'1 Enterprises'!D22*'1 Enterprises'!D13*'1 Enterprises'!D6</f>
        <v>500992.06349206343</v>
      </c>
      <c r="E5" s="45">
        <f>'1 Enterprises'!E22*'1 Enterprises'!E13*'1 Enterprises'!E6</f>
        <v>3088972.431077695</v>
      </c>
      <c r="F5" s="45">
        <f>'1 Enterprises'!F22*'1 Enterprises'!F13*'1 Enterprises'!F6</f>
        <v>3088972.431077695</v>
      </c>
      <c r="G5" s="45">
        <f>'1 Enterprises'!G22*'1 Enterprises'!G13*'1 Enterprises'!G6</f>
        <v>126148.70509607352</v>
      </c>
      <c r="H5" s="45">
        <f>'1 Enterprises'!H22*'1 Enterprises'!H13*'1 Enterprises'!H6</f>
        <v>0</v>
      </c>
      <c r="I5" s="45">
        <f>'1 Enterprises'!I22*'1 Enterprises'!I13*'1 Enterprises'!I6</f>
        <v>0</v>
      </c>
      <c r="J5" s="45">
        <f>'1 Enterprises'!J22*'1 Enterprises'!J13*'1 Enterprises'!J6</f>
        <v>0</v>
      </c>
      <c r="K5" s="45">
        <f>'1 Enterprises'!K22*'1 Enterprises'!K13*'1 Enterprises'!K6</f>
        <v>0</v>
      </c>
      <c r="L5" s="45">
        <f>'1 Enterprises'!L22*'1 Enterprises'!L13*'1 Enterprises'!L6</f>
        <v>0</v>
      </c>
      <c r="M5" s="45">
        <f>'1 Enterprises'!M22*'1 Enterprises'!M13*'1 Enterprises'!M6</f>
        <v>0</v>
      </c>
      <c r="N5" s="45">
        <f>'1 Enterprises'!N22*'1 Enterprises'!N13*'1 Enterprises'!N6</f>
        <v>0</v>
      </c>
      <c r="O5" s="45">
        <f>'1 Enterprises'!O22*'1 Enterprises'!O13*'1 Enterprises'!O6</f>
        <v>0</v>
      </c>
      <c r="P5" s="45">
        <f>'1 Enterprises'!P22*'1 Enterprises'!P13*'1 Enterprises'!P6</f>
        <v>0</v>
      </c>
      <c r="Q5" s="45">
        <f>'1 Enterprises'!Q22*'1 Enterprises'!Q13*'1 Enterprises'!Q6</f>
        <v>0</v>
      </c>
      <c r="R5" s="45">
        <f>'1 Enterprises'!R22*'1 Enterprises'!R13*'1 Enterprises'!R6</f>
        <v>0</v>
      </c>
      <c r="S5" s="45">
        <f>'1 Enterprises'!S22*'1 Enterprises'!S13*'1 Enterprises'!S6</f>
        <v>0</v>
      </c>
      <c r="T5" s="45">
        <f>'1 Enterprises'!T22*'1 Enterprises'!T13*'1 Enterprises'!T6</f>
        <v>0</v>
      </c>
      <c r="U5" s="45">
        <f>'1 Enterprises'!U22*'1 Enterprises'!U13*'1 Enterprises'!U6</f>
        <v>0</v>
      </c>
      <c r="V5" s="45">
        <f>'1 Enterprises'!V22*'1 Enterprises'!V13*'1 Enterprises'!V6</f>
        <v>0</v>
      </c>
      <c r="W5" s="45">
        <f>'1 Enterprises'!W22*'1 Enterprises'!W13*'1 Enterprises'!W6</f>
        <v>0</v>
      </c>
      <c r="X5" s="45">
        <f>'1 Enterprises'!X22*'1 Enterprises'!X13*'1 Enterprises'!X6</f>
        <v>0</v>
      </c>
      <c r="Y5" s="45">
        <f>'1 Enterprises'!Y22*'1 Enterprises'!Y13*'1 Enterprises'!Y6</f>
        <v>0</v>
      </c>
      <c r="Z5" s="45">
        <f>'1 Enterprises'!Z22*'1 Enterprises'!Z13*'1 Enterprises'!Z6</f>
        <v>0</v>
      </c>
      <c r="AA5" s="45">
        <f>'1 Enterprises'!AA22*'1 Enterprises'!AA13*'1 Enterprises'!AA6</f>
        <v>0</v>
      </c>
      <c r="AB5" s="45">
        <f>'1 Enterprises'!AB22*'1 Enterprises'!AB13*'1 Enterprises'!AB6</f>
        <v>0</v>
      </c>
      <c r="AC5" s="45">
        <f>'1 Enterprises'!AC22*'1 Enterprises'!AC13*'1 Enterprises'!AC6</f>
        <v>0</v>
      </c>
      <c r="AD5" s="45">
        <f>'1 Enterprises'!AD22*'1 Enterprises'!AD13*'1 Enterprises'!AD6</f>
        <v>0</v>
      </c>
      <c r="AE5" s="45">
        <f>'1 Enterprises'!AE22*'1 Enterprises'!AE13*'1 Enterprises'!AE6</f>
        <v>0</v>
      </c>
      <c r="AF5" s="45">
        <f>'1 Enterprises'!AF22*'1 Enterprises'!AF13*'1 Enterprises'!AF6</f>
        <v>0</v>
      </c>
      <c r="AG5" s="45">
        <f>'1 Enterprises'!AG22*'1 Enterprises'!AG13*'1 Enterprises'!AG6</f>
        <v>0</v>
      </c>
      <c r="AH5" s="45">
        <f>'1 Enterprises'!AH22*'1 Enterprises'!AH13*'1 Enterprises'!AH6</f>
        <v>0</v>
      </c>
      <c r="AI5" s="45">
        <f>'1 Enterprises'!AI22*'1 Enterprises'!AI13*'1 Enterprises'!AI6</f>
        <v>0</v>
      </c>
      <c r="AJ5" s="45">
        <f>'1 Enterprises'!AJ22*'1 Enterprises'!AJ13*'1 Enterprises'!AJ6</f>
        <v>0</v>
      </c>
      <c r="AK5" s="45">
        <f>'1 Enterprises'!AK22*'1 Enterprises'!AK13*'1 Enterprises'!AK6</f>
        <v>0</v>
      </c>
      <c r="AL5" s="45">
        <f>'1 Enterprises'!AL22*'1 Enterprises'!AL13*'1 Enterprises'!AL6</f>
        <v>0</v>
      </c>
      <c r="AM5" s="45">
        <f>'1 Enterprises'!AM22*'1 Enterprises'!AM13*'1 Enterprises'!AM6</f>
        <v>0</v>
      </c>
      <c r="AN5" s="45">
        <f>'1 Enterprises'!AN22*'1 Enterprises'!AN13*'1 Enterprises'!AN6</f>
        <v>0</v>
      </c>
      <c r="AO5" s="45">
        <f>'1 Enterprises'!AO22*'1 Enterprises'!AO13*'1 Enterprises'!AO6</f>
        <v>0</v>
      </c>
      <c r="AP5" s="45">
        <f>'1 Enterprises'!AP22*'1 Enterprises'!AP13*'1 Enterprises'!AP6</f>
        <v>0</v>
      </c>
      <c r="AQ5" s="45">
        <f>'1 Enterprises'!AQ22*'1 Enterprises'!AQ13*'1 Enterprises'!AQ6</f>
        <v>0</v>
      </c>
      <c r="AR5" s="45">
        <f>'1 Enterprises'!AR22*'1 Enterprises'!AR13*'1 Enterprises'!AR6</f>
        <v>0</v>
      </c>
      <c r="AS5" s="45">
        <f>'1 Enterprises'!AS22*'1 Enterprises'!AS13*'1 Enterprises'!AS6</f>
        <v>0</v>
      </c>
      <c r="AT5" s="45">
        <f>'1 Enterprises'!AT22*'1 Enterprises'!AT13*'1 Enterprises'!AT6</f>
        <v>0</v>
      </c>
      <c r="AU5" s="45">
        <f>'1 Enterprises'!AU22*'1 Enterprises'!AU13*'1 Enterprises'!AU6</f>
        <v>0</v>
      </c>
      <c r="AV5" s="45">
        <f>'1 Enterprises'!AV22*'1 Enterprises'!AV13*'1 Enterprises'!AV6</f>
        <v>0</v>
      </c>
      <c r="AW5" s="45">
        <f>'1 Enterprises'!AW22*'1 Enterprises'!AW13*'1 Enterprises'!AW6</f>
        <v>0</v>
      </c>
      <c r="AX5" s="45">
        <f>'1 Enterprises'!AX22*'1 Enterprises'!AX13*'1 Enterprises'!AX6</f>
        <v>0</v>
      </c>
      <c r="AY5" s="45">
        <f>'1 Enterprises'!AY22*'1 Enterprises'!AY13*'1 Enterprises'!AY6</f>
        <v>0</v>
      </c>
      <c r="AZ5" s="45">
        <f>'1 Enterprises'!AZ22*'1 Enterprises'!AZ13*'1 Enterprises'!AZ6</f>
        <v>0</v>
      </c>
      <c r="BA5" s="45">
        <f>'1 Enterprises'!BA22*'1 Enterprises'!BA13*'1 Enterprises'!BA6</f>
        <v>0</v>
      </c>
      <c r="BB5" s="45">
        <f>'1 Enterprises'!BB22*'1 Enterprises'!BB13*'1 Enterprises'!BB6</f>
        <v>0</v>
      </c>
      <c r="BC5" s="45">
        <f>'1 Enterprises'!BC22*'1 Enterprises'!BC13*'1 Enterprises'!BC6</f>
        <v>0</v>
      </c>
      <c r="BD5" s="45">
        <f>'1 Enterprises'!BD22*'1 Enterprises'!BD13*'1 Enterprises'!BD6</f>
        <v>0</v>
      </c>
      <c r="BE5" s="45">
        <f>'1 Enterprises'!BE22*'1 Enterprises'!BE13*'1 Enterprises'!BE6</f>
        <v>0</v>
      </c>
      <c r="BF5" s="45">
        <f>'1 Enterprises'!BF22*'1 Enterprises'!BF13*'1 Enterprises'!BF6</f>
        <v>0</v>
      </c>
      <c r="BG5" s="45">
        <f>'1 Enterprises'!BG22*'1 Enterprises'!BG13*'1 Enterprises'!BG6</f>
        <v>0</v>
      </c>
      <c r="BH5" s="45">
        <f>'1 Enterprises'!BH22*'1 Enterprises'!BH13*'1 Enterprises'!BH6</f>
        <v>0</v>
      </c>
      <c r="BI5" s="45">
        <f>'1 Enterprises'!BI22*'1 Enterprises'!BI13*'1 Enterprises'!BI6</f>
        <v>0</v>
      </c>
      <c r="BJ5" s="45">
        <f>'1 Enterprises'!BJ22*'1 Enterprises'!BJ13*'1 Enterprises'!BJ6</f>
        <v>0</v>
      </c>
      <c r="BK5" s="45">
        <f>'1 Enterprises'!BK22*'1 Enterprises'!BK13*'1 Enterprises'!BK6</f>
        <v>0</v>
      </c>
      <c r="BL5" s="45">
        <f>'1 Enterprises'!BL22*'1 Enterprises'!BL13*'1 Enterprises'!BL6</f>
        <v>0</v>
      </c>
      <c r="BM5" s="45">
        <f>'1 Enterprises'!BM22*'1 Enterprises'!BM13*'1 Enterprises'!BM6</f>
        <v>0</v>
      </c>
      <c r="BN5" s="45">
        <f>'1 Enterprises'!BN22*'1 Enterprises'!BN13*'1 Enterprises'!BN6</f>
        <v>0</v>
      </c>
      <c r="BO5" s="45">
        <f>'1 Enterprises'!BO22*'1 Enterprises'!BO13*'1 Enterprises'!BO6</f>
        <v>0</v>
      </c>
      <c r="BP5" s="45">
        <f>'1 Enterprises'!BP22*'1 Enterprises'!BP13*'1 Enterprises'!BP6</f>
        <v>0</v>
      </c>
      <c r="BQ5" s="45">
        <f>'1 Enterprises'!BQ22*'1 Enterprises'!BQ13*'1 Enterprises'!BQ6</f>
        <v>0</v>
      </c>
      <c r="BR5" s="45">
        <f>'1 Enterprises'!BR22*'1 Enterprises'!BR13*'1 Enterprises'!BR6</f>
        <v>0</v>
      </c>
      <c r="BS5" s="45">
        <f>'1 Enterprises'!BS22*'1 Enterprises'!BS13*'1 Enterprises'!BS6</f>
        <v>0</v>
      </c>
      <c r="BT5" s="45">
        <f>'1 Enterprises'!BT22*'1 Enterprises'!BT13*'1 Enterprises'!BT6</f>
        <v>0</v>
      </c>
      <c r="BU5" s="45">
        <f>'1 Enterprises'!BU22*'1 Enterprises'!BU13*'1 Enterprises'!BU6</f>
        <v>0</v>
      </c>
      <c r="BV5" s="45">
        <f>'1 Enterprises'!BV22*'1 Enterprises'!BV13*'1 Enterprises'!BV6</f>
        <v>0</v>
      </c>
      <c r="BW5" s="45">
        <f>'1 Enterprises'!BW22*'1 Enterprises'!BW13*'1 Enterprises'!BW6</f>
        <v>0</v>
      </c>
      <c r="BX5" s="45">
        <f>'1 Enterprises'!BX22*'1 Enterprises'!BX13*'1 Enterprises'!BX6</f>
        <v>0</v>
      </c>
      <c r="BY5" s="45">
        <f>'1 Enterprises'!BY22*'1 Enterprises'!BY13*'1 Enterprises'!BY6</f>
        <v>0</v>
      </c>
      <c r="BZ5" s="45">
        <f>'1 Enterprises'!BZ22*'1 Enterprises'!BZ13*'1 Enterprises'!BZ6</f>
        <v>0</v>
      </c>
      <c r="CA5" s="45">
        <f>'1 Enterprises'!CA22*'1 Enterprises'!CA13*'1 Enterprises'!CA6</f>
        <v>0</v>
      </c>
      <c r="CB5" s="45">
        <f>'1 Enterprises'!CB22*'1 Enterprises'!CB13*'1 Enterprises'!CB6</f>
        <v>0</v>
      </c>
      <c r="CC5" s="45">
        <f>'1 Enterprises'!CC22*'1 Enterprises'!CC13*'1 Enterprises'!CC6</f>
        <v>0</v>
      </c>
      <c r="CD5" s="45">
        <f>'1 Enterprises'!CD22*'1 Enterprises'!CD13*'1 Enterprises'!CD6</f>
        <v>0</v>
      </c>
      <c r="CE5" s="45">
        <f>'1 Enterprises'!CE22*'1 Enterprises'!CE13*'1 Enterprises'!CE6</f>
        <v>0</v>
      </c>
      <c r="CF5" s="45">
        <f>'1 Enterprises'!CF22*'1 Enterprises'!CF13*'1 Enterprises'!CF6</f>
        <v>0</v>
      </c>
      <c r="CG5" s="45">
        <f>'1 Enterprises'!CG22*'1 Enterprises'!CG13*'1 Enterprises'!CG6</f>
        <v>0</v>
      </c>
      <c r="CH5" s="45">
        <f>'1 Enterprises'!CH22*'1 Enterprises'!CH13*'1 Enterprises'!CH6</f>
        <v>0</v>
      </c>
      <c r="CI5" s="45">
        <f>'1 Enterprises'!CI22*'1 Enterprises'!CI13*'1 Enterprises'!CI6</f>
        <v>0</v>
      </c>
      <c r="CJ5" s="45">
        <f>'1 Enterprises'!CJ22*'1 Enterprises'!CJ13*'1 Enterprises'!CJ6</f>
        <v>0</v>
      </c>
      <c r="CK5" s="45">
        <f>'1 Enterprises'!CK22*'1 Enterprises'!CK13*'1 Enterprises'!CK6</f>
        <v>0</v>
      </c>
      <c r="CL5" s="45">
        <f>'1 Enterprises'!CL22*'1 Enterprises'!CL13*'1 Enterprises'!CL6</f>
        <v>0</v>
      </c>
      <c r="CM5" s="45">
        <f>'1 Enterprises'!CM22*'1 Enterprises'!CM13*'1 Enterprises'!CM6</f>
        <v>0</v>
      </c>
      <c r="CN5" s="45">
        <f>'1 Enterprises'!CN22*'1 Enterprises'!CN13*'1 Enterprises'!CN6</f>
        <v>0</v>
      </c>
      <c r="CO5" s="45">
        <f>'1 Enterprises'!CO22*'1 Enterprises'!CO13*'1 Enterprises'!CO6</f>
        <v>0</v>
      </c>
      <c r="CP5" s="45">
        <f>'1 Enterprises'!CP22*'1 Enterprises'!CP13*'1 Enterprises'!CP6</f>
        <v>0</v>
      </c>
      <c r="CQ5" s="45">
        <f>'1 Enterprises'!CQ22*'1 Enterprises'!CQ13*'1 Enterprises'!CQ6</f>
        <v>0</v>
      </c>
      <c r="CR5" s="45">
        <f>'1 Enterprises'!CR22*'1 Enterprises'!CR13*'1 Enterprises'!CR6</f>
        <v>0</v>
      </c>
      <c r="CS5" s="45">
        <f>'1 Enterprises'!CS22*'1 Enterprises'!CS13*'1 Enterprises'!CS6</f>
        <v>0</v>
      </c>
      <c r="CT5" s="45">
        <f>'1 Enterprises'!CT22*'1 Enterprises'!CT13*'1 Enterprises'!CT6</f>
        <v>0</v>
      </c>
      <c r="CU5" s="45">
        <f>'1 Enterprises'!CU22*'1 Enterprises'!CU13*'1 Enterprises'!CU6</f>
        <v>0</v>
      </c>
      <c r="CV5" s="45">
        <f>'1 Enterprises'!CV22*'1 Enterprises'!CV13*'1 Enterprises'!CV6</f>
        <v>0</v>
      </c>
      <c r="CW5" s="45">
        <f>'1 Enterprises'!CW22*'1 Enterprises'!CW13*'1 Enterprises'!CW6</f>
        <v>0</v>
      </c>
      <c r="CX5" s="45">
        <f>'1 Enterprises'!CX22*'1 Enterprises'!CX13*'1 Enterprises'!CX6</f>
        <v>0</v>
      </c>
      <c r="CY5" s="45">
        <f>'1 Enterprises'!CY22*'1 Enterprises'!CY13*'1 Enterprises'!CY6</f>
        <v>0</v>
      </c>
    </row>
    <row r="6" spans="2:207" s="35" customFormat="1" ht="15" x14ac:dyDescent="0.25">
      <c r="B6" s="62" t="s">
        <v>314</v>
      </c>
      <c r="C6" s="34"/>
      <c r="D6" s="136">
        <v>0.9</v>
      </c>
      <c r="E6" s="136">
        <v>1</v>
      </c>
      <c r="F6" s="136">
        <v>1</v>
      </c>
      <c r="G6" s="136">
        <v>1</v>
      </c>
      <c r="H6" s="136">
        <v>1</v>
      </c>
      <c r="I6" s="136">
        <v>1</v>
      </c>
      <c r="J6" s="136">
        <v>1</v>
      </c>
      <c r="K6" s="136">
        <v>1</v>
      </c>
      <c r="L6" s="136">
        <v>1</v>
      </c>
      <c r="M6" s="136">
        <v>1</v>
      </c>
      <c r="N6" s="136">
        <v>1</v>
      </c>
      <c r="O6" s="136">
        <v>1</v>
      </c>
      <c r="P6" s="136">
        <v>1</v>
      </c>
      <c r="Q6" s="136">
        <v>1</v>
      </c>
      <c r="R6" s="136">
        <v>1</v>
      </c>
      <c r="S6" s="136">
        <v>1</v>
      </c>
      <c r="T6" s="136">
        <v>1</v>
      </c>
      <c r="U6" s="136">
        <v>1</v>
      </c>
      <c r="V6" s="136">
        <v>1</v>
      </c>
      <c r="W6" s="136">
        <v>1</v>
      </c>
      <c r="X6" s="136">
        <v>1</v>
      </c>
      <c r="Y6" s="136">
        <v>1</v>
      </c>
      <c r="Z6" s="136">
        <v>1</v>
      </c>
      <c r="AA6" s="136">
        <v>1</v>
      </c>
      <c r="AB6" s="136">
        <v>1</v>
      </c>
      <c r="AC6" s="136">
        <v>1</v>
      </c>
      <c r="AD6" s="136">
        <v>1</v>
      </c>
      <c r="AE6" s="136">
        <v>1</v>
      </c>
      <c r="AF6" s="136">
        <v>1</v>
      </c>
      <c r="AG6" s="136">
        <v>1</v>
      </c>
      <c r="AH6" s="136">
        <v>1</v>
      </c>
      <c r="AI6" s="136">
        <v>1</v>
      </c>
      <c r="AJ6" s="136">
        <v>1</v>
      </c>
      <c r="AK6" s="136">
        <v>1</v>
      </c>
      <c r="AL6" s="136">
        <v>1</v>
      </c>
      <c r="AM6" s="136">
        <v>1</v>
      </c>
      <c r="AN6" s="136">
        <v>1</v>
      </c>
      <c r="AO6" s="136">
        <v>1</v>
      </c>
      <c r="AP6" s="136">
        <v>1</v>
      </c>
      <c r="AQ6" s="136">
        <v>1</v>
      </c>
      <c r="AR6" s="136">
        <v>1</v>
      </c>
      <c r="AS6" s="136">
        <v>1</v>
      </c>
      <c r="AT6" s="136">
        <v>1</v>
      </c>
      <c r="AU6" s="136">
        <v>1</v>
      </c>
      <c r="AV6" s="136">
        <v>1</v>
      </c>
      <c r="AW6" s="136">
        <v>1</v>
      </c>
      <c r="AX6" s="136">
        <v>1</v>
      </c>
      <c r="AY6" s="136">
        <v>1</v>
      </c>
      <c r="AZ6" s="136">
        <v>1</v>
      </c>
      <c r="BA6" s="136">
        <v>1</v>
      </c>
      <c r="BB6" s="136">
        <v>1</v>
      </c>
      <c r="BC6" s="136">
        <v>1</v>
      </c>
      <c r="BD6" s="136">
        <v>1</v>
      </c>
      <c r="BE6" s="136">
        <v>1</v>
      </c>
      <c r="BF6" s="136">
        <v>1</v>
      </c>
      <c r="BG6" s="136">
        <v>1</v>
      </c>
      <c r="BH6" s="136">
        <v>1</v>
      </c>
      <c r="BI6" s="136">
        <v>1</v>
      </c>
      <c r="BJ6" s="136">
        <v>1</v>
      </c>
      <c r="BK6" s="136">
        <v>1</v>
      </c>
      <c r="BL6" s="136">
        <v>1</v>
      </c>
      <c r="BM6" s="136">
        <v>1</v>
      </c>
      <c r="BN6" s="136">
        <v>1</v>
      </c>
      <c r="BO6" s="136">
        <v>1</v>
      </c>
      <c r="BP6" s="136">
        <v>1</v>
      </c>
      <c r="BQ6" s="136">
        <v>1</v>
      </c>
      <c r="BR6" s="136">
        <v>1</v>
      </c>
      <c r="BS6" s="136">
        <v>1</v>
      </c>
      <c r="BT6" s="136">
        <v>1</v>
      </c>
      <c r="BU6" s="136">
        <v>1</v>
      </c>
      <c r="BV6" s="136">
        <v>1</v>
      </c>
      <c r="BW6" s="136">
        <v>1</v>
      </c>
      <c r="BX6" s="136">
        <v>1</v>
      </c>
      <c r="BY6" s="136">
        <v>1</v>
      </c>
      <c r="BZ6" s="136">
        <v>1</v>
      </c>
      <c r="CA6" s="136">
        <v>1</v>
      </c>
      <c r="CB6" s="136">
        <v>1</v>
      </c>
      <c r="CC6" s="136">
        <v>1</v>
      </c>
      <c r="CD6" s="136">
        <v>1</v>
      </c>
      <c r="CE6" s="136">
        <v>1</v>
      </c>
      <c r="CF6" s="136">
        <v>1</v>
      </c>
      <c r="CG6" s="136">
        <v>1</v>
      </c>
      <c r="CH6" s="136">
        <v>1</v>
      </c>
      <c r="CI6" s="136">
        <v>1</v>
      </c>
      <c r="CJ6" s="136">
        <v>1</v>
      </c>
      <c r="CK6" s="136">
        <v>1</v>
      </c>
      <c r="CL6" s="136">
        <v>1</v>
      </c>
      <c r="CM6" s="136">
        <v>1</v>
      </c>
      <c r="CN6" s="136">
        <v>1</v>
      </c>
      <c r="CO6" s="136">
        <v>1</v>
      </c>
      <c r="CP6" s="136">
        <v>1</v>
      </c>
      <c r="CQ6" s="136">
        <v>1</v>
      </c>
      <c r="CR6" s="136">
        <v>1</v>
      </c>
      <c r="CS6" s="136">
        <v>1</v>
      </c>
      <c r="CT6" s="136">
        <v>1</v>
      </c>
      <c r="CU6" s="136">
        <v>1</v>
      </c>
      <c r="CV6" s="136">
        <v>1</v>
      </c>
      <c r="CW6" s="136">
        <v>1</v>
      </c>
      <c r="CX6" s="136">
        <v>1</v>
      </c>
      <c r="CY6" s="136">
        <v>1</v>
      </c>
    </row>
    <row r="7" spans="2:207" s="35" customFormat="1" x14ac:dyDescent="0.2">
      <c r="B7" s="62" t="s">
        <v>446</v>
      </c>
      <c r="C7" s="34"/>
      <c r="D7" s="100">
        <f>IF(D6&gt;0,(D6/SUM($D6:$CY6)),0)</f>
        <v>9.0090090090090089E-3</v>
      </c>
      <c r="E7" s="100">
        <f>IF(E6&gt;0,(E6/SUM($D6:$CY6)),0)</f>
        <v>1.001001001001001E-2</v>
      </c>
      <c r="F7" s="100">
        <f>IF(F6&gt;0,(F6/SUM($D6:$CY6)),0)</f>
        <v>1.001001001001001E-2</v>
      </c>
      <c r="G7" s="100">
        <f t="shared" ref="G7:BR7" si="0">IF(G6&gt;0,(G6/SUM($D6:$CY6)),0)</f>
        <v>1.001001001001001E-2</v>
      </c>
      <c r="H7" s="100">
        <f t="shared" si="0"/>
        <v>1.001001001001001E-2</v>
      </c>
      <c r="I7" s="100">
        <f t="shared" si="0"/>
        <v>1.001001001001001E-2</v>
      </c>
      <c r="J7" s="100">
        <f t="shared" si="0"/>
        <v>1.001001001001001E-2</v>
      </c>
      <c r="K7" s="100">
        <f t="shared" si="0"/>
        <v>1.001001001001001E-2</v>
      </c>
      <c r="L7" s="100">
        <f t="shared" si="0"/>
        <v>1.001001001001001E-2</v>
      </c>
      <c r="M7" s="100">
        <f t="shared" si="0"/>
        <v>1.001001001001001E-2</v>
      </c>
      <c r="N7" s="100">
        <f t="shared" si="0"/>
        <v>1.001001001001001E-2</v>
      </c>
      <c r="O7" s="100">
        <f t="shared" si="0"/>
        <v>1.001001001001001E-2</v>
      </c>
      <c r="P7" s="100">
        <f t="shared" si="0"/>
        <v>1.001001001001001E-2</v>
      </c>
      <c r="Q7" s="100">
        <f t="shared" si="0"/>
        <v>1.001001001001001E-2</v>
      </c>
      <c r="R7" s="100">
        <f t="shared" si="0"/>
        <v>1.001001001001001E-2</v>
      </c>
      <c r="S7" s="100">
        <f t="shared" si="0"/>
        <v>1.001001001001001E-2</v>
      </c>
      <c r="T7" s="100">
        <f t="shared" si="0"/>
        <v>1.001001001001001E-2</v>
      </c>
      <c r="U7" s="100">
        <f t="shared" si="0"/>
        <v>1.001001001001001E-2</v>
      </c>
      <c r="V7" s="100">
        <f t="shared" si="0"/>
        <v>1.001001001001001E-2</v>
      </c>
      <c r="W7" s="100">
        <f t="shared" si="0"/>
        <v>1.001001001001001E-2</v>
      </c>
      <c r="X7" s="100">
        <f t="shared" si="0"/>
        <v>1.001001001001001E-2</v>
      </c>
      <c r="Y7" s="100">
        <f t="shared" si="0"/>
        <v>1.001001001001001E-2</v>
      </c>
      <c r="Z7" s="100">
        <f t="shared" si="0"/>
        <v>1.001001001001001E-2</v>
      </c>
      <c r="AA7" s="100">
        <f t="shared" si="0"/>
        <v>1.001001001001001E-2</v>
      </c>
      <c r="AB7" s="100">
        <f t="shared" si="0"/>
        <v>1.001001001001001E-2</v>
      </c>
      <c r="AC7" s="100">
        <f t="shared" si="0"/>
        <v>1.001001001001001E-2</v>
      </c>
      <c r="AD7" s="100">
        <f t="shared" si="0"/>
        <v>1.001001001001001E-2</v>
      </c>
      <c r="AE7" s="100">
        <f t="shared" si="0"/>
        <v>1.001001001001001E-2</v>
      </c>
      <c r="AF7" s="100">
        <f t="shared" si="0"/>
        <v>1.001001001001001E-2</v>
      </c>
      <c r="AG7" s="100">
        <f t="shared" si="0"/>
        <v>1.001001001001001E-2</v>
      </c>
      <c r="AH7" s="100">
        <f t="shared" si="0"/>
        <v>1.001001001001001E-2</v>
      </c>
      <c r="AI7" s="100">
        <f t="shared" si="0"/>
        <v>1.001001001001001E-2</v>
      </c>
      <c r="AJ7" s="100">
        <f t="shared" si="0"/>
        <v>1.001001001001001E-2</v>
      </c>
      <c r="AK7" s="100">
        <f t="shared" si="0"/>
        <v>1.001001001001001E-2</v>
      </c>
      <c r="AL7" s="100">
        <f t="shared" si="0"/>
        <v>1.001001001001001E-2</v>
      </c>
      <c r="AM7" s="100">
        <f t="shared" si="0"/>
        <v>1.001001001001001E-2</v>
      </c>
      <c r="AN7" s="100">
        <f t="shared" si="0"/>
        <v>1.001001001001001E-2</v>
      </c>
      <c r="AO7" s="100">
        <f t="shared" si="0"/>
        <v>1.001001001001001E-2</v>
      </c>
      <c r="AP7" s="100">
        <f t="shared" si="0"/>
        <v>1.001001001001001E-2</v>
      </c>
      <c r="AQ7" s="100">
        <f t="shared" si="0"/>
        <v>1.001001001001001E-2</v>
      </c>
      <c r="AR7" s="100">
        <f t="shared" si="0"/>
        <v>1.001001001001001E-2</v>
      </c>
      <c r="AS7" s="100">
        <f t="shared" si="0"/>
        <v>1.001001001001001E-2</v>
      </c>
      <c r="AT7" s="100">
        <f t="shared" si="0"/>
        <v>1.001001001001001E-2</v>
      </c>
      <c r="AU7" s="100">
        <f t="shared" si="0"/>
        <v>1.001001001001001E-2</v>
      </c>
      <c r="AV7" s="100">
        <f t="shared" si="0"/>
        <v>1.001001001001001E-2</v>
      </c>
      <c r="AW7" s="100">
        <f t="shared" si="0"/>
        <v>1.001001001001001E-2</v>
      </c>
      <c r="AX7" s="100">
        <f t="shared" si="0"/>
        <v>1.001001001001001E-2</v>
      </c>
      <c r="AY7" s="100">
        <f t="shared" si="0"/>
        <v>1.001001001001001E-2</v>
      </c>
      <c r="AZ7" s="100">
        <f t="shared" si="0"/>
        <v>1.001001001001001E-2</v>
      </c>
      <c r="BA7" s="100">
        <f t="shared" si="0"/>
        <v>1.001001001001001E-2</v>
      </c>
      <c r="BB7" s="100">
        <f t="shared" si="0"/>
        <v>1.001001001001001E-2</v>
      </c>
      <c r="BC7" s="100">
        <f t="shared" si="0"/>
        <v>1.001001001001001E-2</v>
      </c>
      <c r="BD7" s="100">
        <f t="shared" si="0"/>
        <v>1.001001001001001E-2</v>
      </c>
      <c r="BE7" s="100">
        <f t="shared" si="0"/>
        <v>1.001001001001001E-2</v>
      </c>
      <c r="BF7" s="100">
        <f t="shared" si="0"/>
        <v>1.001001001001001E-2</v>
      </c>
      <c r="BG7" s="100">
        <f t="shared" si="0"/>
        <v>1.001001001001001E-2</v>
      </c>
      <c r="BH7" s="100">
        <f t="shared" si="0"/>
        <v>1.001001001001001E-2</v>
      </c>
      <c r="BI7" s="100">
        <f t="shared" si="0"/>
        <v>1.001001001001001E-2</v>
      </c>
      <c r="BJ7" s="100">
        <f t="shared" si="0"/>
        <v>1.001001001001001E-2</v>
      </c>
      <c r="BK7" s="100">
        <f t="shared" si="0"/>
        <v>1.001001001001001E-2</v>
      </c>
      <c r="BL7" s="100">
        <f t="shared" si="0"/>
        <v>1.001001001001001E-2</v>
      </c>
      <c r="BM7" s="100">
        <f t="shared" si="0"/>
        <v>1.001001001001001E-2</v>
      </c>
      <c r="BN7" s="100">
        <f t="shared" si="0"/>
        <v>1.001001001001001E-2</v>
      </c>
      <c r="BO7" s="100">
        <f t="shared" si="0"/>
        <v>1.001001001001001E-2</v>
      </c>
      <c r="BP7" s="100">
        <f t="shared" si="0"/>
        <v>1.001001001001001E-2</v>
      </c>
      <c r="BQ7" s="100">
        <f t="shared" si="0"/>
        <v>1.001001001001001E-2</v>
      </c>
      <c r="BR7" s="100">
        <f t="shared" si="0"/>
        <v>1.001001001001001E-2</v>
      </c>
      <c r="BS7" s="100">
        <f t="shared" ref="BS7:CY7" si="1">IF(BS6&gt;0,(BS6/SUM($D6:$CY6)),0)</f>
        <v>1.001001001001001E-2</v>
      </c>
      <c r="BT7" s="100">
        <f t="shared" si="1"/>
        <v>1.001001001001001E-2</v>
      </c>
      <c r="BU7" s="100">
        <f t="shared" si="1"/>
        <v>1.001001001001001E-2</v>
      </c>
      <c r="BV7" s="100">
        <f t="shared" si="1"/>
        <v>1.001001001001001E-2</v>
      </c>
      <c r="BW7" s="100">
        <f t="shared" si="1"/>
        <v>1.001001001001001E-2</v>
      </c>
      <c r="BX7" s="100">
        <f t="shared" si="1"/>
        <v>1.001001001001001E-2</v>
      </c>
      <c r="BY7" s="100">
        <f t="shared" si="1"/>
        <v>1.001001001001001E-2</v>
      </c>
      <c r="BZ7" s="100">
        <f t="shared" si="1"/>
        <v>1.001001001001001E-2</v>
      </c>
      <c r="CA7" s="100">
        <f t="shared" si="1"/>
        <v>1.001001001001001E-2</v>
      </c>
      <c r="CB7" s="100">
        <f t="shared" si="1"/>
        <v>1.001001001001001E-2</v>
      </c>
      <c r="CC7" s="100">
        <f t="shared" si="1"/>
        <v>1.001001001001001E-2</v>
      </c>
      <c r="CD7" s="100">
        <f t="shared" si="1"/>
        <v>1.001001001001001E-2</v>
      </c>
      <c r="CE7" s="100">
        <f t="shared" si="1"/>
        <v>1.001001001001001E-2</v>
      </c>
      <c r="CF7" s="100">
        <f t="shared" si="1"/>
        <v>1.001001001001001E-2</v>
      </c>
      <c r="CG7" s="100">
        <f t="shared" si="1"/>
        <v>1.001001001001001E-2</v>
      </c>
      <c r="CH7" s="100">
        <f t="shared" si="1"/>
        <v>1.001001001001001E-2</v>
      </c>
      <c r="CI7" s="100">
        <f t="shared" si="1"/>
        <v>1.001001001001001E-2</v>
      </c>
      <c r="CJ7" s="100">
        <f t="shared" si="1"/>
        <v>1.001001001001001E-2</v>
      </c>
      <c r="CK7" s="100">
        <f t="shared" si="1"/>
        <v>1.001001001001001E-2</v>
      </c>
      <c r="CL7" s="100">
        <f t="shared" si="1"/>
        <v>1.001001001001001E-2</v>
      </c>
      <c r="CM7" s="100">
        <f t="shared" si="1"/>
        <v>1.001001001001001E-2</v>
      </c>
      <c r="CN7" s="100">
        <f t="shared" si="1"/>
        <v>1.001001001001001E-2</v>
      </c>
      <c r="CO7" s="100">
        <f t="shared" si="1"/>
        <v>1.001001001001001E-2</v>
      </c>
      <c r="CP7" s="100">
        <f t="shared" si="1"/>
        <v>1.001001001001001E-2</v>
      </c>
      <c r="CQ7" s="100">
        <f t="shared" si="1"/>
        <v>1.001001001001001E-2</v>
      </c>
      <c r="CR7" s="100">
        <f t="shared" si="1"/>
        <v>1.001001001001001E-2</v>
      </c>
      <c r="CS7" s="100">
        <f t="shared" si="1"/>
        <v>1.001001001001001E-2</v>
      </c>
      <c r="CT7" s="100">
        <f t="shared" si="1"/>
        <v>1.001001001001001E-2</v>
      </c>
      <c r="CU7" s="100">
        <f t="shared" si="1"/>
        <v>1.001001001001001E-2</v>
      </c>
      <c r="CV7" s="100">
        <f t="shared" si="1"/>
        <v>1.001001001001001E-2</v>
      </c>
      <c r="CW7" s="100">
        <f t="shared" si="1"/>
        <v>1.001001001001001E-2</v>
      </c>
      <c r="CX7" s="100">
        <f t="shared" si="1"/>
        <v>1.001001001001001E-2</v>
      </c>
      <c r="CY7" s="100">
        <f t="shared" si="1"/>
        <v>1.001001001001001E-2</v>
      </c>
    </row>
    <row r="8" spans="2:207" s="116" customFormat="1" x14ac:dyDescent="0.2">
      <c r="B8" s="115"/>
      <c r="C8" s="45"/>
      <c r="D8" s="45">
        <f>D5*D7</f>
        <v>4513.4420134420125</v>
      </c>
      <c r="E8" s="45">
        <f t="shared" ref="E8:N8" si="2">E5*E7</f>
        <v>30920.644955732681</v>
      </c>
      <c r="F8" s="45">
        <f t="shared" si="2"/>
        <v>30920.644955732681</v>
      </c>
      <c r="G8" s="45">
        <f t="shared" si="2"/>
        <v>1262.7498007614968</v>
      </c>
      <c r="H8" s="45">
        <f t="shared" si="2"/>
        <v>0</v>
      </c>
      <c r="I8" s="45">
        <f t="shared" si="2"/>
        <v>0</v>
      </c>
      <c r="J8" s="45">
        <f t="shared" si="2"/>
        <v>0</v>
      </c>
      <c r="K8" s="45">
        <f t="shared" si="2"/>
        <v>0</v>
      </c>
      <c r="L8" s="45">
        <f t="shared" si="2"/>
        <v>0</v>
      </c>
      <c r="M8" s="45">
        <f t="shared" si="2"/>
        <v>0</v>
      </c>
      <c r="N8" s="45">
        <f t="shared" si="2"/>
        <v>0</v>
      </c>
      <c r="O8" s="45">
        <f t="shared" ref="O8:AB8" si="3">O5*O7</f>
        <v>0</v>
      </c>
      <c r="P8" s="45">
        <f t="shared" si="3"/>
        <v>0</v>
      </c>
      <c r="Q8" s="45">
        <f t="shared" si="3"/>
        <v>0</v>
      </c>
      <c r="R8" s="45">
        <f t="shared" si="3"/>
        <v>0</v>
      </c>
      <c r="S8" s="45">
        <f t="shared" si="3"/>
        <v>0</v>
      </c>
      <c r="T8" s="45">
        <f t="shared" si="3"/>
        <v>0</v>
      </c>
      <c r="U8" s="45">
        <f t="shared" si="3"/>
        <v>0</v>
      </c>
      <c r="V8" s="45">
        <f t="shared" si="3"/>
        <v>0</v>
      </c>
      <c r="W8" s="45">
        <f t="shared" si="3"/>
        <v>0</v>
      </c>
      <c r="X8" s="45">
        <f t="shared" si="3"/>
        <v>0</v>
      </c>
      <c r="Y8" s="45">
        <f t="shared" si="3"/>
        <v>0</v>
      </c>
      <c r="Z8" s="45">
        <f t="shared" si="3"/>
        <v>0</v>
      </c>
      <c r="AA8" s="45">
        <f t="shared" si="3"/>
        <v>0</v>
      </c>
      <c r="AB8" s="45">
        <f t="shared" si="3"/>
        <v>0</v>
      </c>
      <c r="AC8" s="45">
        <f t="shared" ref="AC8:AP8" si="4">AC5*AC7</f>
        <v>0</v>
      </c>
      <c r="AD8" s="45">
        <f t="shared" si="4"/>
        <v>0</v>
      </c>
      <c r="AE8" s="45">
        <f t="shared" si="4"/>
        <v>0</v>
      </c>
      <c r="AF8" s="45">
        <f t="shared" si="4"/>
        <v>0</v>
      </c>
      <c r="AG8" s="45">
        <f t="shared" si="4"/>
        <v>0</v>
      </c>
      <c r="AH8" s="45">
        <f t="shared" si="4"/>
        <v>0</v>
      </c>
      <c r="AI8" s="45">
        <f t="shared" si="4"/>
        <v>0</v>
      </c>
      <c r="AJ8" s="45">
        <f t="shared" si="4"/>
        <v>0</v>
      </c>
      <c r="AK8" s="45">
        <f t="shared" si="4"/>
        <v>0</v>
      </c>
      <c r="AL8" s="45">
        <f t="shared" si="4"/>
        <v>0</v>
      </c>
      <c r="AM8" s="45">
        <f t="shared" si="4"/>
        <v>0</v>
      </c>
      <c r="AN8" s="45">
        <f t="shared" si="4"/>
        <v>0</v>
      </c>
      <c r="AO8" s="45">
        <f t="shared" si="4"/>
        <v>0</v>
      </c>
      <c r="AP8" s="45">
        <f t="shared" si="4"/>
        <v>0</v>
      </c>
      <c r="AQ8" s="45">
        <f t="shared" ref="AQ8:BD8" si="5">AQ5*AQ7</f>
        <v>0</v>
      </c>
      <c r="AR8" s="45">
        <f t="shared" si="5"/>
        <v>0</v>
      </c>
      <c r="AS8" s="45">
        <f t="shared" si="5"/>
        <v>0</v>
      </c>
      <c r="AT8" s="45">
        <f t="shared" si="5"/>
        <v>0</v>
      </c>
      <c r="AU8" s="45">
        <f t="shared" si="5"/>
        <v>0</v>
      </c>
      <c r="AV8" s="45">
        <f t="shared" si="5"/>
        <v>0</v>
      </c>
      <c r="AW8" s="45">
        <f t="shared" si="5"/>
        <v>0</v>
      </c>
      <c r="AX8" s="45">
        <f t="shared" si="5"/>
        <v>0</v>
      </c>
      <c r="AY8" s="45">
        <f t="shared" si="5"/>
        <v>0</v>
      </c>
      <c r="AZ8" s="45">
        <f t="shared" si="5"/>
        <v>0</v>
      </c>
      <c r="BA8" s="45">
        <f t="shared" si="5"/>
        <v>0</v>
      </c>
      <c r="BB8" s="45">
        <f t="shared" si="5"/>
        <v>0</v>
      </c>
      <c r="BC8" s="45">
        <f t="shared" si="5"/>
        <v>0</v>
      </c>
      <c r="BD8" s="45">
        <f t="shared" si="5"/>
        <v>0</v>
      </c>
      <c r="BE8" s="45">
        <f t="shared" ref="BE8:BR8" si="6">BE5*BE7</f>
        <v>0</v>
      </c>
      <c r="BF8" s="45">
        <f t="shared" si="6"/>
        <v>0</v>
      </c>
      <c r="BG8" s="45">
        <f t="shared" si="6"/>
        <v>0</v>
      </c>
      <c r="BH8" s="45">
        <f t="shared" si="6"/>
        <v>0</v>
      </c>
      <c r="BI8" s="45">
        <f>BI5*BI7</f>
        <v>0</v>
      </c>
      <c r="BJ8" s="45">
        <f t="shared" si="6"/>
        <v>0</v>
      </c>
      <c r="BK8" s="45">
        <f t="shared" si="6"/>
        <v>0</v>
      </c>
      <c r="BL8" s="45">
        <f t="shared" si="6"/>
        <v>0</v>
      </c>
      <c r="BM8" s="45">
        <f t="shared" si="6"/>
        <v>0</v>
      </c>
      <c r="BN8" s="45">
        <f t="shared" si="6"/>
        <v>0</v>
      </c>
      <c r="BO8" s="45">
        <f t="shared" si="6"/>
        <v>0</v>
      </c>
      <c r="BP8" s="45">
        <f t="shared" si="6"/>
        <v>0</v>
      </c>
      <c r="BQ8" s="45">
        <f t="shared" si="6"/>
        <v>0</v>
      </c>
      <c r="BR8" s="45">
        <f t="shared" si="6"/>
        <v>0</v>
      </c>
      <c r="BS8" s="45">
        <f t="shared" ref="BS8:CF8" si="7">BS5*BS7</f>
        <v>0</v>
      </c>
      <c r="BT8" s="45">
        <f t="shared" si="7"/>
        <v>0</v>
      </c>
      <c r="BU8" s="45">
        <f t="shared" si="7"/>
        <v>0</v>
      </c>
      <c r="BV8" s="45">
        <f t="shared" si="7"/>
        <v>0</v>
      </c>
      <c r="BW8" s="45">
        <f t="shared" si="7"/>
        <v>0</v>
      </c>
      <c r="BX8" s="45">
        <f t="shared" si="7"/>
        <v>0</v>
      </c>
      <c r="BY8" s="45">
        <f t="shared" si="7"/>
        <v>0</v>
      </c>
      <c r="BZ8" s="45">
        <f t="shared" si="7"/>
        <v>0</v>
      </c>
      <c r="CA8" s="45">
        <f t="shared" si="7"/>
        <v>0</v>
      </c>
      <c r="CB8" s="45">
        <f t="shared" si="7"/>
        <v>0</v>
      </c>
      <c r="CC8" s="45">
        <f t="shared" si="7"/>
        <v>0</v>
      </c>
      <c r="CD8" s="45">
        <f t="shared" si="7"/>
        <v>0</v>
      </c>
      <c r="CE8" s="45">
        <f t="shared" si="7"/>
        <v>0</v>
      </c>
      <c r="CF8" s="45">
        <f t="shared" si="7"/>
        <v>0</v>
      </c>
      <c r="CG8" s="45">
        <f t="shared" ref="CG8:CT8" si="8">CG5*CG7</f>
        <v>0</v>
      </c>
      <c r="CH8" s="45">
        <f t="shared" si="8"/>
        <v>0</v>
      </c>
      <c r="CI8" s="45">
        <f t="shared" si="8"/>
        <v>0</v>
      </c>
      <c r="CJ8" s="45">
        <f t="shared" si="8"/>
        <v>0</v>
      </c>
      <c r="CK8" s="45">
        <f t="shared" si="8"/>
        <v>0</v>
      </c>
      <c r="CL8" s="45">
        <f t="shared" si="8"/>
        <v>0</v>
      </c>
      <c r="CM8" s="45">
        <f t="shared" si="8"/>
        <v>0</v>
      </c>
      <c r="CN8" s="45">
        <f t="shared" si="8"/>
        <v>0</v>
      </c>
      <c r="CO8" s="45">
        <f t="shared" si="8"/>
        <v>0</v>
      </c>
      <c r="CP8" s="45">
        <f t="shared" si="8"/>
        <v>0</v>
      </c>
      <c r="CQ8" s="45">
        <f t="shared" si="8"/>
        <v>0</v>
      </c>
      <c r="CR8" s="45">
        <f t="shared" si="8"/>
        <v>0</v>
      </c>
      <c r="CS8" s="45">
        <f t="shared" si="8"/>
        <v>0</v>
      </c>
      <c r="CT8" s="45">
        <f t="shared" si="8"/>
        <v>0</v>
      </c>
      <c r="CU8" s="45">
        <f>CU5*CU7</f>
        <v>0</v>
      </c>
      <c r="CV8" s="45">
        <f>CV5*CV7</f>
        <v>0</v>
      </c>
      <c r="CW8" s="45">
        <f>CW5*CW7</f>
        <v>0</v>
      </c>
      <c r="CX8" s="45">
        <f>CX5*CX7</f>
        <v>0</v>
      </c>
      <c r="CY8" s="45">
        <f>CY5*CY7</f>
        <v>0</v>
      </c>
    </row>
    <row r="9" spans="2:207" x14ac:dyDescent="0.2">
      <c r="B9" s="62" t="s">
        <v>260</v>
      </c>
      <c r="C9" s="1"/>
      <c r="D9" s="100">
        <f>IF(SUM($D8:$CY8)&gt;0,(D8/SUM($D8:$CY8)),0)</f>
        <v>6.6749631874098991E-2</v>
      </c>
      <c r="E9" s="100">
        <f>IF(SUM($D8:$CY8)&gt;0,(E8/SUM($D8:$CY8)),0)</f>
        <v>0.45728773338795642</v>
      </c>
      <c r="F9" s="100">
        <f>IF(SUM($D8:$CY8)&gt;0,(F8/SUM($D8:$CY8)),0)</f>
        <v>0.45728773338795642</v>
      </c>
      <c r="G9" s="100">
        <f t="shared" ref="G9:BR9" si="9">IF(SUM($D8:$CY8)&gt;0,(G8/SUM($D8:$CY8)),0)</f>
        <v>1.8674901349988213E-2</v>
      </c>
      <c r="H9" s="100">
        <f t="shared" si="9"/>
        <v>0</v>
      </c>
      <c r="I9" s="100">
        <f t="shared" si="9"/>
        <v>0</v>
      </c>
      <c r="J9" s="100">
        <f t="shared" si="9"/>
        <v>0</v>
      </c>
      <c r="K9" s="100">
        <f t="shared" si="9"/>
        <v>0</v>
      </c>
      <c r="L9" s="100">
        <f t="shared" si="9"/>
        <v>0</v>
      </c>
      <c r="M9" s="100">
        <f t="shared" si="9"/>
        <v>0</v>
      </c>
      <c r="N9" s="100">
        <f t="shared" si="9"/>
        <v>0</v>
      </c>
      <c r="O9" s="100">
        <f t="shared" si="9"/>
        <v>0</v>
      </c>
      <c r="P9" s="100">
        <f t="shared" si="9"/>
        <v>0</v>
      </c>
      <c r="Q9" s="100">
        <f t="shared" si="9"/>
        <v>0</v>
      </c>
      <c r="R9" s="100">
        <f t="shared" si="9"/>
        <v>0</v>
      </c>
      <c r="S9" s="100">
        <f t="shared" si="9"/>
        <v>0</v>
      </c>
      <c r="T9" s="100">
        <f t="shared" si="9"/>
        <v>0</v>
      </c>
      <c r="U9" s="100">
        <f t="shared" si="9"/>
        <v>0</v>
      </c>
      <c r="V9" s="100">
        <f t="shared" si="9"/>
        <v>0</v>
      </c>
      <c r="W9" s="100">
        <f t="shared" si="9"/>
        <v>0</v>
      </c>
      <c r="X9" s="100">
        <f t="shared" si="9"/>
        <v>0</v>
      </c>
      <c r="Y9" s="100">
        <f t="shared" si="9"/>
        <v>0</v>
      </c>
      <c r="Z9" s="100">
        <f t="shared" si="9"/>
        <v>0</v>
      </c>
      <c r="AA9" s="100">
        <f t="shared" si="9"/>
        <v>0</v>
      </c>
      <c r="AB9" s="100">
        <f t="shared" si="9"/>
        <v>0</v>
      </c>
      <c r="AC9" s="100">
        <f t="shared" si="9"/>
        <v>0</v>
      </c>
      <c r="AD9" s="100">
        <f t="shared" si="9"/>
        <v>0</v>
      </c>
      <c r="AE9" s="100">
        <f t="shared" si="9"/>
        <v>0</v>
      </c>
      <c r="AF9" s="100">
        <f t="shared" si="9"/>
        <v>0</v>
      </c>
      <c r="AG9" s="100">
        <f t="shared" si="9"/>
        <v>0</v>
      </c>
      <c r="AH9" s="100">
        <f t="shared" si="9"/>
        <v>0</v>
      </c>
      <c r="AI9" s="100">
        <f t="shared" si="9"/>
        <v>0</v>
      </c>
      <c r="AJ9" s="100">
        <f t="shared" si="9"/>
        <v>0</v>
      </c>
      <c r="AK9" s="100">
        <f t="shared" si="9"/>
        <v>0</v>
      </c>
      <c r="AL9" s="100">
        <f t="shared" si="9"/>
        <v>0</v>
      </c>
      <c r="AM9" s="100">
        <f t="shared" si="9"/>
        <v>0</v>
      </c>
      <c r="AN9" s="100">
        <f t="shared" si="9"/>
        <v>0</v>
      </c>
      <c r="AO9" s="100">
        <f t="shared" si="9"/>
        <v>0</v>
      </c>
      <c r="AP9" s="100">
        <f t="shared" si="9"/>
        <v>0</v>
      </c>
      <c r="AQ9" s="100">
        <f t="shared" si="9"/>
        <v>0</v>
      </c>
      <c r="AR9" s="100">
        <f t="shared" si="9"/>
        <v>0</v>
      </c>
      <c r="AS9" s="100">
        <f t="shared" si="9"/>
        <v>0</v>
      </c>
      <c r="AT9" s="100">
        <f t="shared" si="9"/>
        <v>0</v>
      </c>
      <c r="AU9" s="100">
        <f t="shared" si="9"/>
        <v>0</v>
      </c>
      <c r="AV9" s="100">
        <f t="shared" si="9"/>
        <v>0</v>
      </c>
      <c r="AW9" s="100">
        <f t="shared" si="9"/>
        <v>0</v>
      </c>
      <c r="AX9" s="100">
        <f t="shared" si="9"/>
        <v>0</v>
      </c>
      <c r="AY9" s="100">
        <f t="shared" si="9"/>
        <v>0</v>
      </c>
      <c r="AZ9" s="100">
        <f t="shared" si="9"/>
        <v>0</v>
      </c>
      <c r="BA9" s="100">
        <f t="shared" si="9"/>
        <v>0</v>
      </c>
      <c r="BB9" s="100">
        <f t="shared" si="9"/>
        <v>0</v>
      </c>
      <c r="BC9" s="100">
        <f t="shared" si="9"/>
        <v>0</v>
      </c>
      <c r="BD9" s="100">
        <f t="shared" si="9"/>
        <v>0</v>
      </c>
      <c r="BE9" s="100">
        <f t="shared" si="9"/>
        <v>0</v>
      </c>
      <c r="BF9" s="100">
        <f t="shared" si="9"/>
        <v>0</v>
      </c>
      <c r="BG9" s="100">
        <f t="shared" si="9"/>
        <v>0</v>
      </c>
      <c r="BH9" s="100">
        <f t="shared" si="9"/>
        <v>0</v>
      </c>
      <c r="BI9" s="100">
        <f t="shared" si="9"/>
        <v>0</v>
      </c>
      <c r="BJ9" s="100">
        <f t="shared" si="9"/>
        <v>0</v>
      </c>
      <c r="BK9" s="100">
        <f t="shared" si="9"/>
        <v>0</v>
      </c>
      <c r="BL9" s="100">
        <f t="shared" si="9"/>
        <v>0</v>
      </c>
      <c r="BM9" s="100">
        <f t="shared" si="9"/>
        <v>0</v>
      </c>
      <c r="BN9" s="100">
        <f t="shared" si="9"/>
        <v>0</v>
      </c>
      <c r="BO9" s="100">
        <f t="shared" si="9"/>
        <v>0</v>
      </c>
      <c r="BP9" s="100">
        <f t="shared" si="9"/>
        <v>0</v>
      </c>
      <c r="BQ9" s="100">
        <f t="shared" si="9"/>
        <v>0</v>
      </c>
      <c r="BR9" s="100">
        <f t="shared" si="9"/>
        <v>0</v>
      </c>
      <c r="BS9" s="100">
        <f t="shared" ref="BS9:CY9" si="10">IF(SUM($D8:$CY8)&gt;0,(BS8/SUM($D8:$CY8)),0)</f>
        <v>0</v>
      </c>
      <c r="BT9" s="100">
        <f t="shared" si="10"/>
        <v>0</v>
      </c>
      <c r="BU9" s="100">
        <f t="shared" si="10"/>
        <v>0</v>
      </c>
      <c r="BV9" s="100">
        <f t="shared" si="10"/>
        <v>0</v>
      </c>
      <c r="BW9" s="100">
        <f t="shared" si="10"/>
        <v>0</v>
      </c>
      <c r="BX9" s="100">
        <f t="shared" si="10"/>
        <v>0</v>
      </c>
      <c r="BY9" s="100">
        <f t="shared" si="10"/>
        <v>0</v>
      </c>
      <c r="BZ9" s="100">
        <f t="shared" si="10"/>
        <v>0</v>
      </c>
      <c r="CA9" s="100">
        <f t="shared" si="10"/>
        <v>0</v>
      </c>
      <c r="CB9" s="100">
        <f t="shared" si="10"/>
        <v>0</v>
      </c>
      <c r="CC9" s="100">
        <f t="shared" si="10"/>
        <v>0</v>
      </c>
      <c r="CD9" s="100">
        <f t="shared" si="10"/>
        <v>0</v>
      </c>
      <c r="CE9" s="100">
        <f t="shared" si="10"/>
        <v>0</v>
      </c>
      <c r="CF9" s="100">
        <f t="shared" si="10"/>
        <v>0</v>
      </c>
      <c r="CG9" s="100">
        <f t="shared" si="10"/>
        <v>0</v>
      </c>
      <c r="CH9" s="100">
        <f t="shared" si="10"/>
        <v>0</v>
      </c>
      <c r="CI9" s="100">
        <f t="shared" si="10"/>
        <v>0</v>
      </c>
      <c r="CJ9" s="100">
        <f t="shared" si="10"/>
        <v>0</v>
      </c>
      <c r="CK9" s="100">
        <f t="shared" si="10"/>
        <v>0</v>
      </c>
      <c r="CL9" s="100">
        <f t="shared" si="10"/>
        <v>0</v>
      </c>
      <c r="CM9" s="100">
        <f t="shared" si="10"/>
        <v>0</v>
      </c>
      <c r="CN9" s="100">
        <f t="shared" si="10"/>
        <v>0</v>
      </c>
      <c r="CO9" s="100">
        <f t="shared" si="10"/>
        <v>0</v>
      </c>
      <c r="CP9" s="100">
        <f t="shared" si="10"/>
        <v>0</v>
      </c>
      <c r="CQ9" s="100">
        <f t="shared" si="10"/>
        <v>0</v>
      </c>
      <c r="CR9" s="100">
        <f t="shared" si="10"/>
        <v>0</v>
      </c>
      <c r="CS9" s="100">
        <f t="shared" si="10"/>
        <v>0</v>
      </c>
      <c r="CT9" s="100">
        <f t="shared" si="10"/>
        <v>0</v>
      </c>
      <c r="CU9" s="100">
        <f t="shared" si="10"/>
        <v>0</v>
      </c>
      <c r="CV9" s="100">
        <f t="shared" si="10"/>
        <v>0</v>
      </c>
      <c r="CW9" s="100">
        <f t="shared" si="10"/>
        <v>0</v>
      </c>
      <c r="CX9" s="100">
        <f t="shared" si="10"/>
        <v>0</v>
      </c>
      <c r="CY9" s="100">
        <f t="shared" si="10"/>
        <v>0</v>
      </c>
      <c r="CZ9" s="102"/>
      <c r="DA9" s="102"/>
    </row>
    <row r="10" spans="2:207" x14ac:dyDescent="0.2">
      <c r="B10" s="62"/>
      <c r="C10" s="251" t="s">
        <v>609</v>
      </c>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0"/>
      <c r="AQ10" s="100"/>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0"/>
      <c r="CF10" s="100"/>
      <c r="CG10" s="100"/>
      <c r="CH10" s="100"/>
      <c r="CI10" s="100"/>
      <c r="CJ10" s="100"/>
      <c r="CK10" s="100"/>
      <c r="CL10" s="100"/>
      <c r="CM10" s="100"/>
      <c r="CN10" s="100"/>
      <c r="CO10" s="100"/>
      <c r="CP10" s="100"/>
      <c r="CQ10" s="100"/>
      <c r="CR10" s="100"/>
      <c r="CS10" s="100"/>
      <c r="CT10" s="100"/>
      <c r="CU10" s="100"/>
      <c r="CV10" s="100"/>
      <c r="CW10" s="100"/>
      <c r="CX10" s="100"/>
      <c r="CY10" s="100"/>
      <c r="DA10" s="102"/>
    </row>
    <row r="11" spans="2:207" s="33" customFormat="1" ht="15.75" x14ac:dyDescent="0.25">
      <c r="B11" s="62" t="s">
        <v>610</v>
      </c>
      <c r="C11" s="252">
        <f>SUM(D11:CY11)</f>
        <v>786.18421052631595</v>
      </c>
      <c r="D11" s="186">
        <f>IF(D3&gt;0,('1 Enterprises'!D6/'1 Enterprises'!D14),0)</f>
        <v>34.722222222222221</v>
      </c>
      <c r="E11" s="186">
        <f>IF(E3&gt;0,('1 Enterprises'!E6/'1 Enterprises'!E14),0)</f>
        <v>372.80701754385967</v>
      </c>
      <c r="F11" s="186">
        <f>IF(F3&gt;0,('1 Enterprises'!F6/'1 Enterprises'!F14),0)</f>
        <v>372.80701754385967</v>
      </c>
      <c r="G11" s="186">
        <f>IF(G3&gt;0,('1 Enterprises'!G6/'1 Enterprises'!G14),0)</f>
        <v>5.8479532163742691</v>
      </c>
      <c r="H11" s="186">
        <f>IF(H3&gt;0,('1 Enterprises'!H6/'1 Enterprises'!H14),0)</f>
        <v>0</v>
      </c>
      <c r="I11" s="186">
        <f>IF(I3&gt;0,('1 Enterprises'!I6/'1 Enterprises'!I14),0)</f>
        <v>0</v>
      </c>
      <c r="J11" s="186">
        <f>IF(J3&gt;0,('1 Enterprises'!J6/'1 Enterprises'!J14),0)</f>
        <v>0</v>
      </c>
      <c r="K11" s="186">
        <f>IF(K3&gt;0,('1 Enterprises'!K6/'1 Enterprises'!K14),0)</f>
        <v>0</v>
      </c>
      <c r="L11" s="186">
        <f>IF(L3&gt;0,('1 Enterprises'!L6/'1 Enterprises'!L14),0)</f>
        <v>0</v>
      </c>
      <c r="M11" s="186">
        <f>IF(M3&gt;0,('1 Enterprises'!M6/'1 Enterprises'!M14),0)</f>
        <v>0</v>
      </c>
      <c r="N11" s="186">
        <f>IF(N3&gt;0,('1 Enterprises'!N6/'1 Enterprises'!N14),0)</f>
        <v>0</v>
      </c>
      <c r="O11" s="186">
        <f>IF(O3&gt;0,('1 Enterprises'!O6/'1 Enterprises'!O14),0)</f>
        <v>0</v>
      </c>
      <c r="P11" s="186">
        <f>IF(P3&gt;0,('1 Enterprises'!P6/'1 Enterprises'!P14),0)</f>
        <v>0</v>
      </c>
      <c r="Q11" s="186">
        <f>IF(Q3&gt;0,('1 Enterprises'!Q6/'1 Enterprises'!Q14),0)</f>
        <v>0</v>
      </c>
      <c r="R11" s="186">
        <f>IF(R3&gt;0,('1 Enterprises'!R6/'1 Enterprises'!R14),0)</f>
        <v>0</v>
      </c>
      <c r="S11" s="186">
        <f>IF(S3&gt;0,('1 Enterprises'!S6/'1 Enterprises'!S14),0)</f>
        <v>0</v>
      </c>
      <c r="T11" s="186">
        <f>IF(T3&gt;0,('1 Enterprises'!T6/'1 Enterprises'!T14),0)</f>
        <v>0</v>
      </c>
      <c r="U11" s="186">
        <f>IF(U3&gt;0,('1 Enterprises'!U6/'1 Enterprises'!U14),0)</f>
        <v>0</v>
      </c>
      <c r="V11" s="186">
        <f>IF(V3&gt;0,('1 Enterprises'!V6/'1 Enterprises'!V14),0)</f>
        <v>0</v>
      </c>
      <c r="W11" s="186">
        <f>IF(W3&gt;0,('1 Enterprises'!W6/'1 Enterprises'!W14),0)</f>
        <v>0</v>
      </c>
      <c r="X11" s="186">
        <f>IF(X3&gt;0,('1 Enterprises'!X6/'1 Enterprises'!X14),0)</f>
        <v>0</v>
      </c>
      <c r="Y11" s="186">
        <f>IF(Y3&gt;0,('1 Enterprises'!Y6/'1 Enterprises'!Y14),0)</f>
        <v>0</v>
      </c>
      <c r="Z11" s="186">
        <f>IF(Z3&gt;0,('1 Enterprises'!Z6/'1 Enterprises'!Z14),0)</f>
        <v>0</v>
      </c>
      <c r="AA11" s="186">
        <f>IF(AA3&gt;0,('1 Enterprises'!AA6/'1 Enterprises'!AA14),0)</f>
        <v>0</v>
      </c>
      <c r="AB11" s="186">
        <f>IF(AB3&gt;0,('1 Enterprises'!AB6/'1 Enterprises'!AB14),0)</f>
        <v>0</v>
      </c>
      <c r="AC11" s="186">
        <f>IF(AC3&gt;0,('1 Enterprises'!AC6/'1 Enterprises'!AC14),0)</f>
        <v>0</v>
      </c>
      <c r="AD11" s="186">
        <f>IF(AD3&gt;0,('1 Enterprises'!AD6/'1 Enterprises'!AD14),0)</f>
        <v>0</v>
      </c>
      <c r="AE11" s="186">
        <f>IF(AE3&gt;0,('1 Enterprises'!AE6/'1 Enterprises'!AE14),0)</f>
        <v>0</v>
      </c>
      <c r="AF11" s="186">
        <f>IF(AF3&gt;0,('1 Enterprises'!AF6/'1 Enterprises'!AF14),0)</f>
        <v>0</v>
      </c>
      <c r="AG11" s="186">
        <f>IF(AG3&gt;0,('1 Enterprises'!AG6/'1 Enterprises'!AG14),0)</f>
        <v>0</v>
      </c>
      <c r="AH11" s="186">
        <f>IF(AH3&gt;0,('1 Enterprises'!AH6/'1 Enterprises'!AH14),0)</f>
        <v>0</v>
      </c>
      <c r="AI11" s="186">
        <f>IF(AI3&gt;0,('1 Enterprises'!AI6/'1 Enterprises'!AI14),0)</f>
        <v>0</v>
      </c>
      <c r="AJ11" s="186">
        <f>IF(AJ3&gt;0,('1 Enterprises'!AJ6/'1 Enterprises'!AJ14),0)</f>
        <v>0</v>
      </c>
      <c r="AK11" s="186">
        <f>IF(AK3&gt;0,('1 Enterprises'!AK6/'1 Enterprises'!AK14),0)</f>
        <v>0</v>
      </c>
      <c r="AL11" s="186">
        <f>IF(AL3&gt;0,('1 Enterprises'!AL6/'1 Enterprises'!AL14),0)</f>
        <v>0</v>
      </c>
      <c r="AM11" s="186">
        <f>IF(AM3&gt;0,('1 Enterprises'!AM6/'1 Enterprises'!AM14),0)</f>
        <v>0</v>
      </c>
      <c r="AN11" s="186">
        <f>IF(AN3&gt;0,('1 Enterprises'!AN6/'1 Enterprises'!AN14),0)</f>
        <v>0</v>
      </c>
      <c r="AO11" s="186">
        <f>IF(AO3&gt;0,('1 Enterprises'!AO6/'1 Enterprises'!AO14),0)</f>
        <v>0</v>
      </c>
      <c r="AP11" s="186">
        <f>IF(AP3&gt;0,('1 Enterprises'!AP6/'1 Enterprises'!AP14),0)</f>
        <v>0</v>
      </c>
      <c r="AQ11" s="186">
        <f>IF(AQ3&gt;0,('1 Enterprises'!AQ6/'1 Enterprises'!AQ14),0)</f>
        <v>0</v>
      </c>
      <c r="AR11" s="186">
        <f>IF(AR3&gt;0,('1 Enterprises'!AR6/'1 Enterprises'!AR14),0)</f>
        <v>0</v>
      </c>
      <c r="AS11" s="186">
        <f>IF(AS3&gt;0,('1 Enterprises'!AS6/'1 Enterprises'!AS14),0)</f>
        <v>0</v>
      </c>
      <c r="AT11" s="186">
        <f>IF(AT3&gt;0,('1 Enterprises'!AT6/'1 Enterprises'!AT14),0)</f>
        <v>0</v>
      </c>
      <c r="AU11" s="186">
        <f>IF(AU3&gt;0,('1 Enterprises'!AU6/'1 Enterprises'!AU14),0)</f>
        <v>0</v>
      </c>
      <c r="AV11" s="186">
        <f>IF(AV3&gt;0,('1 Enterprises'!AV6/'1 Enterprises'!AV14),0)</f>
        <v>0</v>
      </c>
      <c r="AW11" s="186">
        <f>IF(AW3&gt;0,('1 Enterprises'!AW6/'1 Enterprises'!AW14),0)</f>
        <v>0</v>
      </c>
      <c r="AX11" s="186">
        <f>IF(AX3&gt;0,('1 Enterprises'!AX6/'1 Enterprises'!AX14),0)</f>
        <v>0</v>
      </c>
      <c r="AY11" s="186">
        <f>IF(AY3&gt;0,('1 Enterprises'!AY6/'1 Enterprises'!AY14),0)</f>
        <v>0</v>
      </c>
      <c r="AZ11" s="186">
        <f>IF(AZ3&gt;0,('1 Enterprises'!AZ6/'1 Enterprises'!AZ14),0)</f>
        <v>0</v>
      </c>
      <c r="BA11" s="186">
        <f>IF(BA3&gt;0,('1 Enterprises'!BA6/'1 Enterprises'!BA14),0)</f>
        <v>0</v>
      </c>
      <c r="BB11" s="186">
        <f>IF(BB3&gt;0,('1 Enterprises'!BB6/'1 Enterprises'!BB14),0)</f>
        <v>0</v>
      </c>
      <c r="BC11" s="186">
        <f>IF(BC3&gt;0,('1 Enterprises'!BC6/'1 Enterprises'!BC14),0)</f>
        <v>0</v>
      </c>
      <c r="BD11" s="186">
        <f>IF(BD3&gt;0,('1 Enterprises'!BD6/'1 Enterprises'!BD14),0)</f>
        <v>0</v>
      </c>
      <c r="BE11" s="186">
        <f>IF(BE3&gt;0,('1 Enterprises'!BE6/'1 Enterprises'!BE14),0)</f>
        <v>0</v>
      </c>
      <c r="BF11" s="186">
        <f>IF(BF3&gt;0,('1 Enterprises'!BF6/'1 Enterprises'!BF14),0)</f>
        <v>0</v>
      </c>
      <c r="BG11" s="186">
        <f>IF(BG3&gt;0,('1 Enterprises'!BG6/'1 Enterprises'!BG14),0)</f>
        <v>0</v>
      </c>
      <c r="BH11" s="186">
        <f>IF(BH3&gt;0,('1 Enterprises'!BH6/'1 Enterprises'!BH14),0)</f>
        <v>0</v>
      </c>
      <c r="BI11" s="186">
        <f>IF(BI3&gt;0,('1 Enterprises'!BI6/'1 Enterprises'!BI14),0)</f>
        <v>0</v>
      </c>
      <c r="BJ11" s="186">
        <f>IF(BJ3&gt;0,('1 Enterprises'!BJ6/'1 Enterprises'!BJ14),0)</f>
        <v>0</v>
      </c>
      <c r="BK11" s="186">
        <f>IF(BK3&gt;0,('1 Enterprises'!BK6/'1 Enterprises'!BK14),0)</f>
        <v>0</v>
      </c>
      <c r="BL11" s="186">
        <f>IF(BL3&gt;0,('1 Enterprises'!BL6/'1 Enterprises'!BL14),0)</f>
        <v>0</v>
      </c>
      <c r="BM11" s="186">
        <f>IF(BM3&gt;0,('1 Enterprises'!BM6/'1 Enterprises'!BM14),0)</f>
        <v>0</v>
      </c>
      <c r="BN11" s="186">
        <f>IF(BN3&gt;0,('1 Enterprises'!BN6/'1 Enterprises'!BN14),0)</f>
        <v>0</v>
      </c>
      <c r="BO11" s="186">
        <f>IF(BO3&gt;0,('1 Enterprises'!BO6/'1 Enterprises'!BO14),0)</f>
        <v>0</v>
      </c>
      <c r="BP11" s="186">
        <f>IF(BP3&gt;0,('1 Enterprises'!BP6/'1 Enterprises'!BP14),0)</f>
        <v>0</v>
      </c>
      <c r="BQ11" s="186">
        <f>IF(BQ3&gt;0,('1 Enterprises'!BQ6/'1 Enterprises'!BQ14),0)</f>
        <v>0</v>
      </c>
      <c r="BR11" s="186">
        <f>IF(BR3&gt;0,('1 Enterprises'!BR6/'1 Enterprises'!BR14),0)</f>
        <v>0</v>
      </c>
      <c r="BS11" s="186">
        <f>IF(BS3&gt;0,('1 Enterprises'!BS6/'1 Enterprises'!BS14),0)</f>
        <v>0</v>
      </c>
      <c r="BT11" s="186">
        <f>IF(BT3&gt;0,('1 Enterprises'!BT6/'1 Enterprises'!BT14),0)</f>
        <v>0</v>
      </c>
      <c r="BU11" s="186">
        <f>IF(BU3&gt;0,('1 Enterprises'!BU6/'1 Enterprises'!BU14),0)</f>
        <v>0</v>
      </c>
      <c r="BV11" s="186">
        <f>IF(BV3&gt;0,('1 Enterprises'!BV6/'1 Enterprises'!BV14),0)</f>
        <v>0</v>
      </c>
      <c r="BW11" s="186">
        <f>IF(BW3&gt;0,('1 Enterprises'!BW6/'1 Enterprises'!BW14),0)</f>
        <v>0</v>
      </c>
      <c r="BX11" s="186">
        <f>IF(BX3&gt;0,('1 Enterprises'!BX6/'1 Enterprises'!BX14),0)</f>
        <v>0</v>
      </c>
      <c r="BY11" s="186">
        <f>IF(BY3&gt;0,('1 Enterprises'!BY6/'1 Enterprises'!BY14),0)</f>
        <v>0</v>
      </c>
      <c r="BZ11" s="186">
        <f>IF(BZ3&gt;0,('1 Enterprises'!BZ6/'1 Enterprises'!BZ14),0)</f>
        <v>0</v>
      </c>
      <c r="CA11" s="186">
        <f>IF(CA3&gt;0,('1 Enterprises'!CA6/'1 Enterprises'!CA14),0)</f>
        <v>0</v>
      </c>
      <c r="CB11" s="186">
        <f>IF(CB3&gt;0,('1 Enterprises'!CB6/'1 Enterprises'!CB14),0)</f>
        <v>0</v>
      </c>
      <c r="CC11" s="186">
        <f>IF(CC3&gt;0,('1 Enterprises'!CC6/'1 Enterprises'!CC14),0)</f>
        <v>0</v>
      </c>
      <c r="CD11" s="186">
        <f>IF(CD3&gt;0,('1 Enterprises'!CD6/'1 Enterprises'!CD14),0)</f>
        <v>0</v>
      </c>
      <c r="CE11" s="186">
        <f>IF(CE3&gt;0,('1 Enterprises'!CE6/'1 Enterprises'!CE14),0)</f>
        <v>0</v>
      </c>
      <c r="CF11" s="186">
        <f>IF(CF3&gt;0,('1 Enterprises'!CF6/'1 Enterprises'!CF14),0)</f>
        <v>0</v>
      </c>
      <c r="CG11" s="186">
        <f>IF(CG3&gt;0,('1 Enterprises'!CG6/'1 Enterprises'!CG14),0)</f>
        <v>0</v>
      </c>
      <c r="CH11" s="186">
        <f>IF(CH3&gt;0,('1 Enterprises'!CH6/'1 Enterprises'!CH14),0)</f>
        <v>0</v>
      </c>
      <c r="CI11" s="186">
        <f>IF(CI3&gt;0,('1 Enterprises'!CI6/'1 Enterprises'!CI14),0)</f>
        <v>0</v>
      </c>
      <c r="CJ11" s="186">
        <f>IF(CJ3&gt;0,('1 Enterprises'!CJ6/'1 Enterprises'!CJ14),0)</f>
        <v>0</v>
      </c>
      <c r="CK11" s="186">
        <f>IF(CK3&gt;0,('1 Enterprises'!CK6/'1 Enterprises'!CK14),0)</f>
        <v>0</v>
      </c>
      <c r="CL11" s="186">
        <f>IF(CL3&gt;0,('1 Enterprises'!CL6/'1 Enterprises'!CL14),0)</f>
        <v>0</v>
      </c>
      <c r="CM11" s="186">
        <f>IF(CM3&gt;0,('1 Enterprises'!CM6/'1 Enterprises'!CM14),0)</f>
        <v>0</v>
      </c>
      <c r="CN11" s="186">
        <f>IF(CN3&gt;0,('1 Enterprises'!CN6/'1 Enterprises'!CN14),0)</f>
        <v>0</v>
      </c>
      <c r="CO11" s="186">
        <f>IF(CO3&gt;0,('1 Enterprises'!CO6/'1 Enterprises'!CO14),0)</f>
        <v>0</v>
      </c>
      <c r="CP11" s="186">
        <f>IF(CP3&gt;0,('1 Enterprises'!CP6/'1 Enterprises'!CP14),0)</f>
        <v>0</v>
      </c>
      <c r="CQ11" s="186">
        <f>IF(CQ3&gt;0,('1 Enterprises'!CQ6/'1 Enterprises'!CQ14),0)</f>
        <v>0</v>
      </c>
      <c r="CR11" s="186">
        <f>IF(CR3&gt;0,('1 Enterprises'!CR6/'1 Enterprises'!CR14),0)</f>
        <v>0</v>
      </c>
      <c r="CS11" s="186">
        <f>IF(CS3&gt;0,('1 Enterprises'!CS6/'1 Enterprises'!CS14),0)</f>
        <v>0</v>
      </c>
      <c r="CT11" s="186">
        <f>IF(CT3&gt;0,('1 Enterprises'!CT6/'1 Enterprises'!CT14),0)</f>
        <v>0</v>
      </c>
      <c r="CU11" s="186">
        <f>IF(CU3&gt;0,('1 Enterprises'!CU6/'1 Enterprises'!CU14),0)</f>
        <v>0</v>
      </c>
      <c r="CV11" s="186">
        <f>IF(CV3&gt;0,('1 Enterprises'!CV6/'1 Enterprises'!CV14),0)</f>
        <v>0</v>
      </c>
      <c r="CW11" s="186">
        <f>IF(CW3&gt;0,('1 Enterprises'!CW6/'1 Enterprises'!CW14),0)</f>
        <v>0</v>
      </c>
      <c r="CX11" s="186">
        <f>IF(CX3&gt;0,('1 Enterprises'!CX6/'1 Enterprises'!CX14),0)</f>
        <v>0</v>
      </c>
      <c r="CY11" s="186">
        <f>IF(CY3&gt;0,('1 Enterprises'!CY6/'1 Enterprises'!CY14),0)</f>
        <v>0</v>
      </c>
      <c r="DA11" s="101"/>
    </row>
    <row r="12" spans="2:207" x14ac:dyDescent="0.2">
      <c r="B12" s="62"/>
      <c r="C12" s="1"/>
      <c r="D12" s="84"/>
      <c r="E12" s="70"/>
      <c r="F12" s="70"/>
      <c r="G12" s="70"/>
      <c r="H12" s="70"/>
      <c r="I12" s="70"/>
      <c r="J12" s="70"/>
      <c r="K12" s="70"/>
      <c r="L12" s="70"/>
      <c r="M12" s="70"/>
      <c r="N12" s="70"/>
      <c r="O12" s="70"/>
      <c r="P12" s="70"/>
      <c r="Q12" s="70"/>
      <c r="R12" s="70"/>
      <c r="S12" s="70"/>
      <c r="T12" s="70"/>
      <c r="U12" s="70"/>
      <c r="V12" s="70"/>
      <c r="W12" s="70"/>
      <c r="X12" s="70"/>
      <c r="Y12" s="70"/>
      <c r="Z12" s="70"/>
      <c r="AA12" s="70"/>
      <c r="AB12" s="70"/>
      <c r="AC12" s="70"/>
      <c r="AD12" s="70"/>
      <c r="AE12" s="70"/>
      <c r="AF12" s="70"/>
      <c r="AG12" s="70"/>
      <c r="AH12" s="70"/>
      <c r="AI12" s="70"/>
      <c r="AJ12" s="70"/>
      <c r="AK12" s="70"/>
      <c r="AL12" s="70"/>
      <c r="AM12" s="70"/>
      <c r="AN12" s="70"/>
      <c r="AO12" s="70"/>
      <c r="AP12" s="70"/>
      <c r="AQ12" s="70"/>
      <c r="AR12" s="70"/>
      <c r="AS12" s="70"/>
      <c r="AT12" s="70"/>
      <c r="AU12" s="70"/>
      <c r="AV12" s="70"/>
      <c r="AW12" s="70"/>
      <c r="AX12" s="70"/>
      <c r="AY12" s="70"/>
      <c r="AZ12" s="70"/>
      <c r="BA12" s="70"/>
      <c r="BB12" s="70"/>
      <c r="BC12" s="70"/>
      <c r="BD12" s="70"/>
      <c r="BE12" s="70"/>
      <c r="BF12" s="70"/>
      <c r="BG12" s="70"/>
      <c r="BH12" s="70"/>
      <c r="BI12" s="70"/>
      <c r="BJ12" s="70"/>
      <c r="BK12" s="70"/>
      <c r="BL12" s="70"/>
      <c r="BM12" s="70"/>
      <c r="BN12" s="70"/>
      <c r="BO12" s="70"/>
      <c r="BP12" s="70"/>
      <c r="BQ12" s="70"/>
      <c r="BR12" s="70"/>
      <c r="BS12" s="70"/>
      <c r="BT12" s="70"/>
      <c r="BU12" s="70"/>
      <c r="BV12" s="70"/>
      <c r="BW12" s="70"/>
      <c r="BX12" s="70"/>
      <c r="BY12" s="70"/>
      <c r="BZ12" s="70"/>
      <c r="CA12" s="70"/>
      <c r="CB12" s="70"/>
      <c r="CC12" s="70"/>
      <c r="CD12" s="70"/>
      <c r="CE12" s="70"/>
      <c r="CF12" s="70"/>
      <c r="CG12" s="70"/>
      <c r="CH12" s="70"/>
      <c r="CI12" s="70"/>
      <c r="CJ12" s="70"/>
      <c r="CK12" s="70"/>
      <c r="CL12" s="70"/>
      <c r="CM12" s="70"/>
      <c r="CN12" s="70"/>
      <c r="CO12" s="70"/>
      <c r="CP12" s="70"/>
      <c r="CQ12" s="70"/>
      <c r="CR12" s="70"/>
      <c r="CS12" s="70"/>
      <c r="CT12" s="70"/>
      <c r="CU12" s="70"/>
      <c r="CV12" s="70"/>
      <c r="CW12" s="70"/>
      <c r="CX12" s="70"/>
      <c r="CY12" s="70"/>
    </row>
    <row r="13" spans="2:207" x14ac:dyDescent="0.2">
      <c r="B13" s="64" t="s">
        <v>266</v>
      </c>
      <c r="C13" s="1"/>
      <c r="D13" s="71"/>
      <c r="E13" s="71"/>
      <c r="F13" s="71"/>
      <c r="G13" s="71"/>
      <c r="H13" s="71"/>
      <c r="I13" s="71"/>
      <c r="J13" s="71"/>
      <c r="K13" s="71"/>
      <c r="L13" s="71"/>
      <c r="M13" s="71"/>
      <c r="N13" s="71"/>
      <c r="O13" s="71"/>
      <c r="P13" s="71"/>
      <c r="Q13" s="71"/>
      <c r="R13" s="71"/>
      <c r="S13" s="71"/>
      <c r="T13" s="71"/>
      <c r="U13" s="71"/>
      <c r="V13" s="71"/>
      <c r="W13" s="71"/>
      <c r="X13" s="71"/>
      <c r="Y13" s="71"/>
      <c r="Z13" s="71"/>
      <c r="AA13" s="71"/>
      <c r="AB13" s="71"/>
      <c r="AC13" s="71"/>
      <c r="AD13" s="71"/>
      <c r="AE13" s="71"/>
      <c r="AF13" s="71"/>
      <c r="AG13" s="71"/>
      <c r="AH13" s="71"/>
      <c r="AI13" s="71"/>
      <c r="AJ13" s="71"/>
      <c r="AK13" s="71"/>
      <c r="AL13" s="71"/>
      <c r="AM13" s="71"/>
      <c r="AN13" s="71"/>
      <c r="AO13" s="71"/>
      <c r="AP13" s="71"/>
      <c r="AQ13" s="71"/>
      <c r="AR13" s="71"/>
      <c r="AS13" s="71"/>
      <c r="AT13" s="71"/>
      <c r="AU13" s="71"/>
      <c r="AV13" s="71"/>
      <c r="AW13" s="71"/>
      <c r="AX13" s="71"/>
      <c r="AY13" s="71"/>
      <c r="AZ13" s="71"/>
      <c r="BA13" s="71"/>
      <c r="BB13" s="71"/>
      <c r="BC13" s="71"/>
      <c r="BD13" s="71"/>
      <c r="BE13" s="71"/>
      <c r="BF13" s="71"/>
      <c r="BG13" s="71"/>
      <c r="BH13" s="71"/>
      <c r="BI13" s="71"/>
      <c r="BJ13" s="71"/>
      <c r="BK13" s="71"/>
      <c r="BL13" s="71"/>
      <c r="BM13" s="71"/>
      <c r="BN13" s="71"/>
      <c r="BO13" s="71"/>
      <c r="BP13" s="71"/>
      <c r="BQ13" s="71"/>
      <c r="BR13" s="71"/>
      <c r="BS13" s="71"/>
      <c r="BT13" s="71"/>
      <c r="BU13" s="71"/>
      <c r="BV13" s="71"/>
      <c r="BW13" s="71"/>
      <c r="BX13" s="71"/>
      <c r="BY13" s="71"/>
      <c r="BZ13" s="71"/>
      <c r="CA13" s="71"/>
      <c r="CB13" s="71"/>
      <c r="CC13" s="71"/>
      <c r="CD13" s="71"/>
      <c r="CE13" s="71"/>
      <c r="CF13" s="71"/>
      <c r="CG13" s="71"/>
      <c r="CH13" s="71"/>
      <c r="CI13" s="71"/>
      <c r="CJ13" s="71"/>
      <c r="CK13" s="71"/>
      <c r="CL13" s="71"/>
      <c r="CM13" s="71"/>
      <c r="CN13" s="71"/>
      <c r="CO13" s="71"/>
      <c r="CP13" s="71"/>
      <c r="CQ13" s="71"/>
      <c r="CR13" s="71"/>
      <c r="CS13" s="71"/>
      <c r="CT13" s="71"/>
      <c r="CU13" s="71"/>
      <c r="CV13" s="71"/>
      <c r="CW13" s="71"/>
      <c r="CX13" s="71"/>
      <c r="CY13" s="71"/>
      <c r="DC13" t="s">
        <v>100</v>
      </c>
      <c r="DD13" t="s">
        <v>101</v>
      </c>
      <c r="DE13" t="s">
        <v>416</v>
      </c>
      <c r="DF13" t="s">
        <v>417</v>
      </c>
      <c r="DG13" t="s">
        <v>418</v>
      </c>
      <c r="DH13" t="s">
        <v>419</v>
      </c>
      <c r="DI13" t="s">
        <v>420</v>
      </c>
      <c r="DJ13" t="s">
        <v>421</v>
      </c>
      <c r="DK13" t="s">
        <v>422</v>
      </c>
      <c r="DL13" t="s">
        <v>423</v>
      </c>
      <c r="DM13" t="s">
        <v>424</v>
      </c>
      <c r="DN13" t="s">
        <v>425</v>
      </c>
      <c r="DO13" t="s">
        <v>426</v>
      </c>
      <c r="DP13" t="s">
        <v>427</v>
      </c>
      <c r="DQ13" t="s">
        <v>428</v>
      </c>
      <c r="DR13" t="s">
        <v>429</v>
      </c>
      <c r="DS13" t="s">
        <v>430</v>
      </c>
      <c r="DT13" t="s">
        <v>431</v>
      </c>
      <c r="DU13" t="s">
        <v>432</v>
      </c>
      <c r="DV13" t="s">
        <v>433</v>
      </c>
      <c r="DW13" t="s">
        <v>434</v>
      </c>
      <c r="DX13" t="s">
        <v>435</v>
      </c>
      <c r="DY13" t="s">
        <v>436</v>
      </c>
      <c r="DZ13" t="s">
        <v>437</v>
      </c>
      <c r="EA13" t="s">
        <v>438</v>
      </c>
      <c r="EB13" t="s">
        <v>25</v>
      </c>
      <c r="EC13" t="s">
        <v>26</v>
      </c>
      <c r="ED13" t="s">
        <v>27</v>
      </c>
      <c r="EE13" t="s">
        <v>28</v>
      </c>
      <c r="EF13" t="s">
        <v>29</v>
      </c>
      <c r="EG13" t="s">
        <v>30</v>
      </c>
      <c r="EH13" t="s">
        <v>31</v>
      </c>
      <c r="EI13" t="s">
        <v>32</v>
      </c>
      <c r="EJ13" t="s">
        <v>33</v>
      </c>
      <c r="EK13" t="s">
        <v>34</v>
      </c>
      <c r="EL13" t="s">
        <v>35</v>
      </c>
      <c r="EM13" t="s">
        <v>36</v>
      </c>
      <c r="EN13" t="s">
        <v>37</v>
      </c>
      <c r="EO13" t="s">
        <v>38</v>
      </c>
      <c r="EP13" t="s">
        <v>39</v>
      </c>
      <c r="EQ13" t="s">
        <v>40</v>
      </c>
      <c r="ER13" t="s">
        <v>41</v>
      </c>
      <c r="ES13" t="s">
        <v>42</v>
      </c>
      <c r="ET13" t="s">
        <v>43</v>
      </c>
      <c r="EU13" t="s">
        <v>44</v>
      </c>
      <c r="EV13" t="s">
        <v>45</v>
      </c>
      <c r="EW13" t="s">
        <v>46</v>
      </c>
      <c r="EX13" t="s">
        <v>47</v>
      </c>
      <c r="EY13" t="s">
        <v>48</v>
      </c>
      <c r="EZ13" t="s">
        <v>49</v>
      </c>
      <c r="FA13" t="s">
        <v>50</v>
      </c>
      <c r="FB13" t="s">
        <v>51</v>
      </c>
      <c r="FC13" t="s">
        <v>52</v>
      </c>
      <c r="FD13" t="s">
        <v>53</v>
      </c>
      <c r="FE13" t="s">
        <v>54</v>
      </c>
      <c r="FF13" t="s">
        <v>55</v>
      </c>
      <c r="FG13" t="s">
        <v>56</v>
      </c>
      <c r="FH13" t="s">
        <v>57</v>
      </c>
      <c r="FI13" t="s">
        <v>58</v>
      </c>
      <c r="FJ13" t="s">
        <v>59</v>
      </c>
      <c r="FK13" t="s">
        <v>60</v>
      </c>
      <c r="FL13" t="s">
        <v>61</v>
      </c>
      <c r="FM13" t="s">
        <v>62</v>
      </c>
      <c r="FN13" t="s">
        <v>63</v>
      </c>
      <c r="FO13" t="s">
        <v>64</v>
      </c>
      <c r="FP13" t="s">
        <v>65</v>
      </c>
      <c r="FQ13" t="s">
        <v>66</v>
      </c>
      <c r="FR13" t="s">
        <v>67</v>
      </c>
      <c r="FS13" t="s">
        <v>68</v>
      </c>
      <c r="FT13" t="s">
        <v>69</v>
      </c>
      <c r="FU13" t="s">
        <v>70</v>
      </c>
      <c r="FV13" t="s">
        <v>71</v>
      </c>
      <c r="FW13" t="s">
        <v>72</v>
      </c>
      <c r="FX13" t="s">
        <v>73</v>
      </c>
      <c r="FY13" t="s">
        <v>74</v>
      </c>
      <c r="FZ13" t="s">
        <v>75</v>
      </c>
      <c r="GA13" t="s">
        <v>76</v>
      </c>
      <c r="GB13" t="s">
        <v>77</v>
      </c>
      <c r="GC13" t="s">
        <v>78</v>
      </c>
      <c r="GD13" t="s">
        <v>79</v>
      </c>
      <c r="GE13" t="s">
        <v>80</v>
      </c>
      <c r="GF13" t="s">
        <v>81</v>
      </c>
      <c r="GG13" t="s">
        <v>82</v>
      </c>
      <c r="GH13" t="s">
        <v>83</v>
      </c>
      <c r="GI13" t="s">
        <v>84</v>
      </c>
      <c r="GJ13" t="s">
        <v>85</v>
      </c>
      <c r="GK13" t="s">
        <v>86</v>
      </c>
      <c r="GL13" t="s">
        <v>87</v>
      </c>
      <c r="GM13" t="s">
        <v>88</v>
      </c>
      <c r="GN13" t="s">
        <v>89</v>
      </c>
      <c r="GO13" t="s">
        <v>90</v>
      </c>
      <c r="GP13" t="s">
        <v>91</v>
      </c>
      <c r="GQ13" t="s">
        <v>92</v>
      </c>
      <c r="GR13" t="s">
        <v>93</v>
      </c>
      <c r="GS13" t="s">
        <v>94</v>
      </c>
      <c r="GT13" t="s">
        <v>95</v>
      </c>
      <c r="GU13" t="s">
        <v>96</v>
      </c>
      <c r="GV13" t="s">
        <v>97</v>
      </c>
      <c r="GW13" t="s">
        <v>98</v>
      </c>
      <c r="GX13" t="s">
        <v>99</v>
      </c>
    </row>
    <row r="14" spans="2:207" s="61" customFormat="1" ht="15" x14ac:dyDescent="0.25">
      <c r="B14" s="65" t="str">
        <f>'2 Income Statement'!B112</f>
        <v xml:space="preserve"> Containers</v>
      </c>
      <c r="C14" s="187" t="s">
        <v>451</v>
      </c>
      <c r="D14" s="137">
        <v>0.7</v>
      </c>
      <c r="E14" s="137">
        <v>0.52</v>
      </c>
      <c r="F14" s="137">
        <v>0.52</v>
      </c>
      <c r="G14" s="137">
        <v>9.0300000000000005E-2</v>
      </c>
      <c r="H14" s="137"/>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c r="CN14" s="137"/>
      <c r="CO14" s="137"/>
      <c r="CP14" s="137"/>
      <c r="CQ14" s="137"/>
      <c r="CR14" s="137"/>
      <c r="CS14" s="137"/>
      <c r="CT14" s="137"/>
      <c r="CU14" s="137"/>
      <c r="CV14" s="137"/>
      <c r="CW14" s="137"/>
      <c r="CX14" s="137"/>
      <c r="CY14" s="137"/>
      <c r="DB14" s="150">
        <f t="shared" ref="DB14:DB22" si="11">SUM(DC14:GX14)</f>
        <v>299515</v>
      </c>
      <c r="DC14" s="149">
        <f>D14*'1 Enterprises'!D$6</f>
        <v>35000</v>
      </c>
      <c r="DD14" s="149">
        <f>E14*'1 Enterprises'!E$6</f>
        <v>130000</v>
      </c>
      <c r="DE14" s="149">
        <f>F14*'1 Enterprises'!F$6</f>
        <v>130000</v>
      </c>
      <c r="DF14" s="149">
        <f>G14*'1 Enterprises'!G$6</f>
        <v>4515</v>
      </c>
      <c r="DG14" s="149">
        <f>H14*'1 Enterprises'!H$6</f>
        <v>0</v>
      </c>
      <c r="DH14" s="149">
        <f>I14*'1 Enterprises'!I$6</f>
        <v>0</v>
      </c>
      <c r="DI14" s="149">
        <f>J14*'1 Enterprises'!J$6</f>
        <v>0</v>
      </c>
      <c r="DJ14" s="149">
        <f>K14*'1 Enterprises'!K$6</f>
        <v>0</v>
      </c>
      <c r="DK14" s="149">
        <f>L14*'1 Enterprises'!L$6</f>
        <v>0</v>
      </c>
      <c r="DL14" s="149">
        <f>M14*'1 Enterprises'!M$6</f>
        <v>0</v>
      </c>
      <c r="DM14" s="149">
        <f>N14*'1 Enterprises'!N$6</f>
        <v>0</v>
      </c>
      <c r="DN14" s="149">
        <f>O14*'1 Enterprises'!O$6</f>
        <v>0</v>
      </c>
      <c r="DO14" s="149">
        <f>P14*'1 Enterprises'!P$6</f>
        <v>0</v>
      </c>
      <c r="DP14" s="149">
        <f>Q14*'1 Enterprises'!Q$6</f>
        <v>0</v>
      </c>
      <c r="DQ14" s="149">
        <f>R14*'1 Enterprises'!R$6</f>
        <v>0</v>
      </c>
      <c r="DR14" s="149">
        <f>S14*'1 Enterprises'!S$6</f>
        <v>0</v>
      </c>
      <c r="DS14" s="149">
        <f>T14*'1 Enterprises'!T$6</f>
        <v>0</v>
      </c>
      <c r="DT14" s="149">
        <f>U14*'1 Enterprises'!U$6</f>
        <v>0</v>
      </c>
      <c r="DU14" s="149">
        <f>V14*'1 Enterprises'!V$6</f>
        <v>0</v>
      </c>
      <c r="DV14" s="149">
        <f>W14*'1 Enterprises'!W$6</f>
        <v>0</v>
      </c>
      <c r="DW14" s="149">
        <f>X14*'1 Enterprises'!X$6</f>
        <v>0</v>
      </c>
      <c r="DX14" s="149">
        <f>Y14*'1 Enterprises'!Y$6</f>
        <v>0</v>
      </c>
      <c r="DY14" s="149">
        <f>Z14*'1 Enterprises'!Z$6</f>
        <v>0</v>
      </c>
      <c r="DZ14" s="149">
        <f>AA14*'1 Enterprises'!AA$6</f>
        <v>0</v>
      </c>
      <c r="EA14" s="149">
        <f>AB14*'1 Enterprises'!AB$6</f>
        <v>0</v>
      </c>
      <c r="EB14" s="149">
        <f>AC14*'1 Enterprises'!AC$6</f>
        <v>0</v>
      </c>
      <c r="EC14" s="149">
        <f>AD14*'1 Enterprises'!AD$6</f>
        <v>0</v>
      </c>
      <c r="ED14" s="149">
        <f>AE14*'1 Enterprises'!AE$6</f>
        <v>0</v>
      </c>
      <c r="EE14" s="149">
        <f>AF14*'1 Enterprises'!AF$6</f>
        <v>0</v>
      </c>
      <c r="EF14" s="149">
        <f>AG14*'1 Enterprises'!AG$6</f>
        <v>0</v>
      </c>
      <c r="EG14" s="149">
        <f>AH14*'1 Enterprises'!AH$6</f>
        <v>0</v>
      </c>
      <c r="EH14" s="149">
        <f>AI14*'1 Enterprises'!AI$6</f>
        <v>0</v>
      </c>
      <c r="EI14" s="149">
        <f>AJ14*'1 Enterprises'!AJ$6</f>
        <v>0</v>
      </c>
      <c r="EJ14" s="149">
        <f>AK14*'1 Enterprises'!AK$6</f>
        <v>0</v>
      </c>
      <c r="EK14" s="149">
        <f>AL14*'1 Enterprises'!AL$6</f>
        <v>0</v>
      </c>
      <c r="EL14" s="149">
        <f>AM14*'1 Enterprises'!AM$6</f>
        <v>0</v>
      </c>
      <c r="EM14" s="149">
        <f>AN14*'1 Enterprises'!AN$6</f>
        <v>0</v>
      </c>
      <c r="EN14" s="149">
        <f>AO14*'1 Enterprises'!AO$6</f>
        <v>0</v>
      </c>
      <c r="EO14" s="149">
        <f>AP14*'1 Enterprises'!AP$6</f>
        <v>0</v>
      </c>
      <c r="EP14" s="149">
        <f>AQ14*'1 Enterprises'!AQ$6</f>
        <v>0</v>
      </c>
      <c r="EQ14" s="149">
        <f>AR14*'1 Enterprises'!AR$6</f>
        <v>0</v>
      </c>
      <c r="ER14" s="149">
        <f>AS14*'1 Enterprises'!AS$6</f>
        <v>0</v>
      </c>
      <c r="ES14" s="149">
        <f>AT14*'1 Enterprises'!AT$6</f>
        <v>0</v>
      </c>
      <c r="ET14" s="149">
        <f>AU14*'1 Enterprises'!AU$6</f>
        <v>0</v>
      </c>
      <c r="EU14" s="149">
        <f>AV14*'1 Enterprises'!AV$6</f>
        <v>0</v>
      </c>
      <c r="EV14" s="149">
        <f>AW14*'1 Enterprises'!AW$6</f>
        <v>0</v>
      </c>
      <c r="EW14" s="149">
        <f>AX14*'1 Enterprises'!AX$6</f>
        <v>0</v>
      </c>
      <c r="EX14" s="149">
        <f>AY14*'1 Enterprises'!AY$6</f>
        <v>0</v>
      </c>
      <c r="EY14" s="149">
        <f>AZ14*'1 Enterprises'!AZ$6</f>
        <v>0</v>
      </c>
      <c r="EZ14" s="149">
        <f>BA14*'1 Enterprises'!BA$6</f>
        <v>0</v>
      </c>
      <c r="FA14" s="149">
        <f>BB14*'1 Enterprises'!BB$6</f>
        <v>0</v>
      </c>
      <c r="FB14" s="149">
        <f>BC14*'1 Enterprises'!BC$6</f>
        <v>0</v>
      </c>
      <c r="FC14" s="149">
        <f>BD14*'1 Enterprises'!BD$6</f>
        <v>0</v>
      </c>
      <c r="FD14" s="149">
        <f>BE14*'1 Enterprises'!BE$6</f>
        <v>0</v>
      </c>
      <c r="FE14" s="149">
        <f>BF14*'1 Enterprises'!BF$6</f>
        <v>0</v>
      </c>
      <c r="FF14" s="149">
        <f>BG14*'1 Enterprises'!BG$6</f>
        <v>0</v>
      </c>
      <c r="FG14" s="149">
        <f>BH14*'1 Enterprises'!BH$6</f>
        <v>0</v>
      </c>
      <c r="FH14" s="149">
        <f>BI14*'1 Enterprises'!BI$6</f>
        <v>0</v>
      </c>
      <c r="FI14" s="149">
        <f>BJ14*'1 Enterprises'!BJ$6</f>
        <v>0</v>
      </c>
      <c r="FJ14" s="149">
        <f>BK14*'1 Enterprises'!BK$6</f>
        <v>0</v>
      </c>
      <c r="FK14" s="149">
        <f>BL14*'1 Enterprises'!BL$6</f>
        <v>0</v>
      </c>
      <c r="FL14" s="149">
        <f>BM14*'1 Enterprises'!BM$6</f>
        <v>0</v>
      </c>
      <c r="FM14" s="149">
        <f>BN14*'1 Enterprises'!BN$6</f>
        <v>0</v>
      </c>
      <c r="FN14" s="149">
        <f>BO14*'1 Enterprises'!BO$6</f>
        <v>0</v>
      </c>
      <c r="FO14" s="149">
        <f>BP14*'1 Enterprises'!BP$6</f>
        <v>0</v>
      </c>
      <c r="FP14" s="149">
        <f>BQ14*'1 Enterprises'!BQ$6</f>
        <v>0</v>
      </c>
      <c r="FQ14" s="149">
        <f>BR14*'1 Enterprises'!BR$6</f>
        <v>0</v>
      </c>
      <c r="FR14" s="149">
        <f>BS14*'1 Enterprises'!BS$6</f>
        <v>0</v>
      </c>
      <c r="FS14" s="149">
        <f>BT14*'1 Enterprises'!BT$6</f>
        <v>0</v>
      </c>
      <c r="FT14" s="149">
        <f>BU14*'1 Enterprises'!BU$6</f>
        <v>0</v>
      </c>
      <c r="FU14" s="149">
        <f>BV14*'1 Enterprises'!BV$6</f>
        <v>0</v>
      </c>
      <c r="FV14" s="149">
        <f>BW14*'1 Enterprises'!BW$6</f>
        <v>0</v>
      </c>
      <c r="FW14" s="149">
        <f>BX14*'1 Enterprises'!BX$6</f>
        <v>0</v>
      </c>
      <c r="FX14" s="149">
        <f>BY14*'1 Enterprises'!BY$6</f>
        <v>0</v>
      </c>
      <c r="FY14" s="149">
        <f>BZ14*'1 Enterprises'!BZ$6</f>
        <v>0</v>
      </c>
      <c r="FZ14" s="149">
        <f>CA14*'1 Enterprises'!CA$6</f>
        <v>0</v>
      </c>
      <c r="GA14" s="149">
        <f>CB14*'1 Enterprises'!CB$6</f>
        <v>0</v>
      </c>
      <c r="GB14" s="149">
        <f>CC14*'1 Enterprises'!CC$6</f>
        <v>0</v>
      </c>
      <c r="GC14" s="149">
        <f>CD14*'1 Enterprises'!CD$6</f>
        <v>0</v>
      </c>
      <c r="GD14" s="149">
        <f>CE14*'1 Enterprises'!CE$6</f>
        <v>0</v>
      </c>
      <c r="GE14" s="149">
        <f>CF14*'1 Enterprises'!CF$6</f>
        <v>0</v>
      </c>
      <c r="GF14" s="149">
        <f>CG14*'1 Enterprises'!CG$6</f>
        <v>0</v>
      </c>
      <c r="GG14" s="149">
        <f>CH14*'1 Enterprises'!CH$6</f>
        <v>0</v>
      </c>
      <c r="GH14" s="149">
        <f>CI14*'1 Enterprises'!CI$6</f>
        <v>0</v>
      </c>
      <c r="GI14" s="149">
        <f>CJ14*'1 Enterprises'!CJ$6</f>
        <v>0</v>
      </c>
      <c r="GJ14" s="149">
        <f>CK14*'1 Enterprises'!CK$6</f>
        <v>0</v>
      </c>
      <c r="GK14" s="149">
        <f>CL14*'1 Enterprises'!CL$6</f>
        <v>0</v>
      </c>
      <c r="GL14" s="149">
        <f>CM14*'1 Enterprises'!CM$6</f>
        <v>0</v>
      </c>
      <c r="GM14" s="149">
        <f>CN14*'1 Enterprises'!CN$6</f>
        <v>0</v>
      </c>
      <c r="GN14" s="149">
        <f>CO14*'1 Enterprises'!CO$6</f>
        <v>0</v>
      </c>
      <c r="GO14" s="149">
        <f>CP14*'1 Enterprises'!CP$6</f>
        <v>0</v>
      </c>
      <c r="GP14" s="149">
        <f>CQ14*'1 Enterprises'!CQ$6</f>
        <v>0</v>
      </c>
      <c r="GQ14" s="149">
        <f>CR14*'1 Enterprises'!CR$6</f>
        <v>0</v>
      </c>
      <c r="GR14" s="149">
        <f>CS14*'1 Enterprises'!CS$6</f>
        <v>0</v>
      </c>
      <c r="GS14" s="149">
        <f>CT14*'1 Enterprises'!CT$6</f>
        <v>0</v>
      </c>
      <c r="GT14" s="149">
        <f>CU14*'1 Enterprises'!CU$6</f>
        <v>0</v>
      </c>
      <c r="GU14" s="149">
        <f>CV14*'1 Enterprises'!CV$6</f>
        <v>0</v>
      </c>
      <c r="GV14" s="149">
        <f>CW14*'1 Enterprises'!CW$6</f>
        <v>0</v>
      </c>
      <c r="GW14" s="149">
        <f>CX14*'1 Enterprises'!CX$6</f>
        <v>0</v>
      </c>
      <c r="GX14" s="149">
        <f>CY14*'1 Enterprises'!CY$6</f>
        <v>0</v>
      </c>
      <c r="GY14" s="149"/>
    </row>
    <row r="15" spans="2:207" s="61" customFormat="1" x14ac:dyDescent="0.2">
      <c r="B15" s="65" t="str">
        <f>'2 Income Statement'!B113</f>
        <v xml:space="preserve"> Growing Media (substrate)</v>
      </c>
      <c r="C15" s="187" t="s">
        <v>451</v>
      </c>
      <c r="D15" s="60">
        <f>'5 Substrate'!I3</f>
        <v>0.44753086419753085</v>
      </c>
      <c r="E15" s="60">
        <f>'5 Substrate'!I4</f>
        <v>0.54012345679012341</v>
      </c>
      <c r="F15" s="60">
        <f>'5 Substrate'!I5</f>
        <v>0.44753086419753085</v>
      </c>
      <c r="G15" s="60">
        <f>'5 Substrate'!I6</f>
        <v>0.11791152263374485</v>
      </c>
      <c r="H15" s="60">
        <f>'5 Substrate'!I7</f>
        <v>0</v>
      </c>
      <c r="I15" s="60">
        <f>'5 Substrate'!I8</f>
        <v>0</v>
      </c>
      <c r="J15" s="60">
        <f>'5 Substrate'!I9</f>
        <v>0</v>
      </c>
      <c r="K15" s="60">
        <f>'5 Substrate'!I10</f>
        <v>0</v>
      </c>
      <c r="L15" s="60">
        <f>'5 Substrate'!I11</f>
        <v>0</v>
      </c>
      <c r="M15" s="60">
        <f>'5 Substrate'!I12</f>
        <v>0</v>
      </c>
      <c r="N15" s="60">
        <f>'5 Substrate'!I13</f>
        <v>0</v>
      </c>
      <c r="O15" s="60">
        <f>'5 Substrate'!I14</f>
        <v>0</v>
      </c>
      <c r="P15" s="60">
        <f>'5 Substrate'!I15</f>
        <v>0</v>
      </c>
      <c r="Q15" s="60">
        <f>'5 Substrate'!I16</f>
        <v>0</v>
      </c>
      <c r="R15" s="60">
        <f>'5 Substrate'!I17</f>
        <v>0</v>
      </c>
      <c r="S15" s="60">
        <f>'5 Substrate'!I18</f>
        <v>0</v>
      </c>
      <c r="T15" s="60">
        <f>'5 Substrate'!I19</f>
        <v>0</v>
      </c>
      <c r="U15" s="60">
        <f>'5 Substrate'!I20</f>
        <v>0</v>
      </c>
      <c r="V15" s="60">
        <f>'5 Substrate'!I21</f>
        <v>0</v>
      </c>
      <c r="W15" s="60">
        <f>'5 Substrate'!I22</f>
        <v>0</v>
      </c>
      <c r="X15" s="60">
        <f>'5 Substrate'!I23</f>
        <v>0</v>
      </c>
      <c r="Y15" s="60">
        <f>'5 Substrate'!I24</f>
        <v>0</v>
      </c>
      <c r="Z15" s="60">
        <f>'5 Substrate'!I25</f>
        <v>0</v>
      </c>
      <c r="AA15" s="60">
        <f>'5 Substrate'!I26</f>
        <v>0</v>
      </c>
      <c r="AB15" s="60">
        <f>'5 Substrate'!I27</f>
        <v>0</v>
      </c>
      <c r="AC15" s="60">
        <f>'5 Substrate'!$I$28</f>
        <v>0</v>
      </c>
      <c r="AD15" s="60">
        <f>'5 Substrate'!$I$29</f>
        <v>0</v>
      </c>
      <c r="AE15" s="60">
        <f>'5 Substrate'!$I30</f>
        <v>0</v>
      </c>
      <c r="AF15" s="60">
        <f>'5 Substrate'!$I31</f>
        <v>0</v>
      </c>
      <c r="AG15" s="60">
        <f>'5 Substrate'!$I32</f>
        <v>0</v>
      </c>
      <c r="AH15" s="60">
        <f>'5 Substrate'!$I33</f>
        <v>0</v>
      </c>
      <c r="AI15" s="60">
        <f>'5 Substrate'!$I34</f>
        <v>0</v>
      </c>
      <c r="AJ15" s="60">
        <f>'5 Substrate'!$I35</f>
        <v>0</v>
      </c>
      <c r="AK15" s="60">
        <f>'5 Substrate'!$I36</f>
        <v>0</v>
      </c>
      <c r="AL15" s="60">
        <f>'5 Substrate'!$I37</f>
        <v>0</v>
      </c>
      <c r="AM15" s="60">
        <f>'5 Substrate'!$I38</f>
        <v>0</v>
      </c>
      <c r="AN15" s="60">
        <f>'5 Substrate'!$I39</f>
        <v>0</v>
      </c>
      <c r="AO15" s="60">
        <f>'5 Substrate'!$I40</f>
        <v>0</v>
      </c>
      <c r="AP15" s="60">
        <f>'5 Substrate'!$I41</f>
        <v>0</v>
      </c>
      <c r="AQ15" s="60">
        <f>'5 Substrate'!$I42</f>
        <v>0</v>
      </c>
      <c r="AR15" s="60">
        <f>'5 Substrate'!$I43</f>
        <v>0</v>
      </c>
      <c r="AS15" s="60">
        <f>'5 Substrate'!$I44</f>
        <v>0</v>
      </c>
      <c r="AT15" s="60">
        <f>'5 Substrate'!$I45</f>
        <v>0</v>
      </c>
      <c r="AU15" s="60">
        <f>'5 Substrate'!$I46</f>
        <v>0</v>
      </c>
      <c r="AV15" s="60">
        <f>'5 Substrate'!$I47</f>
        <v>0</v>
      </c>
      <c r="AW15" s="60">
        <f>'5 Substrate'!$I48</f>
        <v>0</v>
      </c>
      <c r="AX15" s="60">
        <f>'5 Substrate'!$I49</f>
        <v>0</v>
      </c>
      <c r="AY15" s="60">
        <f>'5 Substrate'!$I50</f>
        <v>0</v>
      </c>
      <c r="AZ15" s="60">
        <f>'5 Substrate'!$I51</f>
        <v>0</v>
      </c>
      <c r="BA15" s="60">
        <f>'5 Substrate'!$I52</f>
        <v>0</v>
      </c>
      <c r="BB15" s="60">
        <f>'5 Substrate'!$I53</f>
        <v>0</v>
      </c>
      <c r="BC15" s="60">
        <f>'5 Substrate'!$I54</f>
        <v>0</v>
      </c>
      <c r="BD15" s="60">
        <f>'5 Substrate'!$I55</f>
        <v>0</v>
      </c>
      <c r="BE15" s="60">
        <f>'5 Substrate'!$I56</f>
        <v>0</v>
      </c>
      <c r="BF15" s="60">
        <f>'5 Substrate'!$I57</f>
        <v>0</v>
      </c>
      <c r="BG15" s="60">
        <f>'5 Substrate'!$I58</f>
        <v>0</v>
      </c>
      <c r="BH15" s="60">
        <f>'5 Substrate'!$I59</f>
        <v>0</v>
      </c>
      <c r="BI15" s="60">
        <f>'5 Substrate'!$I60</f>
        <v>0</v>
      </c>
      <c r="BJ15" s="60">
        <f>'5 Substrate'!$I61</f>
        <v>0</v>
      </c>
      <c r="BK15" s="60">
        <f>'5 Substrate'!$I62</f>
        <v>0</v>
      </c>
      <c r="BL15" s="60">
        <f>'5 Substrate'!$I63</f>
        <v>0</v>
      </c>
      <c r="BM15" s="60">
        <f>'5 Substrate'!$I64</f>
        <v>0</v>
      </c>
      <c r="BN15" s="60">
        <f>'5 Substrate'!$I65</f>
        <v>0</v>
      </c>
      <c r="BO15" s="60">
        <f>'5 Substrate'!$I66</f>
        <v>0</v>
      </c>
      <c r="BP15" s="60">
        <f>'5 Substrate'!$I67</f>
        <v>0</v>
      </c>
      <c r="BQ15" s="60">
        <f>'5 Substrate'!$I68</f>
        <v>0</v>
      </c>
      <c r="BR15" s="60">
        <f>'5 Substrate'!$I69</f>
        <v>0</v>
      </c>
      <c r="BS15" s="60">
        <f>'5 Substrate'!$I70</f>
        <v>0</v>
      </c>
      <c r="BT15" s="60">
        <f>'5 Substrate'!$I71</f>
        <v>0</v>
      </c>
      <c r="BU15" s="60">
        <f>'5 Substrate'!$I72</f>
        <v>0</v>
      </c>
      <c r="BV15" s="60">
        <f>'5 Substrate'!$I73</f>
        <v>0</v>
      </c>
      <c r="BW15" s="60">
        <f>'5 Substrate'!$I74</f>
        <v>0</v>
      </c>
      <c r="BX15" s="60">
        <f>'5 Substrate'!$I75</f>
        <v>0</v>
      </c>
      <c r="BY15" s="60">
        <f>'5 Substrate'!$I76</f>
        <v>0</v>
      </c>
      <c r="BZ15" s="60">
        <f>'5 Substrate'!$I77</f>
        <v>0</v>
      </c>
      <c r="CA15" s="60">
        <f>'5 Substrate'!$I78</f>
        <v>0</v>
      </c>
      <c r="CB15" s="60">
        <f>'5 Substrate'!$I79</f>
        <v>0</v>
      </c>
      <c r="CC15" s="60">
        <f>'5 Substrate'!$I80</f>
        <v>0</v>
      </c>
      <c r="CD15" s="60">
        <f>'5 Substrate'!$I81</f>
        <v>0</v>
      </c>
      <c r="CE15" s="60">
        <f>'5 Substrate'!$I82</f>
        <v>0</v>
      </c>
      <c r="CF15" s="60">
        <f>'5 Substrate'!$I83</f>
        <v>0</v>
      </c>
      <c r="CG15" s="60">
        <f>'5 Substrate'!$I84</f>
        <v>0</v>
      </c>
      <c r="CH15" s="60">
        <f>'5 Substrate'!$I85</f>
        <v>0</v>
      </c>
      <c r="CI15" s="60">
        <f>'5 Substrate'!$I86</f>
        <v>0</v>
      </c>
      <c r="CJ15" s="60">
        <f>'5 Substrate'!$I87</f>
        <v>0</v>
      </c>
      <c r="CK15" s="60">
        <f>'5 Substrate'!$I88</f>
        <v>0</v>
      </c>
      <c r="CL15" s="60">
        <f>'5 Substrate'!$I89</f>
        <v>0</v>
      </c>
      <c r="CM15" s="60">
        <f>'5 Substrate'!$I90</f>
        <v>0</v>
      </c>
      <c r="CN15" s="60">
        <f>'5 Substrate'!$I91</f>
        <v>0</v>
      </c>
      <c r="CO15" s="60">
        <f>'5 Substrate'!$I92</f>
        <v>0</v>
      </c>
      <c r="CP15" s="60">
        <f>'5 Substrate'!$I93</f>
        <v>0</v>
      </c>
      <c r="CQ15" s="60">
        <f>'5 Substrate'!$I94</f>
        <v>0</v>
      </c>
      <c r="CR15" s="60">
        <f>'5 Substrate'!$I95</f>
        <v>0</v>
      </c>
      <c r="CS15" s="60">
        <f>'5 Substrate'!$I96</f>
        <v>0</v>
      </c>
      <c r="CT15" s="60">
        <f>'5 Substrate'!$I97</f>
        <v>0</v>
      </c>
      <c r="CU15" s="60">
        <f>'5 Substrate'!$I98</f>
        <v>0</v>
      </c>
      <c r="CV15" s="60">
        <f>'5 Substrate'!$I99</f>
        <v>0</v>
      </c>
      <c r="CW15" s="60">
        <f>'5 Substrate'!$I100</f>
        <v>0</v>
      </c>
      <c r="CX15" s="60">
        <f>'5 Substrate'!$I101</f>
        <v>0</v>
      </c>
      <c r="CY15" s="60">
        <f>'5 Substrate'!$I102</f>
        <v>0</v>
      </c>
      <c r="DB15" s="150">
        <f t="shared" si="11"/>
        <v>275185.69958847738</v>
      </c>
      <c r="DC15" s="149">
        <f>D15*'1 Enterprises'!D$6</f>
        <v>22376.543209876541</v>
      </c>
      <c r="DD15" s="149">
        <f>E15*'1 Enterprises'!E$6</f>
        <v>135030.86419753084</v>
      </c>
      <c r="DE15" s="149">
        <f>F15*'1 Enterprises'!F$6</f>
        <v>111882.71604938271</v>
      </c>
      <c r="DF15" s="149">
        <f>G15*'1 Enterprises'!G$6</f>
        <v>5895.5761316872422</v>
      </c>
      <c r="DG15" s="149">
        <f>H15*'1 Enterprises'!H$6</f>
        <v>0</v>
      </c>
      <c r="DH15" s="149">
        <f>I15*'1 Enterprises'!I$6</f>
        <v>0</v>
      </c>
      <c r="DI15" s="149">
        <f>J15*'1 Enterprises'!J$6</f>
        <v>0</v>
      </c>
      <c r="DJ15" s="149">
        <f>K15*'1 Enterprises'!K$6</f>
        <v>0</v>
      </c>
      <c r="DK15" s="149">
        <f>L15*'1 Enterprises'!L$6</f>
        <v>0</v>
      </c>
      <c r="DL15" s="149">
        <f>M15*'1 Enterprises'!M$6</f>
        <v>0</v>
      </c>
      <c r="DM15" s="149">
        <f>N15*'1 Enterprises'!N$6</f>
        <v>0</v>
      </c>
      <c r="DN15" s="149">
        <f>O15*'1 Enterprises'!O$6</f>
        <v>0</v>
      </c>
      <c r="DO15" s="149">
        <f>P15*'1 Enterprises'!P$6</f>
        <v>0</v>
      </c>
      <c r="DP15" s="149">
        <f>Q15*'1 Enterprises'!Q$6</f>
        <v>0</v>
      </c>
      <c r="DQ15" s="149">
        <f>R15*'1 Enterprises'!R$6</f>
        <v>0</v>
      </c>
      <c r="DR15" s="149">
        <f>S15*'1 Enterprises'!S$6</f>
        <v>0</v>
      </c>
      <c r="DS15" s="149">
        <f>T15*'1 Enterprises'!T$6</f>
        <v>0</v>
      </c>
      <c r="DT15" s="149">
        <f>U15*'1 Enterprises'!U$6</f>
        <v>0</v>
      </c>
      <c r="DU15" s="149">
        <f>V15*'1 Enterprises'!V$6</f>
        <v>0</v>
      </c>
      <c r="DV15" s="149">
        <f>W15*'1 Enterprises'!W$6</f>
        <v>0</v>
      </c>
      <c r="DW15" s="149">
        <f>X15*'1 Enterprises'!X$6</f>
        <v>0</v>
      </c>
      <c r="DX15" s="149">
        <f>Y15*'1 Enterprises'!Y$6</f>
        <v>0</v>
      </c>
      <c r="DY15" s="149">
        <f>Z15*'1 Enterprises'!Z$6</f>
        <v>0</v>
      </c>
      <c r="DZ15" s="149">
        <f>AA15*'1 Enterprises'!AA$6</f>
        <v>0</v>
      </c>
      <c r="EA15" s="149">
        <f>AB15*'1 Enterprises'!AB$6</f>
        <v>0</v>
      </c>
      <c r="EB15" s="149">
        <f>AC15*'1 Enterprises'!AC$6</f>
        <v>0</v>
      </c>
      <c r="EC15" s="149">
        <f>AD15*'1 Enterprises'!AD$6</f>
        <v>0</v>
      </c>
      <c r="ED15" s="149">
        <f>AE15*'1 Enterprises'!AE$6</f>
        <v>0</v>
      </c>
      <c r="EE15" s="149">
        <f>AF15*'1 Enterprises'!AF$6</f>
        <v>0</v>
      </c>
      <c r="EF15" s="149">
        <f>AG15*'1 Enterprises'!AG$6</f>
        <v>0</v>
      </c>
      <c r="EG15" s="149">
        <f>AH15*'1 Enterprises'!AH$6</f>
        <v>0</v>
      </c>
      <c r="EH15" s="149">
        <f>AI15*'1 Enterprises'!AI$6</f>
        <v>0</v>
      </c>
      <c r="EI15" s="149">
        <f>AJ15*'1 Enterprises'!AJ$6</f>
        <v>0</v>
      </c>
      <c r="EJ15" s="149">
        <f>AK15*'1 Enterprises'!AK$6</f>
        <v>0</v>
      </c>
      <c r="EK15" s="149">
        <f>AL15*'1 Enterprises'!AL$6</f>
        <v>0</v>
      </c>
      <c r="EL15" s="149">
        <f>AM15*'1 Enterprises'!AM$6</f>
        <v>0</v>
      </c>
      <c r="EM15" s="149">
        <f>AN15*'1 Enterprises'!AN$6</f>
        <v>0</v>
      </c>
      <c r="EN15" s="149">
        <f>AO15*'1 Enterprises'!AO$6</f>
        <v>0</v>
      </c>
      <c r="EO15" s="149">
        <f>AP15*'1 Enterprises'!AP$6</f>
        <v>0</v>
      </c>
      <c r="EP15" s="149">
        <f>AQ15*'1 Enterprises'!AQ$6</f>
        <v>0</v>
      </c>
      <c r="EQ15" s="149">
        <f>AR15*'1 Enterprises'!AR$6</f>
        <v>0</v>
      </c>
      <c r="ER15" s="149">
        <f>AS15*'1 Enterprises'!AS$6</f>
        <v>0</v>
      </c>
      <c r="ES15" s="149">
        <f>AT15*'1 Enterprises'!AT$6</f>
        <v>0</v>
      </c>
      <c r="ET15" s="149">
        <f>AU15*'1 Enterprises'!AU$6</f>
        <v>0</v>
      </c>
      <c r="EU15" s="149">
        <f>AV15*'1 Enterprises'!AV$6</f>
        <v>0</v>
      </c>
      <c r="EV15" s="149">
        <f>AW15*'1 Enterprises'!AW$6</f>
        <v>0</v>
      </c>
      <c r="EW15" s="149">
        <f>AX15*'1 Enterprises'!AX$6</f>
        <v>0</v>
      </c>
      <c r="EX15" s="149">
        <f>AY15*'1 Enterprises'!AY$6</f>
        <v>0</v>
      </c>
      <c r="EY15" s="149">
        <f>AZ15*'1 Enterprises'!AZ$6</f>
        <v>0</v>
      </c>
      <c r="EZ15" s="149">
        <f>BA15*'1 Enterprises'!BA$6</f>
        <v>0</v>
      </c>
      <c r="FA15" s="149">
        <f>BB15*'1 Enterprises'!BB$6</f>
        <v>0</v>
      </c>
      <c r="FB15" s="149">
        <f>BC15*'1 Enterprises'!BC$6</f>
        <v>0</v>
      </c>
      <c r="FC15" s="149">
        <f>BD15*'1 Enterprises'!BD$6</f>
        <v>0</v>
      </c>
      <c r="FD15" s="149">
        <f>BE15*'1 Enterprises'!BE$6</f>
        <v>0</v>
      </c>
      <c r="FE15" s="149">
        <f>BF15*'1 Enterprises'!BF$6</f>
        <v>0</v>
      </c>
      <c r="FF15" s="149">
        <f>BG15*'1 Enterprises'!BG$6</f>
        <v>0</v>
      </c>
      <c r="FG15" s="149">
        <f>BH15*'1 Enterprises'!BH$6</f>
        <v>0</v>
      </c>
      <c r="FH15" s="149">
        <f>BI15*'1 Enterprises'!BI$6</f>
        <v>0</v>
      </c>
      <c r="FI15" s="149">
        <f>BJ15*'1 Enterprises'!BJ$6</f>
        <v>0</v>
      </c>
      <c r="FJ15" s="149">
        <f>BK15*'1 Enterprises'!BK$6</f>
        <v>0</v>
      </c>
      <c r="FK15" s="149">
        <f>BL15*'1 Enterprises'!BL$6</f>
        <v>0</v>
      </c>
      <c r="FL15" s="149">
        <f>BM15*'1 Enterprises'!BM$6</f>
        <v>0</v>
      </c>
      <c r="FM15" s="149">
        <f>BN15*'1 Enterprises'!BN$6</f>
        <v>0</v>
      </c>
      <c r="FN15" s="149">
        <f>BO15*'1 Enterprises'!BO$6</f>
        <v>0</v>
      </c>
      <c r="FO15" s="149">
        <f>BP15*'1 Enterprises'!BP$6</f>
        <v>0</v>
      </c>
      <c r="FP15" s="149">
        <f>BQ15*'1 Enterprises'!BQ$6</f>
        <v>0</v>
      </c>
      <c r="FQ15" s="149">
        <f>BR15*'1 Enterprises'!BR$6</f>
        <v>0</v>
      </c>
      <c r="FR15" s="149">
        <f>BS15*'1 Enterprises'!BS$6</f>
        <v>0</v>
      </c>
      <c r="FS15" s="149">
        <f>BT15*'1 Enterprises'!BT$6</f>
        <v>0</v>
      </c>
      <c r="FT15" s="149">
        <f>BU15*'1 Enterprises'!BU$6</f>
        <v>0</v>
      </c>
      <c r="FU15" s="149">
        <f>BV15*'1 Enterprises'!BV$6</f>
        <v>0</v>
      </c>
      <c r="FV15" s="149">
        <f>BW15*'1 Enterprises'!BW$6</f>
        <v>0</v>
      </c>
      <c r="FW15" s="149">
        <f>BX15*'1 Enterprises'!BX$6</f>
        <v>0</v>
      </c>
      <c r="FX15" s="149">
        <f>BY15*'1 Enterprises'!BY$6</f>
        <v>0</v>
      </c>
      <c r="FY15" s="149">
        <f>BZ15*'1 Enterprises'!BZ$6</f>
        <v>0</v>
      </c>
      <c r="FZ15" s="149">
        <f>CA15*'1 Enterprises'!CA$6</f>
        <v>0</v>
      </c>
      <c r="GA15" s="149">
        <f>CB15*'1 Enterprises'!CB$6</f>
        <v>0</v>
      </c>
      <c r="GB15" s="149">
        <f>CC15*'1 Enterprises'!CC$6</f>
        <v>0</v>
      </c>
      <c r="GC15" s="149">
        <f>CD15*'1 Enterprises'!CD$6</f>
        <v>0</v>
      </c>
      <c r="GD15" s="149">
        <f>CE15*'1 Enterprises'!CE$6</f>
        <v>0</v>
      </c>
      <c r="GE15" s="149">
        <f>CF15*'1 Enterprises'!CF$6</f>
        <v>0</v>
      </c>
      <c r="GF15" s="149">
        <f>CG15*'1 Enterprises'!CG$6</f>
        <v>0</v>
      </c>
      <c r="GG15" s="149">
        <f>CH15*'1 Enterprises'!CH$6</f>
        <v>0</v>
      </c>
      <c r="GH15" s="149">
        <f>CI15*'1 Enterprises'!CI$6</f>
        <v>0</v>
      </c>
      <c r="GI15" s="149">
        <f>CJ15*'1 Enterprises'!CJ$6</f>
        <v>0</v>
      </c>
      <c r="GJ15" s="149">
        <f>CK15*'1 Enterprises'!CK$6</f>
        <v>0</v>
      </c>
      <c r="GK15" s="149">
        <f>CL15*'1 Enterprises'!CL$6</f>
        <v>0</v>
      </c>
      <c r="GL15" s="149">
        <f>CM15*'1 Enterprises'!CM$6</f>
        <v>0</v>
      </c>
      <c r="GM15" s="149">
        <f>CN15*'1 Enterprises'!CN$6</f>
        <v>0</v>
      </c>
      <c r="GN15" s="149">
        <f>CO15*'1 Enterprises'!CO$6</f>
        <v>0</v>
      </c>
      <c r="GO15" s="149">
        <f>CP15*'1 Enterprises'!CP$6</f>
        <v>0</v>
      </c>
      <c r="GP15" s="149">
        <f>CQ15*'1 Enterprises'!CQ$6</f>
        <v>0</v>
      </c>
      <c r="GQ15" s="149">
        <f>CR15*'1 Enterprises'!CR$6</f>
        <v>0</v>
      </c>
      <c r="GR15" s="149">
        <f>CS15*'1 Enterprises'!CS$6</f>
        <v>0</v>
      </c>
      <c r="GS15" s="149">
        <f>CT15*'1 Enterprises'!CT$6</f>
        <v>0</v>
      </c>
      <c r="GT15" s="149">
        <f>CU15*'1 Enterprises'!CU$6</f>
        <v>0</v>
      </c>
      <c r="GU15" s="149">
        <f>CV15*'1 Enterprises'!CV$6</f>
        <v>0</v>
      </c>
      <c r="GV15" s="149">
        <f>CW15*'1 Enterprises'!CW$6</f>
        <v>0</v>
      </c>
      <c r="GW15" s="149">
        <f>CX15*'1 Enterprises'!CX$6</f>
        <v>0</v>
      </c>
      <c r="GX15" s="149">
        <f>CY15*'1 Enterprises'!CY$6</f>
        <v>0</v>
      </c>
    </row>
    <row r="16" spans="2:207" s="61" customFormat="1" ht="15" x14ac:dyDescent="0.25">
      <c r="B16" s="65" t="str">
        <f>'2 Income Statement'!B114</f>
        <v xml:space="preserve"> Starting plant (Plugs, cuttings, seed)</v>
      </c>
      <c r="C16" s="187" t="s">
        <v>451</v>
      </c>
      <c r="D16" s="137">
        <v>2.25</v>
      </c>
      <c r="E16" s="137">
        <v>3</v>
      </c>
      <c r="F16" s="137">
        <v>3</v>
      </c>
      <c r="G16" s="137">
        <v>0.1</v>
      </c>
      <c r="H16" s="137"/>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c r="CN16" s="137"/>
      <c r="CO16" s="137"/>
      <c r="CP16" s="137"/>
      <c r="CQ16" s="137"/>
      <c r="CR16" s="137"/>
      <c r="CS16" s="137"/>
      <c r="CT16" s="137"/>
      <c r="CU16" s="137"/>
      <c r="CV16" s="137"/>
      <c r="CW16" s="137"/>
      <c r="CX16" s="137"/>
      <c r="CY16" s="137"/>
      <c r="DB16" s="150">
        <f t="shared" si="11"/>
        <v>1617500</v>
      </c>
      <c r="DC16" s="149">
        <f>D16*'1 Enterprises'!D$6</f>
        <v>112500</v>
      </c>
      <c r="DD16" s="149">
        <f>E16*'1 Enterprises'!E$6</f>
        <v>750000</v>
      </c>
      <c r="DE16" s="149">
        <f>F16*'1 Enterprises'!F$6</f>
        <v>750000</v>
      </c>
      <c r="DF16" s="149">
        <f>G16*'1 Enterprises'!G$6</f>
        <v>5000</v>
      </c>
      <c r="DG16" s="149">
        <f>H16*'1 Enterprises'!H$6</f>
        <v>0</v>
      </c>
      <c r="DH16" s="149">
        <f>I16*'1 Enterprises'!I$6</f>
        <v>0</v>
      </c>
      <c r="DI16" s="149">
        <f>J16*'1 Enterprises'!J$6</f>
        <v>0</v>
      </c>
      <c r="DJ16" s="149">
        <f>K16*'1 Enterprises'!K$6</f>
        <v>0</v>
      </c>
      <c r="DK16" s="149">
        <f>L16*'1 Enterprises'!L$6</f>
        <v>0</v>
      </c>
      <c r="DL16" s="149">
        <f>M16*'1 Enterprises'!M$6</f>
        <v>0</v>
      </c>
      <c r="DM16" s="149">
        <f>N16*'1 Enterprises'!N$6</f>
        <v>0</v>
      </c>
      <c r="DN16" s="149">
        <f>O16*'1 Enterprises'!O$6</f>
        <v>0</v>
      </c>
      <c r="DO16" s="149">
        <f>P16*'1 Enterprises'!P$6</f>
        <v>0</v>
      </c>
      <c r="DP16" s="149">
        <f>Q16*'1 Enterprises'!Q$6</f>
        <v>0</v>
      </c>
      <c r="DQ16" s="149">
        <f>R16*'1 Enterprises'!R$6</f>
        <v>0</v>
      </c>
      <c r="DR16" s="149">
        <f>S16*'1 Enterprises'!S$6</f>
        <v>0</v>
      </c>
      <c r="DS16" s="149">
        <f>T16*'1 Enterprises'!T$6</f>
        <v>0</v>
      </c>
      <c r="DT16" s="149">
        <f>U16*'1 Enterprises'!U$6</f>
        <v>0</v>
      </c>
      <c r="DU16" s="149">
        <f>V16*'1 Enterprises'!V$6</f>
        <v>0</v>
      </c>
      <c r="DV16" s="149">
        <f>W16*'1 Enterprises'!W$6</f>
        <v>0</v>
      </c>
      <c r="DW16" s="149">
        <f>X16*'1 Enterprises'!X$6</f>
        <v>0</v>
      </c>
      <c r="DX16" s="149">
        <f>Y16*'1 Enterprises'!Y$6</f>
        <v>0</v>
      </c>
      <c r="DY16" s="149">
        <f>Z16*'1 Enterprises'!Z$6</f>
        <v>0</v>
      </c>
      <c r="DZ16" s="149">
        <f>AA16*'1 Enterprises'!AA$6</f>
        <v>0</v>
      </c>
      <c r="EA16" s="149">
        <f>AB16*'1 Enterprises'!AB$6</f>
        <v>0</v>
      </c>
      <c r="EB16" s="149">
        <f>AC16*'1 Enterprises'!AC$6</f>
        <v>0</v>
      </c>
      <c r="EC16" s="149">
        <f>AD16*'1 Enterprises'!AD$6</f>
        <v>0</v>
      </c>
      <c r="ED16" s="149">
        <f>AE16*'1 Enterprises'!AE$6</f>
        <v>0</v>
      </c>
      <c r="EE16" s="149">
        <f>AF16*'1 Enterprises'!AF$6</f>
        <v>0</v>
      </c>
      <c r="EF16" s="149">
        <f>AG16*'1 Enterprises'!AG$6</f>
        <v>0</v>
      </c>
      <c r="EG16" s="149">
        <f>AH16*'1 Enterprises'!AH$6</f>
        <v>0</v>
      </c>
      <c r="EH16" s="149">
        <f>AI16*'1 Enterprises'!AI$6</f>
        <v>0</v>
      </c>
      <c r="EI16" s="149">
        <f>AJ16*'1 Enterprises'!AJ$6</f>
        <v>0</v>
      </c>
      <c r="EJ16" s="149">
        <f>AK16*'1 Enterprises'!AK$6</f>
        <v>0</v>
      </c>
      <c r="EK16" s="149">
        <f>AL16*'1 Enterprises'!AL$6</f>
        <v>0</v>
      </c>
      <c r="EL16" s="149">
        <f>AM16*'1 Enterprises'!AM$6</f>
        <v>0</v>
      </c>
      <c r="EM16" s="149">
        <f>AN16*'1 Enterprises'!AN$6</f>
        <v>0</v>
      </c>
      <c r="EN16" s="149">
        <f>AO16*'1 Enterprises'!AO$6</f>
        <v>0</v>
      </c>
      <c r="EO16" s="149">
        <f>AP16*'1 Enterprises'!AP$6</f>
        <v>0</v>
      </c>
      <c r="EP16" s="149">
        <f>AQ16*'1 Enterprises'!AQ$6</f>
        <v>0</v>
      </c>
      <c r="EQ16" s="149">
        <f>AR16*'1 Enterprises'!AR$6</f>
        <v>0</v>
      </c>
      <c r="ER16" s="149">
        <f>AS16*'1 Enterprises'!AS$6</f>
        <v>0</v>
      </c>
      <c r="ES16" s="149">
        <f>AT16*'1 Enterprises'!AT$6</f>
        <v>0</v>
      </c>
      <c r="ET16" s="149">
        <f>AU16*'1 Enterprises'!AU$6</f>
        <v>0</v>
      </c>
      <c r="EU16" s="149">
        <f>AV16*'1 Enterprises'!AV$6</f>
        <v>0</v>
      </c>
      <c r="EV16" s="149">
        <f>AW16*'1 Enterprises'!AW$6</f>
        <v>0</v>
      </c>
      <c r="EW16" s="149">
        <f>AX16*'1 Enterprises'!AX$6</f>
        <v>0</v>
      </c>
      <c r="EX16" s="149">
        <f>AY16*'1 Enterprises'!AY$6</f>
        <v>0</v>
      </c>
      <c r="EY16" s="149">
        <f>AZ16*'1 Enterprises'!AZ$6</f>
        <v>0</v>
      </c>
      <c r="EZ16" s="149">
        <f>BA16*'1 Enterprises'!BA$6</f>
        <v>0</v>
      </c>
      <c r="FA16" s="149">
        <f>BB16*'1 Enterprises'!BB$6</f>
        <v>0</v>
      </c>
      <c r="FB16" s="149">
        <f>BC16*'1 Enterprises'!BC$6</f>
        <v>0</v>
      </c>
      <c r="FC16" s="149">
        <f>BD16*'1 Enterprises'!BD$6</f>
        <v>0</v>
      </c>
      <c r="FD16" s="149">
        <f>BE16*'1 Enterprises'!BE$6</f>
        <v>0</v>
      </c>
      <c r="FE16" s="149">
        <f>BF16*'1 Enterprises'!BF$6</f>
        <v>0</v>
      </c>
      <c r="FF16" s="149">
        <f>BG16*'1 Enterprises'!BG$6</f>
        <v>0</v>
      </c>
      <c r="FG16" s="149">
        <f>BH16*'1 Enterprises'!BH$6</f>
        <v>0</v>
      </c>
      <c r="FH16" s="149">
        <f>BI16*'1 Enterprises'!BI$6</f>
        <v>0</v>
      </c>
      <c r="FI16" s="149">
        <f>BJ16*'1 Enterprises'!BJ$6</f>
        <v>0</v>
      </c>
      <c r="FJ16" s="149">
        <f>BK16*'1 Enterprises'!BK$6</f>
        <v>0</v>
      </c>
      <c r="FK16" s="149">
        <f>BL16*'1 Enterprises'!BL$6</f>
        <v>0</v>
      </c>
      <c r="FL16" s="149">
        <f>BM16*'1 Enterprises'!BM$6</f>
        <v>0</v>
      </c>
      <c r="FM16" s="149">
        <f>BN16*'1 Enterprises'!BN$6</f>
        <v>0</v>
      </c>
      <c r="FN16" s="149">
        <f>BO16*'1 Enterprises'!BO$6</f>
        <v>0</v>
      </c>
      <c r="FO16" s="149">
        <f>BP16*'1 Enterprises'!BP$6</f>
        <v>0</v>
      </c>
      <c r="FP16" s="149">
        <f>BQ16*'1 Enterprises'!BQ$6</f>
        <v>0</v>
      </c>
      <c r="FQ16" s="149">
        <f>BR16*'1 Enterprises'!BR$6</f>
        <v>0</v>
      </c>
      <c r="FR16" s="149">
        <f>BS16*'1 Enterprises'!BS$6</f>
        <v>0</v>
      </c>
      <c r="FS16" s="149">
        <f>BT16*'1 Enterprises'!BT$6</f>
        <v>0</v>
      </c>
      <c r="FT16" s="149">
        <f>BU16*'1 Enterprises'!BU$6</f>
        <v>0</v>
      </c>
      <c r="FU16" s="149">
        <f>BV16*'1 Enterprises'!BV$6</f>
        <v>0</v>
      </c>
      <c r="FV16" s="149">
        <f>BW16*'1 Enterprises'!BW$6</f>
        <v>0</v>
      </c>
      <c r="FW16" s="149">
        <f>BX16*'1 Enterprises'!BX$6</f>
        <v>0</v>
      </c>
      <c r="FX16" s="149">
        <f>BY16*'1 Enterprises'!BY$6</f>
        <v>0</v>
      </c>
      <c r="FY16" s="149">
        <f>BZ16*'1 Enterprises'!BZ$6</f>
        <v>0</v>
      </c>
      <c r="FZ16" s="149">
        <f>CA16*'1 Enterprises'!CA$6</f>
        <v>0</v>
      </c>
      <c r="GA16" s="149">
        <f>CB16*'1 Enterprises'!CB$6</f>
        <v>0</v>
      </c>
      <c r="GB16" s="149">
        <f>CC16*'1 Enterprises'!CC$6</f>
        <v>0</v>
      </c>
      <c r="GC16" s="149">
        <f>CD16*'1 Enterprises'!CD$6</f>
        <v>0</v>
      </c>
      <c r="GD16" s="149">
        <f>CE16*'1 Enterprises'!CE$6</f>
        <v>0</v>
      </c>
      <c r="GE16" s="149">
        <f>CF16*'1 Enterprises'!CF$6</f>
        <v>0</v>
      </c>
      <c r="GF16" s="149">
        <f>CG16*'1 Enterprises'!CG$6</f>
        <v>0</v>
      </c>
      <c r="GG16" s="149">
        <f>CH16*'1 Enterprises'!CH$6</f>
        <v>0</v>
      </c>
      <c r="GH16" s="149">
        <f>CI16*'1 Enterprises'!CI$6</f>
        <v>0</v>
      </c>
      <c r="GI16" s="149">
        <f>CJ16*'1 Enterprises'!CJ$6</f>
        <v>0</v>
      </c>
      <c r="GJ16" s="149">
        <f>CK16*'1 Enterprises'!CK$6</f>
        <v>0</v>
      </c>
      <c r="GK16" s="149">
        <f>CL16*'1 Enterprises'!CL$6</f>
        <v>0</v>
      </c>
      <c r="GL16" s="149">
        <f>CM16*'1 Enterprises'!CM$6</f>
        <v>0</v>
      </c>
      <c r="GM16" s="149">
        <f>CN16*'1 Enterprises'!CN$6</f>
        <v>0</v>
      </c>
      <c r="GN16" s="149">
        <f>CO16*'1 Enterprises'!CO$6</f>
        <v>0</v>
      </c>
      <c r="GO16" s="149">
        <f>CP16*'1 Enterprises'!CP$6</f>
        <v>0</v>
      </c>
      <c r="GP16" s="149">
        <f>CQ16*'1 Enterprises'!CQ$6</f>
        <v>0</v>
      </c>
      <c r="GQ16" s="149">
        <f>CR16*'1 Enterprises'!CR$6</f>
        <v>0</v>
      </c>
      <c r="GR16" s="149">
        <f>CS16*'1 Enterprises'!CS$6</f>
        <v>0</v>
      </c>
      <c r="GS16" s="149">
        <f>CT16*'1 Enterprises'!CT$6</f>
        <v>0</v>
      </c>
      <c r="GT16" s="149">
        <f>CU16*'1 Enterprises'!CU$6</f>
        <v>0</v>
      </c>
      <c r="GU16" s="149">
        <f>CV16*'1 Enterprises'!CV$6</f>
        <v>0</v>
      </c>
      <c r="GV16" s="149">
        <f>CW16*'1 Enterprises'!CW$6</f>
        <v>0</v>
      </c>
      <c r="GW16" s="149">
        <f>CX16*'1 Enterprises'!CX$6</f>
        <v>0</v>
      </c>
      <c r="GX16" s="149">
        <f>CY16*'1 Enterprises'!CY$6</f>
        <v>0</v>
      </c>
    </row>
    <row r="17" spans="2:206" s="61" customFormat="1" ht="15" x14ac:dyDescent="0.25">
      <c r="B17" s="65" t="str">
        <f>'2 Income Statement'!B115</f>
        <v xml:space="preserve"> Tags, Stakes, Trellis, Etc.</v>
      </c>
      <c r="C17" s="187" t="s">
        <v>451</v>
      </c>
      <c r="D17" s="137">
        <v>0</v>
      </c>
      <c r="E17" s="137">
        <v>0</v>
      </c>
      <c r="F17" s="137">
        <v>0</v>
      </c>
      <c r="G17" s="137">
        <v>0</v>
      </c>
      <c r="H17" s="137"/>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c r="CN17" s="137"/>
      <c r="CO17" s="137"/>
      <c r="CP17" s="137"/>
      <c r="CQ17" s="137"/>
      <c r="CR17" s="137"/>
      <c r="CS17" s="137"/>
      <c r="CT17" s="137"/>
      <c r="CU17" s="137"/>
      <c r="CV17" s="137"/>
      <c r="CW17" s="137"/>
      <c r="CX17" s="137"/>
      <c r="CY17" s="137"/>
      <c r="DB17" s="150">
        <f t="shared" si="11"/>
        <v>0</v>
      </c>
      <c r="DC17" s="149">
        <f>D17*'1 Enterprises'!D$6</f>
        <v>0</v>
      </c>
      <c r="DD17" s="149">
        <f>E17*'1 Enterprises'!E$6</f>
        <v>0</v>
      </c>
      <c r="DE17" s="149">
        <f>F17*'1 Enterprises'!F$6</f>
        <v>0</v>
      </c>
      <c r="DF17" s="149">
        <f>G17*'1 Enterprises'!G$6</f>
        <v>0</v>
      </c>
      <c r="DG17" s="149">
        <f>H17*'1 Enterprises'!H$6</f>
        <v>0</v>
      </c>
      <c r="DH17" s="149">
        <f>I17*'1 Enterprises'!I$6</f>
        <v>0</v>
      </c>
      <c r="DI17" s="149">
        <f>J17*'1 Enterprises'!J$6</f>
        <v>0</v>
      </c>
      <c r="DJ17" s="149">
        <f>K17*'1 Enterprises'!K$6</f>
        <v>0</v>
      </c>
      <c r="DK17" s="149">
        <f>L17*'1 Enterprises'!L$6</f>
        <v>0</v>
      </c>
      <c r="DL17" s="149">
        <f>M17*'1 Enterprises'!M$6</f>
        <v>0</v>
      </c>
      <c r="DM17" s="149">
        <f>N17*'1 Enterprises'!N$6</f>
        <v>0</v>
      </c>
      <c r="DN17" s="149">
        <f>O17*'1 Enterprises'!O$6</f>
        <v>0</v>
      </c>
      <c r="DO17" s="149">
        <f>P17*'1 Enterprises'!P$6</f>
        <v>0</v>
      </c>
      <c r="DP17" s="149">
        <f>Q17*'1 Enterprises'!Q$6</f>
        <v>0</v>
      </c>
      <c r="DQ17" s="149">
        <f>R17*'1 Enterprises'!R$6</f>
        <v>0</v>
      </c>
      <c r="DR17" s="149">
        <f>S17*'1 Enterprises'!S$6</f>
        <v>0</v>
      </c>
      <c r="DS17" s="149">
        <f>T17*'1 Enterprises'!T$6</f>
        <v>0</v>
      </c>
      <c r="DT17" s="149">
        <f>U17*'1 Enterprises'!U$6</f>
        <v>0</v>
      </c>
      <c r="DU17" s="149">
        <f>V17*'1 Enterprises'!V$6</f>
        <v>0</v>
      </c>
      <c r="DV17" s="149">
        <f>W17*'1 Enterprises'!W$6</f>
        <v>0</v>
      </c>
      <c r="DW17" s="149">
        <f>X17*'1 Enterprises'!X$6</f>
        <v>0</v>
      </c>
      <c r="DX17" s="149">
        <f>Y17*'1 Enterprises'!Y$6</f>
        <v>0</v>
      </c>
      <c r="DY17" s="149">
        <f>Z17*'1 Enterprises'!Z$6</f>
        <v>0</v>
      </c>
      <c r="DZ17" s="149">
        <f>AA17*'1 Enterprises'!AA$6</f>
        <v>0</v>
      </c>
      <c r="EA17" s="149">
        <f>AB17*'1 Enterprises'!AB$6</f>
        <v>0</v>
      </c>
      <c r="EB17" s="149">
        <f>AC17*'1 Enterprises'!AC$6</f>
        <v>0</v>
      </c>
      <c r="EC17" s="149">
        <f>AD17*'1 Enterprises'!AD$6</f>
        <v>0</v>
      </c>
      <c r="ED17" s="149">
        <f>AE17*'1 Enterprises'!AE$6</f>
        <v>0</v>
      </c>
      <c r="EE17" s="149">
        <f>AF17*'1 Enterprises'!AF$6</f>
        <v>0</v>
      </c>
      <c r="EF17" s="149">
        <f>AG17*'1 Enterprises'!AG$6</f>
        <v>0</v>
      </c>
      <c r="EG17" s="149">
        <f>AH17*'1 Enterprises'!AH$6</f>
        <v>0</v>
      </c>
      <c r="EH17" s="149">
        <f>AI17*'1 Enterprises'!AI$6</f>
        <v>0</v>
      </c>
      <c r="EI17" s="149">
        <f>AJ17*'1 Enterprises'!AJ$6</f>
        <v>0</v>
      </c>
      <c r="EJ17" s="149">
        <f>AK17*'1 Enterprises'!AK$6</f>
        <v>0</v>
      </c>
      <c r="EK17" s="149">
        <f>AL17*'1 Enterprises'!AL$6</f>
        <v>0</v>
      </c>
      <c r="EL17" s="149">
        <f>AM17*'1 Enterprises'!AM$6</f>
        <v>0</v>
      </c>
      <c r="EM17" s="149">
        <f>AN17*'1 Enterprises'!AN$6</f>
        <v>0</v>
      </c>
      <c r="EN17" s="149">
        <f>AO17*'1 Enterprises'!AO$6</f>
        <v>0</v>
      </c>
      <c r="EO17" s="149">
        <f>AP17*'1 Enterprises'!AP$6</f>
        <v>0</v>
      </c>
      <c r="EP17" s="149">
        <f>AQ17*'1 Enterprises'!AQ$6</f>
        <v>0</v>
      </c>
      <c r="EQ17" s="149">
        <f>AR17*'1 Enterprises'!AR$6</f>
        <v>0</v>
      </c>
      <c r="ER17" s="149">
        <f>AS17*'1 Enterprises'!AS$6</f>
        <v>0</v>
      </c>
      <c r="ES17" s="149">
        <f>AT17*'1 Enterprises'!AT$6</f>
        <v>0</v>
      </c>
      <c r="ET17" s="149">
        <f>AU17*'1 Enterprises'!AU$6</f>
        <v>0</v>
      </c>
      <c r="EU17" s="149">
        <f>AV17*'1 Enterprises'!AV$6</f>
        <v>0</v>
      </c>
      <c r="EV17" s="149">
        <f>AW17*'1 Enterprises'!AW$6</f>
        <v>0</v>
      </c>
      <c r="EW17" s="149">
        <f>AX17*'1 Enterprises'!AX$6</f>
        <v>0</v>
      </c>
      <c r="EX17" s="149">
        <f>AY17*'1 Enterprises'!AY$6</f>
        <v>0</v>
      </c>
      <c r="EY17" s="149">
        <f>AZ17*'1 Enterprises'!AZ$6</f>
        <v>0</v>
      </c>
      <c r="EZ17" s="149">
        <f>BA17*'1 Enterprises'!BA$6</f>
        <v>0</v>
      </c>
      <c r="FA17" s="149">
        <f>BB17*'1 Enterprises'!BB$6</f>
        <v>0</v>
      </c>
      <c r="FB17" s="149">
        <f>BC17*'1 Enterprises'!BC$6</f>
        <v>0</v>
      </c>
      <c r="FC17" s="149">
        <f>BD17*'1 Enterprises'!BD$6</f>
        <v>0</v>
      </c>
      <c r="FD17" s="149">
        <f>BE17*'1 Enterprises'!BE$6</f>
        <v>0</v>
      </c>
      <c r="FE17" s="149">
        <f>BF17*'1 Enterprises'!BF$6</f>
        <v>0</v>
      </c>
      <c r="FF17" s="149">
        <f>BG17*'1 Enterprises'!BG$6</f>
        <v>0</v>
      </c>
      <c r="FG17" s="149">
        <f>BH17*'1 Enterprises'!BH$6</f>
        <v>0</v>
      </c>
      <c r="FH17" s="149">
        <f>BI17*'1 Enterprises'!BI$6</f>
        <v>0</v>
      </c>
      <c r="FI17" s="149">
        <f>BJ17*'1 Enterprises'!BJ$6</f>
        <v>0</v>
      </c>
      <c r="FJ17" s="149">
        <f>BK17*'1 Enterprises'!BK$6</f>
        <v>0</v>
      </c>
      <c r="FK17" s="149">
        <f>BL17*'1 Enterprises'!BL$6</f>
        <v>0</v>
      </c>
      <c r="FL17" s="149">
        <f>BM17*'1 Enterprises'!BM$6</f>
        <v>0</v>
      </c>
      <c r="FM17" s="149">
        <f>BN17*'1 Enterprises'!BN$6</f>
        <v>0</v>
      </c>
      <c r="FN17" s="149">
        <f>BO17*'1 Enterprises'!BO$6</f>
        <v>0</v>
      </c>
      <c r="FO17" s="149">
        <f>BP17*'1 Enterprises'!BP$6</f>
        <v>0</v>
      </c>
      <c r="FP17" s="149">
        <f>BQ17*'1 Enterprises'!BQ$6</f>
        <v>0</v>
      </c>
      <c r="FQ17" s="149">
        <f>BR17*'1 Enterprises'!BR$6</f>
        <v>0</v>
      </c>
      <c r="FR17" s="149">
        <f>BS17*'1 Enterprises'!BS$6</f>
        <v>0</v>
      </c>
      <c r="FS17" s="149">
        <f>BT17*'1 Enterprises'!BT$6</f>
        <v>0</v>
      </c>
      <c r="FT17" s="149">
        <f>BU17*'1 Enterprises'!BU$6</f>
        <v>0</v>
      </c>
      <c r="FU17" s="149">
        <f>BV17*'1 Enterprises'!BV$6</f>
        <v>0</v>
      </c>
      <c r="FV17" s="149">
        <f>BW17*'1 Enterprises'!BW$6</f>
        <v>0</v>
      </c>
      <c r="FW17" s="149">
        <f>BX17*'1 Enterprises'!BX$6</f>
        <v>0</v>
      </c>
      <c r="FX17" s="149">
        <f>BY17*'1 Enterprises'!BY$6</f>
        <v>0</v>
      </c>
      <c r="FY17" s="149">
        <f>BZ17*'1 Enterprises'!BZ$6</f>
        <v>0</v>
      </c>
      <c r="FZ17" s="149">
        <f>CA17*'1 Enterprises'!CA$6</f>
        <v>0</v>
      </c>
      <c r="GA17" s="149">
        <f>CB17*'1 Enterprises'!CB$6</f>
        <v>0</v>
      </c>
      <c r="GB17" s="149">
        <f>CC17*'1 Enterprises'!CC$6</f>
        <v>0</v>
      </c>
      <c r="GC17" s="149">
        <f>CD17*'1 Enterprises'!CD$6</f>
        <v>0</v>
      </c>
      <c r="GD17" s="149">
        <f>CE17*'1 Enterprises'!CE$6</f>
        <v>0</v>
      </c>
      <c r="GE17" s="149">
        <f>CF17*'1 Enterprises'!CF$6</f>
        <v>0</v>
      </c>
      <c r="GF17" s="149">
        <f>CG17*'1 Enterprises'!CG$6</f>
        <v>0</v>
      </c>
      <c r="GG17" s="149">
        <f>CH17*'1 Enterprises'!CH$6</f>
        <v>0</v>
      </c>
      <c r="GH17" s="149">
        <f>CI17*'1 Enterprises'!CI$6</f>
        <v>0</v>
      </c>
      <c r="GI17" s="149">
        <f>CJ17*'1 Enterprises'!CJ$6</f>
        <v>0</v>
      </c>
      <c r="GJ17" s="149">
        <f>CK17*'1 Enterprises'!CK$6</f>
        <v>0</v>
      </c>
      <c r="GK17" s="149">
        <f>CL17*'1 Enterprises'!CL$6</f>
        <v>0</v>
      </c>
      <c r="GL17" s="149">
        <f>CM17*'1 Enterprises'!CM$6</f>
        <v>0</v>
      </c>
      <c r="GM17" s="149">
        <f>CN17*'1 Enterprises'!CN$6</f>
        <v>0</v>
      </c>
      <c r="GN17" s="149">
        <f>CO17*'1 Enterprises'!CO$6</f>
        <v>0</v>
      </c>
      <c r="GO17" s="149">
        <f>CP17*'1 Enterprises'!CP$6</f>
        <v>0</v>
      </c>
      <c r="GP17" s="149">
        <f>CQ17*'1 Enterprises'!CQ$6</f>
        <v>0</v>
      </c>
      <c r="GQ17" s="149">
        <f>CR17*'1 Enterprises'!CR$6</f>
        <v>0</v>
      </c>
      <c r="GR17" s="149">
        <f>CS17*'1 Enterprises'!CS$6</f>
        <v>0</v>
      </c>
      <c r="GS17" s="149">
        <f>CT17*'1 Enterprises'!CT$6</f>
        <v>0</v>
      </c>
      <c r="GT17" s="149">
        <f>CU17*'1 Enterprises'!CU$6</f>
        <v>0</v>
      </c>
      <c r="GU17" s="149">
        <f>CV17*'1 Enterprises'!CV$6</f>
        <v>0</v>
      </c>
      <c r="GV17" s="149">
        <f>CW17*'1 Enterprises'!CW$6</f>
        <v>0</v>
      </c>
      <c r="GW17" s="149">
        <f>CX17*'1 Enterprises'!CX$6</f>
        <v>0</v>
      </c>
      <c r="GX17" s="149">
        <f>CY17*'1 Enterprises'!CY$6</f>
        <v>0</v>
      </c>
    </row>
    <row r="18" spans="2:206" s="61" customFormat="1" x14ac:dyDescent="0.2">
      <c r="B18" s="65" t="str">
        <f>'2 Income Statement'!B116</f>
        <v xml:space="preserve"> Fertilizer</v>
      </c>
      <c r="C18" s="187" t="s">
        <v>451</v>
      </c>
      <c r="D18" s="60">
        <f>'3 Fertilizer'!N4</f>
        <v>3.8580246913580245E-3</v>
      </c>
      <c r="E18" s="60">
        <f>'3 Fertilizer'!N5</f>
        <v>7.716049382716049E-3</v>
      </c>
      <c r="F18" s="60">
        <f>'3 Fertilizer'!N6</f>
        <v>7.716049382716049E-3</v>
      </c>
      <c r="G18" s="60">
        <f>'3 Fertilizer'!N7</f>
        <v>0</v>
      </c>
      <c r="H18" s="60">
        <f>'3 Fertilizer'!N8</f>
        <v>0</v>
      </c>
      <c r="I18" s="60">
        <f>'3 Fertilizer'!N9</f>
        <v>0</v>
      </c>
      <c r="J18" s="60">
        <f>'3 Fertilizer'!N10</f>
        <v>0</v>
      </c>
      <c r="K18" s="60">
        <f>'3 Fertilizer'!N11</f>
        <v>0</v>
      </c>
      <c r="L18" s="60">
        <f>'3 Fertilizer'!N12</f>
        <v>0</v>
      </c>
      <c r="M18" s="60">
        <f>'3 Fertilizer'!N13</f>
        <v>0</v>
      </c>
      <c r="N18" s="60">
        <f>'3 Fertilizer'!N14</f>
        <v>0</v>
      </c>
      <c r="O18" s="60">
        <f>'3 Fertilizer'!N15</f>
        <v>0</v>
      </c>
      <c r="P18" s="60">
        <f>'3 Fertilizer'!N16</f>
        <v>0</v>
      </c>
      <c r="Q18" s="60">
        <f>'3 Fertilizer'!N17</f>
        <v>0</v>
      </c>
      <c r="R18" s="60">
        <f>'3 Fertilizer'!N18</f>
        <v>0</v>
      </c>
      <c r="S18" s="60">
        <f>'3 Fertilizer'!N19</f>
        <v>0</v>
      </c>
      <c r="T18" s="60">
        <f>'3 Fertilizer'!N20</f>
        <v>0</v>
      </c>
      <c r="U18" s="60">
        <f>'3 Fertilizer'!N21</f>
        <v>0</v>
      </c>
      <c r="V18" s="60">
        <f>'3 Fertilizer'!N22</f>
        <v>0</v>
      </c>
      <c r="W18" s="60">
        <f>'3 Fertilizer'!N23</f>
        <v>0</v>
      </c>
      <c r="X18" s="60">
        <f>'3 Fertilizer'!N24</f>
        <v>0</v>
      </c>
      <c r="Y18" s="60">
        <f>'3 Fertilizer'!N25</f>
        <v>0</v>
      </c>
      <c r="Z18" s="60">
        <f>'3 Fertilizer'!$N26</f>
        <v>0</v>
      </c>
      <c r="AA18" s="60">
        <f>'3 Fertilizer'!$N27</f>
        <v>0</v>
      </c>
      <c r="AB18" s="60">
        <f>'3 Fertilizer'!$N28</f>
        <v>0</v>
      </c>
      <c r="AC18" s="60">
        <f>'3 Fertilizer'!$N29</f>
        <v>0</v>
      </c>
      <c r="AD18" s="60">
        <f>'3 Fertilizer'!$N30</f>
        <v>0</v>
      </c>
      <c r="AE18" s="60">
        <f>'3 Fertilizer'!$N31</f>
        <v>0</v>
      </c>
      <c r="AF18" s="60">
        <f>'3 Fertilizer'!$N32</f>
        <v>0</v>
      </c>
      <c r="AG18" s="60">
        <f>'3 Fertilizer'!$N33</f>
        <v>0</v>
      </c>
      <c r="AH18" s="60">
        <f>'3 Fertilizer'!$N34</f>
        <v>0</v>
      </c>
      <c r="AI18" s="60">
        <f>'3 Fertilizer'!$N35</f>
        <v>0</v>
      </c>
      <c r="AJ18" s="60">
        <f>'3 Fertilizer'!$N36</f>
        <v>0</v>
      </c>
      <c r="AK18" s="60">
        <f>'3 Fertilizer'!$N37</f>
        <v>0</v>
      </c>
      <c r="AL18" s="60">
        <f>'3 Fertilizer'!$N38</f>
        <v>0</v>
      </c>
      <c r="AM18" s="60">
        <f>'3 Fertilizer'!$N39</f>
        <v>0</v>
      </c>
      <c r="AN18" s="60">
        <f>'3 Fertilizer'!$N40</f>
        <v>0</v>
      </c>
      <c r="AO18" s="60">
        <f>'3 Fertilizer'!$N41</f>
        <v>0</v>
      </c>
      <c r="AP18" s="60">
        <f>'3 Fertilizer'!$N42</f>
        <v>0</v>
      </c>
      <c r="AQ18" s="60">
        <f>'3 Fertilizer'!$N43</f>
        <v>0</v>
      </c>
      <c r="AR18" s="60">
        <f>'3 Fertilizer'!$N44</f>
        <v>0</v>
      </c>
      <c r="AS18" s="60">
        <f>'3 Fertilizer'!$N45</f>
        <v>0</v>
      </c>
      <c r="AT18" s="60">
        <f>'3 Fertilizer'!$N46</f>
        <v>0</v>
      </c>
      <c r="AU18" s="60">
        <f>'3 Fertilizer'!$N47</f>
        <v>0</v>
      </c>
      <c r="AV18" s="60">
        <f>'3 Fertilizer'!$N48</f>
        <v>0</v>
      </c>
      <c r="AW18" s="60">
        <f>'3 Fertilizer'!$N49</f>
        <v>0</v>
      </c>
      <c r="AX18" s="60">
        <f>'3 Fertilizer'!$N50</f>
        <v>0</v>
      </c>
      <c r="AY18" s="60">
        <f>'3 Fertilizer'!$N51</f>
        <v>0</v>
      </c>
      <c r="AZ18" s="60">
        <f>'3 Fertilizer'!$N52</f>
        <v>0</v>
      </c>
      <c r="BA18" s="60">
        <f>'3 Fertilizer'!$N53</f>
        <v>0</v>
      </c>
      <c r="BB18" s="60">
        <f>'3 Fertilizer'!$N54</f>
        <v>0</v>
      </c>
      <c r="BC18" s="60">
        <f>'3 Fertilizer'!$N55</f>
        <v>0</v>
      </c>
      <c r="BD18" s="60">
        <f>'3 Fertilizer'!$N56</f>
        <v>0</v>
      </c>
      <c r="BE18" s="60">
        <f>'3 Fertilizer'!$N57</f>
        <v>0</v>
      </c>
      <c r="BF18" s="60">
        <f>'3 Fertilizer'!$N58</f>
        <v>0</v>
      </c>
      <c r="BG18" s="60">
        <f>'3 Fertilizer'!$N59</f>
        <v>0</v>
      </c>
      <c r="BH18" s="60">
        <f>'3 Fertilizer'!$N60</f>
        <v>0</v>
      </c>
      <c r="BI18" s="60">
        <f>'3 Fertilizer'!$N61</f>
        <v>0</v>
      </c>
      <c r="BJ18" s="60">
        <f>'3 Fertilizer'!$N62</f>
        <v>0</v>
      </c>
      <c r="BK18" s="60">
        <f>'3 Fertilizer'!$N63</f>
        <v>0</v>
      </c>
      <c r="BL18" s="60">
        <f>'3 Fertilizer'!$N64</f>
        <v>0</v>
      </c>
      <c r="BM18" s="60">
        <f>'3 Fertilizer'!$N65</f>
        <v>0</v>
      </c>
      <c r="BN18" s="60">
        <f>'3 Fertilizer'!$N66</f>
        <v>0</v>
      </c>
      <c r="BO18" s="60">
        <f>'3 Fertilizer'!$N67</f>
        <v>0</v>
      </c>
      <c r="BP18" s="60">
        <f>'3 Fertilizer'!$N68</f>
        <v>0</v>
      </c>
      <c r="BQ18" s="60">
        <f>'3 Fertilizer'!$N69</f>
        <v>0</v>
      </c>
      <c r="BR18" s="60">
        <f>'3 Fertilizer'!$N70</f>
        <v>0</v>
      </c>
      <c r="BS18" s="60">
        <f>'3 Fertilizer'!$N71</f>
        <v>0</v>
      </c>
      <c r="BT18" s="60">
        <f>'3 Fertilizer'!$N72</f>
        <v>0</v>
      </c>
      <c r="BU18" s="60">
        <f>'3 Fertilizer'!$N73</f>
        <v>0</v>
      </c>
      <c r="BV18" s="60">
        <f>'3 Fertilizer'!$N74</f>
        <v>0</v>
      </c>
      <c r="BW18" s="60">
        <f>'3 Fertilizer'!$N75</f>
        <v>0</v>
      </c>
      <c r="BX18" s="60">
        <f>'3 Fertilizer'!$N76</f>
        <v>0</v>
      </c>
      <c r="BY18" s="60">
        <f>'3 Fertilizer'!$N77</f>
        <v>0</v>
      </c>
      <c r="BZ18" s="60">
        <f>'3 Fertilizer'!$N78</f>
        <v>0</v>
      </c>
      <c r="CA18" s="60">
        <f>'3 Fertilizer'!$N79</f>
        <v>0</v>
      </c>
      <c r="CB18" s="60">
        <f>'3 Fertilizer'!$N80</f>
        <v>0</v>
      </c>
      <c r="CC18" s="60">
        <f>'3 Fertilizer'!$N81</f>
        <v>0</v>
      </c>
      <c r="CD18" s="60">
        <f>'3 Fertilizer'!$N82</f>
        <v>0</v>
      </c>
      <c r="CE18" s="60">
        <f>'3 Fertilizer'!$N83</f>
        <v>0</v>
      </c>
      <c r="CF18" s="60">
        <f>'3 Fertilizer'!$N84</f>
        <v>0</v>
      </c>
      <c r="CG18" s="60">
        <f>'3 Fertilizer'!$N85</f>
        <v>0</v>
      </c>
      <c r="CH18" s="60">
        <f>'3 Fertilizer'!$N86</f>
        <v>0</v>
      </c>
      <c r="CI18" s="60">
        <f>'3 Fertilizer'!$N87</f>
        <v>0</v>
      </c>
      <c r="CJ18" s="60">
        <f>'3 Fertilizer'!$N88</f>
        <v>0</v>
      </c>
      <c r="CK18" s="60">
        <f>'3 Fertilizer'!$N89</f>
        <v>0</v>
      </c>
      <c r="CL18" s="60">
        <f>'3 Fertilizer'!$N90</f>
        <v>0</v>
      </c>
      <c r="CM18" s="60">
        <f>'3 Fertilizer'!$N91</f>
        <v>0</v>
      </c>
      <c r="CN18" s="60">
        <f>'3 Fertilizer'!$N92</f>
        <v>0</v>
      </c>
      <c r="CO18" s="60">
        <f>'3 Fertilizer'!$N93</f>
        <v>0</v>
      </c>
      <c r="CP18" s="60">
        <f>'3 Fertilizer'!$N94</f>
        <v>0</v>
      </c>
      <c r="CQ18" s="60">
        <f>'3 Fertilizer'!$N95</f>
        <v>0</v>
      </c>
      <c r="CR18" s="60">
        <f>'3 Fertilizer'!$N96</f>
        <v>0</v>
      </c>
      <c r="CS18" s="60">
        <f>'3 Fertilizer'!$N97</f>
        <v>0</v>
      </c>
      <c r="CT18" s="60">
        <f>'3 Fertilizer'!$N98</f>
        <v>0</v>
      </c>
      <c r="CU18" s="60">
        <f>'3 Fertilizer'!$N99</f>
        <v>0</v>
      </c>
      <c r="CV18" s="60">
        <f>'3 Fertilizer'!$N100</f>
        <v>0</v>
      </c>
      <c r="CW18" s="60">
        <f>'3 Fertilizer'!$N101</f>
        <v>0</v>
      </c>
      <c r="CX18" s="60">
        <f>'3 Fertilizer'!$N102</f>
        <v>0</v>
      </c>
      <c r="CY18" s="60">
        <f>'3 Fertilizer'!$N103</f>
        <v>0</v>
      </c>
      <c r="DB18" s="150">
        <f t="shared" si="11"/>
        <v>4050.9259259259261</v>
      </c>
      <c r="DC18" s="149">
        <f>D18*'1 Enterprises'!D$6</f>
        <v>192.90123456790121</v>
      </c>
      <c r="DD18" s="149">
        <f>E18*'1 Enterprises'!E$6</f>
        <v>1929.0123456790122</v>
      </c>
      <c r="DE18" s="149">
        <f>F18*'1 Enterprises'!F$6</f>
        <v>1929.0123456790122</v>
      </c>
      <c r="DF18" s="149">
        <f>G18*'1 Enterprises'!G$6</f>
        <v>0</v>
      </c>
      <c r="DG18" s="149">
        <f>H18*'1 Enterprises'!H$6</f>
        <v>0</v>
      </c>
      <c r="DH18" s="149">
        <f>I18*'1 Enterprises'!I$6</f>
        <v>0</v>
      </c>
      <c r="DI18" s="149">
        <f>J18*'1 Enterprises'!J$6</f>
        <v>0</v>
      </c>
      <c r="DJ18" s="149">
        <f>K18*'1 Enterprises'!K$6</f>
        <v>0</v>
      </c>
      <c r="DK18" s="149">
        <f>L18*'1 Enterprises'!L$6</f>
        <v>0</v>
      </c>
      <c r="DL18" s="149">
        <f>M18*'1 Enterprises'!M$6</f>
        <v>0</v>
      </c>
      <c r="DM18" s="149">
        <f>N18*'1 Enterprises'!N$6</f>
        <v>0</v>
      </c>
      <c r="DN18" s="149">
        <f>O18*'1 Enterprises'!O$6</f>
        <v>0</v>
      </c>
      <c r="DO18" s="149">
        <f>P18*'1 Enterprises'!P$6</f>
        <v>0</v>
      </c>
      <c r="DP18" s="149">
        <f>Q18*'1 Enterprises'!Q$6</f>
        <v>0</v>
      </c>
      <c r="DQ18" s="149">
        <f>R18*'1 Enterprises'!R$6</f>
        <v>0</v>
      </c>
      <c r="DR18" s="149">
        <f>S18*'1 Enterprises'!S$6</f>
        <v>0</v>
      </c>
      <c r="DS18" s="149">
        <f>T18*'1 Enterprises'!T$6</f>
        <v>0</v>
      </c>
      <c r="DT18" s="149">
        <f>U18*'1 Enterprises'!U$6</f>
        <v>0</v>
      </c>
      <c r="DU18" s="149">
        <f>V18*'1 Enterprises'!V$6</f>
        <v>0</v>
      </c>
      <c r="DV18" s="149">
        <f>W18*'1 Enterprises'!W$6</f>
        <v>0</v>
      </c>
      <c r="DW18" s="149">
        <f>X18*'1 Enterprises'!X$6</f>
        <v>0</v>
      </c>
      <c r="DX18" s="149">
        <f>Y18*'1 Enterprises'!Y$6</f>
        <v>0</v>
      </c>
      <c r="DY18" s="149">
        <f>Z18*'1 Enterprises'!Z$6</f>
        <v>0</v>
      </c>
      <c r="DZ18" s="149">
        <f>AA18*'1 Enterprises'!AA$6</f>
        <v>0</v>
      </c>
      <c r="EA18" s="149">
        <f>AB18*'1 Enterprises'!AB$6</f>
        <v>0</v>
      </c>
      <c r="EB18" s="149">
        <f>AC18*'1 Enterprises'!AC$6</f>
        <v>0</v>
      </c>
      <c r="EC18" s="149">
        <f>AD18*'1 Enterprises'!AD$6</f>
        <v>0</v>
      </c>
      <c r="ED18" s="149">
        <f>AE18*'1 Enterprises'!AE$6</f>
        <v>0</v>
      </c>
      <c r="EE18" s="149">
        <f>AF18*'1 Enterprises'!AF$6</f>
        <v>0</v>
      </c>
      <c r="EF18" s="149">
        <f>AG18*'1 Enterprises'!AG$6</f>
        <v>0</v>
      </c>
      <c r="EG18" s="149">
        <f>AH18*'1 Enterprises'!AH$6</f>
        <v>0</v>
      </c>
      <c r="EH18" s="149">
        <f>AI18*'1 Enterprises'!AI$6</f>
        <v>0</v>
      </c>
      <c r="EI18" s="149">
        <f>AJ18*'1 Enterprises'!AJ$6</f>
        <v>0</v>
      </c>
      <c r="EJ18" s="149">
        <f>AK18*'1 Enterprises'!AK$6</f>
        <v>0</v>
      </c>
      <c r="EK18" s="149">
        <f>AL18*'1 Enterprises'!AL$6</f>
        <v>0</v>
      </c>
      <c r="EL18" s="149">
        <f>AM18*'1 Enterprises'!AM$6</f>
        <v>0</v>
      </c>
      <c r="EM18" s="149">
        <f>AN18*'1 Enterprises'!AN$6</f>
        <v>0</v>
      </c>
      <c r="EN18" s="149">
        <f>AO18*'1 Enterprises'!AO$6</f>
        <v>0</v>
      </c>
      <c r="EO18" s="149">
        <f>AP18*'1 Enterprises'!AP$6</f>
        <v>0</v>
      </c>
      <c r="EP18" s="149">
        <f>AQ18*'1 Enterprises'!AQ$6</f>
        <v>0</v>
      </c>
      <c r="EQ18" s="149">
        <f>AR18*'1 Enterprises'!AR$6</f>
        <v>0</v>
      </c>
      <c r="ER18" s="149">
        <f>AS18*'1 Enterprises'!AS$6</f>
        <v>0</v>
      </c>
      <c r="ES18" s="149">
        <f>AT18*'1 Enterprises'!AT$6</f>
        <v>0</v>
      </c>
      <c r="ET18" s="149">
        <f>AU18*'1 Enterprises'!AU$6</f>
        <v>0</v>
      </c>
      <c r="EU18" s="149">
        <f>AV18*'1 Enterprises'!AV$6</f>
        <v>0</v>
      </c>
      <c r="EV18" s="149">
        <f>AW18*'1 Enterprises'!AW$6</f>
        <v>0</v>
      </c>
      <c r="EW18" s="149">
        <f>AX18*'1 Enterprises'!AX$6</f>
        <v>0</v>
      </c>
      <c r="EX18" s="149">
        <f>AY18*'1 Enterprises'!AY$6</f>
        <v>0</v>
      </c>
      <c r="EY18" s="149">
        <f>AZ18*'1 Enterprises'!AZ$6</f>
        <v>0</v>
      </c>
      <c r="EZ18" s="149">
        <f>BA18*'1 Enterprises'!BA$6</f>
        <v>0</v>
      </c>
      <c r="FA18" s="149">
        <f>BB18*'1 Enterprises'!BB$6</f>
        <v>0</v>
      </c>
      <c r="FB18" s="149">
        <f>BC18*'1 Enterprises'!BC$6</f>
        <v>0</v>
      </c>
      <c r="FC18" s="149">
        <f>BD18*'1 Enterprises'!BD$6</f>
        <v>0</v>
      </c>
      <c r="FD18" s="149">
        <f>BE18*'1 Enterprises'!BE$6</f>
        <v>0</v>
      </c>
      <c r="FE18" s="149">
        <f>BF18*'1 Enterprises'!BF$6</f>
        <v>0</v>
      </c>
      <c r="FF18" s="149">
        <f>BG18*'1 Enterprises'!BG$6</f>
        <v>0</v>
      </c>
      <c r="FG18" s="149">
        <f>BH18*'1 Enterprises'!BH$6</f>
        <v>0</v>
      </c>
      <c r="FH18" s="149">
        <f>BI18*'1 Enterprises'!BI$6</f>
        <v>0</v>
      </c>
      <c r="FI18" s="149">
        <f>BJ18*'1 Enterprises'!BJ$6</f>
        <v>0</v>
      </c>
      <c r="FJ18" s="149">
        <f>BK18*'1 Enterprises'!BK$6</f>
        <v>0</v>
      </c>
      <c r="FK18" s="149">
        <f>BL18*'1 Enterprises'!BL$6</f>
        <v>0</v>
      </c>
      <c r="FL18" s="149">
        <f>BM18*'1 Enterprises'!BM$6</f>
        <v>0</v>
      </c>
      <c r="FM18" s="149">
        <f>BN18*'1 Enterprises'!BN$6</f>
        <v>0</v>
      </c>
      <c r="FN18" s="149">
        <f>BO18*'1 Enterprises'!BO$6</f>
        <v>0</v>
      </c>
      <c r="FO18" s="149">
        <f>BP18*'1 Enterprises'!BP$6</f>
        <v>0</v>
      </c>
      <c r="FP18" s="149">
        <f>BQ18*'1 Enterprises'!BQ$6</f>
        <v>0</v>
      </c>
      <c r="FQ18" s="149">
        <f>BR18*'1 Enterprises'!BR$6</f>
        <v>0</v>
      </c>
      <c r="FR18" s="149">
        <f>BS18*'1 Enterprises'!BS$6</f>
        <v>0</v>
      </c>
      <c r="FS18" s="149">
        <f>BT18*'1 Enterprises'!BT$6</f>
        <v>0</v>
      </c>
      <c r="FT18" s="149">
        <f>BU18*'1 Enterprises'!BU$6</f>
        <v>0</v>
      </c>
      <c r="FU18" s="149">
        <f>BV18*'1 Enterprises'!BV$6</f>
        <v>0</v>
      </c>
      <c r="FV18" s="149">
        <f>BW18*'1 Enterprises'!BW$6</f>
        <v>0</v>
      </c>
      <c r="FW18" s="149">
        <f>BX18*'1 Enterprises'!BX$6</f>
        <v>0</v>
      </c>
      <c r="FX18" s="149">
        <f>BY18*'1 Enterprises'!BY$6</f>
        <v>0</v>
      </c>
      <c r="FY18" s="149">
        <f>BZ18*'1 Enterprises'!BZ$6</f>
        <v>0</v>
      </c>
      <c r="FZ18" s="149">
        <f>CA18*'1 Enterprises'!CA$6</f>
        <v>0</v>
      </c>
      <c r="GA18" s="149">
        <f>CB18*'1 Enterprises'!CB$6</f>
        <v>0</v>
      </c>
      <c r="GB18" s="149">
        <f>CC18*'1 Enterprises'!CC$6</f>
        <v>0</v>
      </c>
      <c r="GC18" s="149">
        <f>CD18*'1 Enterprises'!CD$6</f>
        <v>0</v>
      </c>
      <c r="GD18" s="149">
        <f>CE18*'1 Enterprises'!CE$6</f>
        <v>0</v>
      </c>
      <c r="GE18" s="149">
        <f>CF18*'1 Enterprises'!CF$6</f>
        <v>0</v>
      </c>
      <c r="GF18" s="149">
        <f>CG18*'1 Enterprises'!CG$6</f>
        <v>0</v>
      </c>
      <c r="GG18" s="149">
        <f>CH18*'1 Enterprises'!CH$6</f>
        <v>0</v>
      </c>
      <c r="GH18" s="149">
        <f>CI18*'1 Enterprises'!CI$6</f>
        <v>0</v>
      </c>
      <c r="GI18" s="149">
        <f>CJ18*'1 Enterprises'!CJ$6</f>
        <v>0</v>
      </c>
      <c r="GJ18" s="149">
        <f>CK18*'1 Enterprises'!CK$6</f>
        <v>0</v>
      </c>
      <c r="GK18" s="149">
        <f>CL18*'1 Enterprises'!CL$6</f>
        <v>0</v>
      </c>
      <c r="GL18" s="149">
        <f>CM18*'1 Enterprises'!CM$6</f>
        <v>0</v>
      </c>
      <c r="GM18" s="149">
        <f>CN18*'1 Enterprises'!CN$6</f>
        <v>0</v>
      </c>
      <c r="GN18" s="149">
        <f>CO18*'1 Enterprises'!CO$6</f>
        <v>0</v>
      </c>
      <c r="GO18" s="149">
        <f>CP18*'1 Enterprises'!CP$6</f>
        <v>0</v>
      </c>
      <c r="GP18" s="149">
        <f>CQ18*'1 Enterprises'!CQ$6</f>
        <v>0</v>
      </c>
      <c r="GQ18" s="149">
        <f>CR18*'1 Enterprises'!CR$6</f>
        <v>0</v>
      </c>
      <c r="GR18" s="149">
        <f>CS18*'1 Enterprises'!CS$6</f>
        <v>0</v>
      </c>
      <c r="GS18" s="149">
        <f>CT18*'1 Enterprises'!CT$6</f>
        <v>0</v>
      </c>
      <c r="GT18" s="149">
        <f>CU18*'1 Enterprises'!CU$6</f>
        <v>0</v>
      </c>
      <c r="GU18" s="149">
        <f>CV18*'1 Enterprises'!CV$6</f>
        <v>0</v>
      </c>
      <c r="GV18" s="149">
        <f>CW18*'1 Enterprises'!CW$6</f>
        <v>0</v>
      </c>
      <c r="GW18" s="149">
        <f>CX18*'1 Enterprises'!CX$6</f>
        <v>0</v>
      </c>
      <c r="GX18" s="149">
        <f>CY18*'1 Enterprises'!CY$6</f>
        <v>0</v>
      </c>
    </row>
    <row r="19" spans="2:206" s="61" customFormat="1" x14ac:dyDescent="0.2">
      <c r="B19" s="65" t="str">
        <f>'2 Income Statement'!B117</f>
        <v xml:space="preserve"> Chemicals - Pest Control, PGR</v>
      </c>
      <c r="C19" s="187" t="s">
        <v>451</v>
      </c>
      <c r="D19" s="60">
        <f>'4 Pesticide'!O5</f>
        <v>1.6276041666666668E-2</v>
      </c>
      <c r="E19" s="60">
        <f>'4 Pesticide'!O6</f>
        <v>6.9901315789473686E-2</v>
      </c>
      <c r="F19" s="60">
        <f>'4 Pesticide'!O7</f>
        <v>6.9901315789473686E-2</v>
      </c>
      <c r="G19" s="60">
        <f>'4 Pesticide'!O8</f>
        <v>2.7412280701754384E-3</v>
      </c>
      <c r="H19" s="60">
        <f>'4 Pesticide'!O9</f>
        <v>0</v>
      </c>
      <c r="I19" s="60">
        <f>'4 Pesticide'!O10</f>
        <v>0</v>
      </c>
      <c r="J19" s="60">
        <f>'4 Pesticide'!O11</f>
        <v>0</v>
      </c>
      <c r="K19" s="60">
        <f>'4 Pesticide'!O12</f>
        <v>0</v>
      </c>
      <c r="L19" s="60">
        <f>'4 Pesticide'!O13</f>
        <v>0</v>
      </c>
      <c r="M19" s="60">
        <f>'4 Pesticide'!O14</f>
        <v>0</v>
      </c>
      <c r="N19" s="60">
        <f>'4 Pesticide'!O15</f>
        <v>0</v>
      </c>
      <c r="O19" s="60">
        <f>'4 Pesticide'!O16</f>
        <v>0</v>
      </c>
      <c r="P19" s="60">
        <f>'4 Pesticide'!O17</f>
        <v>0</v>
      </c>
      <c r="Q19" s="60">
        <f>'4 Pesticide'!O18</f>
        <v>0</v>
      </c>
      <c r="R19" s="60">
        <f>'4 Pesticide'!O19</f>
        <v>0</v>
      </c>
      <c r="S19" s="60">
        <f>'4 Pesticide'!O20</f>
        <v>0</v>
      </c>
      <c r="T19" s="60">
        <f>'4 Pesticide'!O21</f>
        <v>0</v>
      </c>
      <c r="U19" s="60">
        <f>'4 Pesticide'!O22</f>
        <v>0</v>
      </c>
      <c r="V19" s="60">
        <f>'4 Pesticide'!O23</f>
        <v>0</v>
      </c>
      <c r="W19" s="60">
        <f>'4 Pesticide'!O24</f>
        <v>0</v>
      </c>
      <c r="X19" s="60">
        <f>'4 Pesticide'!O25</f>
        <v>0</v>
      </c>
      <c r="Y19" s="60">
        <f>'4 Pesticide'!O26</f>
        <v>0</v>
      </c>
      <c r="Z19" s="60">
        <f>'4 Pesticide'!$O27</f>
        <v>0</v>
      </c>
      <c r="AA19" s="60">
        <f>'4 Pesticide'!$O28</f>
        <v>0</v>
      </c>
      <c r="AB19" s="60">
        <f>'4 Pesticide'!$O29</f>
        <v>0</v>
      </c>
      <c r="AC19" s="60">
        <f>'4 Pesticide'!$O30</f>
        <v>0</v>
      </c>
      <c r="AD19" s="60">
        <f>'4 Pesticide'!$O31</f>
        <v>0</v>
      </c>
      <c r="AE19" s="60">
        <f>'4 Pesticide'!$O32</f>
        <v>0</v>
      </c>
      <c r="AF19" s="60">
        <f>'4 Pesticide'!$O33</f>
        <v>0</v>
      </c>
      <c r="AG19" s="60">
        <f>'4 Pesticide'!$O34</f>
        <v>0</v>
      </c>
      <c r="AH19" s="60">
        <f>'4 Pesticide'!$O35</f>
        <v>0</v>
      </c>
      <c r="AI19" s="60">
        <f>'4 Pesticide'!$O36</f>
        <v>0</v>
      </c>
      <c r="AJ19" s="60">
        <f>'4 Pesticide'!$O37</f>
        <v>0</v>
      </c>
      <c r="AK19" s="60">
        <f>'4 Pesticide'!$O38</f>
        <v>0</v>
      </c>
      <c r="AL19" s="60">
        <f>'4 Pesticide'!$O39</f>
        <v>0</v>
      </c>
      <c r="AM19" s="60">
        <f>'4 Pesticide'!$O40</f>
        <v>0</v>
      </c>
      <c r="AN19" s="60">
        <f>'4 Pesticide'!$O41</f>
        <v>0</v>
      </c>
      <c r="AO19" s="60">
        <f>'4 Pesticide'!$O42</f>
        <v>0</v>
      </c>
      <c r="AP19" s="60">
        <f>'4 Pesticide'!$O43</f>
        <v>0</v>
      </c>
      <c r="AQ19" s="60">
        <f>'4 Pesticide'!$O44</f>
        <v>0</v>
      </c>
      <c r="AR19" s="60">
        <f>'4 Pesticide'!$O45</f>
        <v>0</v>
      </c>
      <c r="AS19" s="60">
        <f>'4 Pesticide'!$O46</f>
        <v>0</v>
      </c>
      <c r="AT19" s="60">
        <f>'4 Pesticide'!$O47</f>
        <v>0</v>
      </c>
      <c r="AU19" s="60">
        <f>'4 Pesticide'!$O48</f>
        <v>0</v>
      </c>
      <c r="AV19" s="60">
        <f>'4 Pesticide'!$O49</f>
        <v>0</v>
      </c>
      <c r="AW19" s="60">
        <f>'4 Pesticide'!$O50</f>
        <v>0</v>
      </c>
      <c r="AX19" s="60">
        <f>'4 Pesticide'!$O51</f>
        <v>0</v>
      </c>
      <c r="AY19" s="60">
        <f>'4 Pesticide'!$O52</f>
        <v>0</v>
      </c>
      <c r="AZ19" s="60">
        <f>'4 Pesticide'!$O53</f>
        <v>0</v>
      </c>
      <c r="BA19" s="60">
        <f>'4 Pesticide'!$O54</f>
        <v>0</v>
      </c>
      <c r="BB19" s="60">
        <f>'4 Pesticide'!$O55</f>
        <v>0</v>
      </c>
      <c r="BC19" s="60">
        <f>'4 Pesticide'!$O56</f>
        <v>0</v>
      </c>
      <c r="BD19" s="60">
        <f>'4 Pesticide'!$O57</f>
        <v>0</v>
      </c>
      <c r="BE19" s="60">
        <f>'4 Pesticide'!$O58</f>
        <v>0</v>
      </c>
      <c r="BF19" s="60">
        <f>'4 Pesticide'!$O59</f>
        <v>0</v>
      </c>
      <c r="BG19" s="60">
        <f>'4 Pesticide'!$O60</f>
        <v>0</v>
      </c>
      <c r="BH19" s="60">
        <f>'4 Pesticide'!$O61</f>
        <v>0</v>
      </c>
      <c r="BI19" s="60">
        <f>'4 Pesticide'!$O62</f>
        <v>0</v>
      </c>
      <c r="BJ19" s="60">
        <f>'4 Pesticide'!$O63</f>
        <v>0</v>
      </c>
      <c r="BK19" s="60">
        <f>'4 Pesticide'!$O64</f>
        <v>0</v>
      </c>
      <c r="BL19" s="60">
        <f>'4 Pesticide'!$O65</f>
        <v>0</v>
      </c>
      <c r="BM19" s="60">
        <f>'4 Pesticide'!$O66</f>
        <v>0</v>
      </c>
      <c r="BN19" s="60">
        <f>'4 Pesticide'!$O67</f>
        <v>0</v>
      </c>
      <c r="BO19" s="60">
        <f>'4 Pesticide'!$O68</f>
        <v>0</v>
      </c>
      <c r="BP19" s="60">
        <f>'4 Pesticide'!$O69</f>
        <v>0</v>
      </c>
      <c r="BQ19" s="60">
        <f>'4 Pesticide'!$O70</f>
        <v>0</v>
      </c>
      <c r="BR19" s="60">
        <f>'4 Pesticide'!$O71</f>
        <v>0</v>
      </c>
      <c r="BS19" s="60">
        <f>'4 Pesticide'!$O72</f>
        <v>0</v>
      </c>
      <c r="BT19" s="60">
        <f>'4 Pesticide'!$O73</f>
        <v>0</v>
      </c>
      <c r="BU19" s="60">
        <f>'4 Pesticide'!$O74</f>
        <v>0</v>
      </c>
      <c r="BV19" s="60">
        <f>'4 Pesticide'!$O75</f>
        <v>0</v>
      </c>
      <c r="BW19" s="60">
        <f>'4 Pesticide'!$O76</f>
        <v>0</v>
      </c>
      <c r="BX19" s="60">
        <f>'4 Pesticide'!$O77</f>
        <v>0</v>
      </c>
      <c r="BY19" s="60">
        <f>'4 Pesticide'!$O78</f>
        <v>0</v>
      </c>
      <c r="BZ19" s="60">
        <f>'4 Pesticide'!$O79</f>
        <v>0</v>
      </c>
      <c r="CA19" s="60">
        <f>'4 Pesticide'!$O80</f>
        <v>0</v>
      </c>
      <c r="CB19" s="60">
        <f>'4 Pesticide'!$O81</f>
        <v>0</v>
      </c>
      <c r="CC19" s="60">
        <f>'4 Pesticide'!$O82</f>
        <v>0</v>
      </c>
      <c r="CD19" s="60">
        <f>'4 Pesticide'!$O83</f>
        <v>0</v>
      </c>
      <c r="CE19" s="60">
        <f>'4 Pesticide'!$O84</f>
        <v>0</v>
      </c>
      <c r="CF19" s="60">
        <f>'4 Pesticide'!$O85</f>
        <v>0</v>
      </c>
      <c r="CG19" s="60">
        <f>'4 Pesticide'!$O86</f>
        <v>0</v>
      </c>
      <c r="CH19" s="60">
        <f>'4 Pesticide'!$O87</f>
        <v>0</v>
      </c>
      <c r="CI19" s="60">
        <f>'4 Pesticide'!$O88</f>
        <v>0</v>
      </c>
      <c r="CJ19" s="60">
        <f>'4 Pesticide'!$O89</f>
        <v>0</v>
      </c>
      <c r="CK19" s="60">
        <f>'4 Pesticide'!$O90</f>
        <v>0</v>
      </c>
      <c r="CL19" s="60">
        <f>'4 Pesticide'!$O91</f>
        <v>0</v>
      </c>
      <c r="CM19" s="60">
        <f>'4 Pesticide'!$O92</f>
        <v>0</v>
      </c>
      <c r="CN19" s="60">
        <f>'4 Pesticide'!$O93</f>
        <v>0</v>
      </c>
      <c r="CO19" s="60">
        <f>'4 Pesticide'!$O94</f>
        <v>0</v>
      </c>
      <c r="CP19" s="60">
        <f>'4 Pesticide'!$O95</f>
        <v>0</v>
      </c>
      <c r="CQ19" s="60">
        <f>'4 Pesticide'!$O96</f>
        <v>0</v>
      </c>
      <c r="CR19" s="60">
        <f>'4 Pesticide'!$O97</f>
        <v>0</v>
      </c>
      <c r="CS19" s="60">
        <f>'4 Pesticide'!$O98</f>
        <v>0</v>
      </c>
      <c r="CT19" s="60">
        <f>'4 Pesticide'!$O99</f>
        <v>0</v>
      </c>
      <c r="CU19" s="60">
        <f>'4 Pesticide'!$O100</f>
        <v>0</v>
      </c>
      <c r="CV19" s="60">
        <f>'4 Pesticide'!$O101</f>
        <v>0</v>
      </c>
      <c r="CW19" s="60">
        <f>'4 Pesticide'!$O102</f>
        <v>0</v>
      </c>
      <c r="CX19" s="60">
        <f>'4 Pesticide'!$O103</f>
        <v>0</v>
      </c>
      <c r="CY19" s="60">
        <f>'4 Pesticide'!$O104</f>
        <v>0</v>
      </c>
      <c r="DB19" s="150">
        <f t="shared" si="11"/>
        <v>35901.521381578939</v>
      </c>
      <c r="DC19" s="149">
        <f>D19*'1 Enterprises'!D$6</f>
        <v>813.80208333333337</v>
      </c>
      <c r="DD19" s="149">
        <f>E19*'1 Enterprises'!E$6</f>
        <v>17475.32894736842</v>
      </c>
      <c r="DE19" s="149">
        <f>F19*'1 Enterprises'!F$6</f>
        <v>17475.32894736842</v>
      </c>
      <c r="DF19" s="149">
        <f>G19*'1 Enterprises'!G$6</f>
        <v>137.06140350877192</v>
      </c>
      <c r="DG19" s="149">
        <f>H19*'1 Enterprises'!H$6</f>
        <v>0</v>
      </c>
      <c r="DH19" s="149">
        <f>I19*'1 Enterprises'!I$6</f>
        <v>0</v>
      </c>
      <c r="DI19" s="149">
        <f>J19*'1 Enterprises'!J$6</f>
        <v>0</v>
      </c>
      <c r="DJ19" s="149">
        <f>K19*'1 Enterprises'!K$6</f>
        <v>0</v>
      </c>
      <c r="DK19" s="149">
        <f>L19*'1 Enterprises'!L$6</f>
        <v>0</v>
      </c>
      <c r="DL19" s="149">
        <f>M19*'1 Enterprises'!M$6</f>
        <v>0</v>
      </c>
      <c r="DM19" s="149">
        <f>N19*'1 Enterprises'!N$6</f>
        <v>0</v>
      </c>
      <c r="DN19" s="149">
        <f>O19*'1 Enterprises'!O$6</f>
        <v>0</v>
      </c>
      <c r="DO19" s="149">
        <f>P19*'1 Enterprises'!P$6</f>
        <v>0</v>
      </c>
      <c r="DP19" s="149">
        <f>Q19*'1 Enterprises'!Q$6</f>
        <v>0</v>
      </c>
      <c r="DQ19" s="149">
        <f>R19*'1 Enterprises'!R$6</f>
        <v>0</v>
      </c>
      <c r="DR19" s="149">
        <f>S19*'1 Enterprises'!S$6</f>
        <v>0</v>
      </c>
      <c r="DS19" s="149">
        <f>T19*'1 Enterprises'!T$6</f>
        <v>0</v>
      </c>
      <c r="DT19" s="149">
        <f>U19*'1 Enterprises'!U$6</f>
        <v>0</v>
      </c>
      <c r="DU19" s="149">
        <f>V19*'1 Enterprises'!V$6</f>
        <v>0</v>
      </c>
      <c r="DV19" s="149">
        <f>W19*'1 Enterprises'!W$6</f>
        <v>0</v>
      </c>
      <c r="DW19" s="149">
        <f>X19*'1 Enterprises'!X$6</f>
        <v>0</v>
      </c>
      <c r="DX19" s="149">
        <f>Y19*'1 Enterprises'!Y$6</f>
        <v>0</v>
      </c>
      <c r="DY19" s="149">
        <f>Z19*'1 Enterprises'!Z$6</f>
        <v>0</v>
      </c>
      <c r="DZ19" s="149">
        <f>AA19*'1 Enterprises'!AA$6</f>
        <v>0</v>
      </c>
      <c r="EA19" s="149">
        <f>AB19*'1 Enterprises'!AB$6</f>
        <v>0</v>
      </c>
      <c r="EB19" s="149">
        <f>AC19*'1 Enterprises'!AC$6</f>
        <v>0</v>
      </c>
      <c r="EC19" s="149">
        <f>AD19*'1 Enterprises'!AD$6</f>
        <v>0</v>
      </c>
      <c r="ED19" s="149">
        <f>AE19*'1 Enterprises'!AE$6</f>
        <v>0</v>
      </c>
      <c r="EE19" s="149">
        <f>AF19*'1 Enterprises'!AF$6</f>
        <v>0</v>
      </c>
      <c r="EF19" s="149">
        <f>AG19*'1 Enterprises'!AG$6</f>
        <v>0</v>
      </c>
      <c r="EG19" s="149">
        <f>AH19*'1 Enterprises'!AH$6</f>
        <v>0</v>
      </c>
      <c r="EH19" s="149">
        <f>AI19*'1 Enterprises'!AI$6</f>
        <v>0</v>
      </c>
      <c r="EI19" s="149">
        <f>AJ19*'1 Enterprises'!AJ$6</f>
        <v>0</v>
      </c>
      <c r="EJ19" s="149">
        <f>AK19*'1 Enterprises'!AK$6</f>
        <v>0</v>
      </c>
      <c r="EK19" s="149">
        <f>AL19*'1 Enterprises'!AL$6</f>
        <v>0</v>
      </c>
      <c r="EL19" s="149">
        <f>AM19*'1 Enterprises'!AM$6</f>
        <v>0</v>
      </c>
      <c r="EM19" s="149">
        <f>AN19*'1 Enterprises'!AN$6</f>
        <v>0</v>
      </c>
      <c r="EN19" s="149">
        <f>AO19*'1 Enterprises'!AO$6</f>
        <v>0</v>
      </c>
      <c r="EO19" s="149">
        <f>AP19*'1 Enterprises'!AP$6</f>
        <v>0</v>
      </c>
      <c r="EP19" s="149">
        <f>AQ19*'1 Enterprises'!AQ$6</f>
        <v>0</v>
      </c>
      <c r="EQ19" s="149">
        <f>AR19*'1 Enterprises'!AR$6</f>
        <v>0</v>
      </c>
      <c r="ER19" s="149">
        <f>AS19*'1 Enterprises'!AS$6</f>
        <v>0</v>
      </c>
      <c r="ES19" s="149">
        <f>AT19*'1 Enterprises'!AT$6</f>
        <v>0</v>
      </c>
      <c r="ET19" s="149">
        <f>AU19*'1 Enterprises'!AU$6</f>
        <v>0</v>
      </c>
      <c r="EU19" s="149">
        <f>AV19*'1 Enterprises'!AV$6</f>
        <v>0</v>
      </c>
      <c r="EV19" s="149">
        <f>AW19*'1 Enterprises'!AW$6</f>
        <v>0</v>
      </c>
      <c r="EW19" s="149">
        <f>AX19*'1 Enterprises'!AX$6</f>
        <v>0</v>
      </c>
      <c r="EX19" s="149">
        <f>AY19*'1 Enterprises'!AY$6</f>
        <v>0</v>
      </c>
      <c r="EY19" s="149">
        <f>AZ19*'1 Enterprises'!AZ$6</f>
        <v>0</v>
      </c>
      <c r="EZ19" s="149">
        <f>BA19*'1 Enterprises'!BA$6</f>
        <v>0</v>
      </c>
      <c r="FA19" s="149">
        <f>BB19*'1 Enterprises'!BB$6</f>
        <v>0</v>
      </c>
      <c r="FB19" s="149">
        <f>BC19*'1 Enterprises'!BC$6</f>
        <v>0</v>
      </c>
      <c r="FC19" s="149">
        <f>BD19*'1 Enterprises'!BD$6</f>
        <v>0</v>
      </c>
      <c r="FD19" s="149">
        <f>BE19*'1 Enterprises'!BE$6</f>
        <v>0</v>
      </c>
      <c r="FE19" s="149">
        <f>BF19*'1 Enterprises'!BF$6</f>
        <v>0</v>
      </c>
      <c r="FF19" s="149">
        <f>BG19*'1 Enterprises'!BG$6</f>
        <v>0</v>
      </c>
      <c r="FG19" s="149">
        <f>BH19*'1 Enterprises'!BH$6</f>
        <v>0</v>
      </c>
      <c r="FH19" s="149">
        <f>BI19*'1 Enterprises'!BI$6</f>
        <v>0</v>
      </c>
      <c r="FI19" s="149">
        <f>BJ19*'1 Enterprises'!BJ$6</f>
        <v>0</v>
      </c>
      <c r="FJ19" s="149">
        <f>BK19*'1 Enterprises'!BK$6</f>
        <v>0</v>
      </c>
      <c r="FK19" s="149">
        <f>BL19*'1 Enterprises'!BL$6</f>
        <v>0</v>
      </c>
      <c r="FL19" s="149">
        <f>BM19*'1 Enterprises'!BM$6</f>
        <v>0</v>
      </c>
      <c r="FM19" s="149">
        <f>BN19*'1 Enterprises'!BN$6</f>
        <v>0</v>
      </c>
      <c r="FN19" s="149">
        <f>BO19*'1 Enterprises'!BO$6</f>
        <v>0</v>
      </c>
      <c r="FO19" s="149">
        <f>BP19*'1 Enterprises'!BP$6</f>
        <v>0</v>
      </c>
      <c r="FP19" s="149">
        <f>BQ19*'1 Enterprises'!BQ$6</f>
        <v>0</v>
      </c>
      <c r="FQ19" s="149">
        <f>BR19*'1 Enterprises'!BR$6</f>
        <v>0</v>
      </c>
      <c r="FR19" s="149">
        <f>BS19*'1 Enterprises'!BS$6</f>
        <v>0</v>
      </c>
      <c r="FS19" s="149">
        <f>BT19*'1 Enterprises'!BT$6</f>
        <v>0</v>
      </c>
      <c r="FT19" s="149">
        <f>BU19*'1 Enterprises'!BU$6</f>
        <v>0</v>
      </c>
      <c r="FU19" s="149">
        <f>BV19*'1 Enterprises'!BV$6</f>
        <v>0</v>
      </c>
      <c r="FV19" s="149">
        <f>BW19*'1 Enterprises'!BW$6</f>
        <v>0</v>
      </c>
      <c r="FW19" s="149">
        <f>BX19*'1 Enterprises'!BX$6</f>
        <v>0</v>
      </c>
      <c r="FX19" s="149">
        <f>BY19*'1 Enterprises'!BY$6</f>
        <v>0</v>
      </c>
      <c r="FY19" s="149">
        <f>BZ19*'1 Enterprises'!BZ$6</f>
        <v>0</v>
      </c>
      <c r="FZ19" s="149">
        <f>CA19*'1 Enterprises'!CA$6</f>
        <v>0</v>
      </c>
      <c r="GA19" s="149">
        <f>CB19*'1 Enterprises'!CB$6</f>
        <v>0</v>
      </c>
      <c r="GB19" s="149">
        <f>CC19*'1 Enterprises'!CC$6</f>
        <v>0</v>
      </c>
      <c r="GC19" s="149">
        <f>CD19*'1 Enterprises'!CD$6</f>
        <v>0</v>
      </c>
      <c r="GD19" s="149">
        <f>CE19*'1 Enterprises'!CE$6</f>
        <v>0</v>
      </c>
      <c r="GE19" s="149">
        <f>CF19*'1 Enterprises'!CF$6</f>
        <v>0</v>
      </c>
      <c r="GF19" s="149">
        <f>CG19*'1 Enterprises'!CG$6</f>
        <v>0</v>
      </c>
      <c r="GG19" s="149">
        <f>CH19*'1 Enterprises'!CH$6</f>
        <v>0</v>
      </c>
      <c r="GH19" s="149">
        <f>CI19*'1 Enterprises'!CI$6</f>
        <v>0</v>
      </c>
      <c r="GI19" s="149">
        <f>CJ19*'1 Enterprises'!CJ$6</f>
        <v>0</v>
      </c>
      <c r="GJ19" s="149">
        <f>CK19*'1 Enterprises'!CK$6</f>
        <v>0</v>
      </c>
      <c r="GK19" s="149">
        <f>CL19*'1 Enterprises'!CL$6</f>
        <v>0</v>
      </c>
      <c r="GL19" s="149">
        <f>CM19*'1 Enterprises'!CM$6</f>
        <v>0</v>
      </c>
      <c r="GM19" s="149">
        <f>CN19*'1 Enterprises'!CN$6</f>
        <v>0</v>
      </c>
      <c r="GN19" s="149">
        <f>CO19*'1 Enterprises'!CO$6</f>
        <v>0</v>
      </c>
      <c r="GO19" s="149">
        <f>CP19*'1 Enterprises'!CP$6</f>
        <v>0</v>
      </c>
      <c r="GP19" s="149">
        <f>CQ19*'1 Enterprises'!CQ$6</f>
        <v>0</v>
      </c>
      <c r="GQ19" s="149">
        <f>CR19*'1 Enterprises'!CR$6</f>
        <v>0</v>
      </c>
      <c r="GR19" s="149">
        <f>CS19*'1 Enterprises'!CS$6</f>
        <v>0</v>
      </c>
      <c r="GS19" s="149">
        <f>CT19*'1 Enterprises'!CT$6</f>
        <v>0</v>
      </c>
      <c r="GT19" s="149">
        <f>CU19*'1 Enterprises'!CU$6</f>
        <v>0</v>
      </c>
      <c r="GU19" s="149">
        <f>CV19*'1 Enterprises'!CV$6</f>
        <v>0</v>
      </c>
      <c r="GV19" s="149">
        <f>CW19*'1 Enterprises'!CW$6</f>
        <v>0</v>
      </c>
      <c r="GW19" s="149">
        <f>CX19*'1 Enterprises'!CX$6</f>
        <v>0</v>
      </c>
      <c r="GX19" s="149">
        <f>CY19*'1 Enterprises'!CY$6</f>
        <v>0</v>
      </c>
    </row>
    <row r="20" spans="2:206" s="61" customFormat="1" ht="15" x14ac:dyDescent="0.25">
      <c r="B20" s="65" t="str">
        <f>'2 Income Statement'!B118</f>
        <v xml:space="preserve"> Labor Planting</v>
      </c>
      <c r="C20" s="187" t="s">
        <v>451</v>
      </c>
      <c r="D20" s="137">
        <v>0.2</v>
      </c>
      <c r="E20" s="137">
        <v>0.3</v>
      </c>
      <c r="F20" s="137">
        <v>0.3</v>
      </c>
      <c r="G20" s="137">
        <v>0.15</v>
      </c>
      <c r="H20" s="137"/>
      <c r="I20" s="137"/>
      <c r="J20" s="137"/>
      <c r="K20" s="137"/>
      <c r="L20" s="137"/>
      <c r="M20" s="137"/>
      <c r="N20" s="137"/>
      <c r="O20" s="137"/>
      <c r="P20" s="137"/>
      <c r="Q20" s="137"/>
      <c r="R20" s="137"/>
      <c r="S20" s="137"/>
      <c r="T20" s="137"/>
      <c r="U20" s="137"/>
      <c r="V20" s="137"/>
      <c r="W20" s="137"/>
      <c r="X20" s="137"/>
      <c r="Y20" s="137"/>
      <c r="Z20" s="13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c r="CN20" s="137"/>
      <c r="CO20" s="137"/>
      <c r="CP20" s="137"/>
      <c r="CQ20" s="137"/>
      <c r="CR20" s="137"/>
      <c r="CS20" s="137"/>
      <c r="CT20" s="137"/>
      <c r="CU20" s="137"/>
      <c r="CV20" s="137"/>
      <c r="CW20" s="137"/>
      <c r="CX20" s="137"/>
      <c r="CY20" s="137"/>
      <c r="DB20" s="150">
        <f t="shared" si="11"/>
        <v>167500</v>
      </c>
      <c r="DC20" s="149">
        <f>D20*'1 Enterprises'!D$6</f>
        <v>10000</v>
      </c>
      <c r="DD20" s="149">
        <f>E20*'1 Enterprises'!E$6</f>
        <v>75000</v>
      </c>
      <c r="DE20" s="149">
        <f>F20*'1 Enterprises'!F$6</f>
        <v>75000</v>
      </c>
      <c r="DF20" s="149">
        <f>G20*'1 Enterprises'!G$6</f>
        <v>7500</v>
      </c>
      <c r="DG20" s="149">
        <f>H20*'1 Enterprises'!H$6</f>
        <v>0</v>
      </c>
      <c r="DH20" s="149">
        <f>I20*'1 Enterprises'!I$6</f>
        <v>0</v>
      </c>
      <c r="DI20" s="149">
        <f>J20*'1 Enterprises'!J$6</f>
        <v>0</v>
      </c>
      <c r="DJ20" s="149">
        <f>K20*'1 Enterprises'!K$6</f>
        <v>0</v>
      </c>
      <c r="DK20" s="149">
        <f>L20*'1 Enterprises'!L$6</f>
        <v>0</v>
      </c>
      <c r="DL20" s="149">
        <f>M20*'1 Enterprises'!M$6</f>
        <v>0</v>
      </c>
      <c r="DM20" s="149">
        <f>N20*'1 Enterprises'!N$6</f>
        <v>0</v>
      </c>
      <c r="DN20" s="149">
        <f>O20*'1 Enterprises'!O$6</f>
        <v>0</v>
      </c>
      <c r="DO20" s="149">
        <f>P20*'1 Enterprises'!P$6</f>
        <v>0</v>
      </c>
      <c r="DP20" s="149">
        <f>Q20*'1 Enterprises'!Q$6</f>
        <v>0</v>
      </c>
      <c r="DQ20" s="149">
        <f>R20*'1 Enterprises'!R$6</f>
        <v>0</v>
      </c>
      <c r="DR20" s="149">
        <f>S20*'1 Enterprises'!S$6</f>
        <v>0</v>
      </c>
      <c r="DS20" s="149">
        <f>T20*'1 Enterprises'!T$6</f>
        <v>0</v>
      </c>
      <c r="DT20" s="149">
        <f>U20*'1 Enterprises'!U$6</f>
        <v>0</v>
      </c>
      <c r="DU20" s="149">
        <f>V20*'1 Enterprises'!V$6</f>
        <v>0</v>
      </c>
      <c r="DV20" s="149">
        <f>W20*'1 Enterprises'!W$6</f>
        <v>0</v>
      </c>
      <c r="DW20" s="149">
        <f>X20*'1 Enterprises'!X$6</f>
        <v>0</v>
      </c>
      <c r="DX20" s="149">
        <f>Y20*'1 Enterprises'!Y$6</f>
        <v>0</v>
      </c>
      <c r="DY20" s="149">
        <f>Z20*'1 Enterprises'!Z$6</f>
        <v>0</v>
      </c>
      <c r="DZ20" s="149">
        <f>AA20*'1 Enterprises'!AA$6</f>
        <v>0</v>
      </c>
      <c r="EA20" s="149">
        <f>AB20*'1 Enterprises'!AB$6</f>
        <v>0</v>
      </c>
      <c r="EB20" s="149">
        <f>AC20*'1 Enterprises'!AC$6</f>
        <v>0</v>
      </c>
      <c r="EC20" s="149">
        <f>AD20*'1 Enterprises'!AD$6</f>
        <v>0</v>
      </c>
      <c r="ED20" s="149">
        <f>AE20*'1 Enterprises'!AE$6</f>
        <v>0</v>
      </c>
      <c r="EE20" s="149">
        <f>AF20*'1 Enterprises'!AF$6</f>
        <v>0</v>
      </c>
      <c r="EF20" s="149">
        <f>AG20*'1 Enterprises'!AG$6</f>
        <v>0</v>
      </c>
      <c r="EG20" s="149">
        <f>AH20*'1 Enterprises'!AH$6</f>
        <v>0</v>
      </c>
      <c r="EH20" s="149">
        <f>AI20*'1 Enterprises'!AI$6</f>
        <v>0</v>
      </c>
      <c r="EI20" s="149">
        <f>AJ20*'1 Enterprises'!AJ$6</f>
        <v>0</v>
      </c>
      <c r="EJ20" s="149">
        <f>AK20*'1 Enterprises'!AK$6</f>
        <v>0</v>
      </c>
      <c r="EK20" s="149">
        <f>AL20*'1 Enterprises'!AL$6</f>
        <v>0</v>
      </c>
      <c r="EL20" s="149">
        <f>AM20*'1 Enterprises'!AM$6</f>
        <v>0</v>
      </c>
      <c r="EM20" s="149">
        <f>AN20*'1 Enterprises'!AN$6</f>
        <v>0</v>
      </c>
      <c r="EN20" s="149">
        <f>AO20*'1 Enterprises'!AO$6</f>
        <v>0</v>
      </c>
      <c r="EO20" s="149">
        <f>AP20*'1 Enterprises'!AP$6</f>
        <v>0</v>
      </c>
      <c r="EP20" s="149">
        <f>AQ20*'1 Enterprises'!AQ$6</f>
        <v>0</v>
      </c>
      <c r="EQ20" s="149">
        <f>AR20*'1 Enterprises'!AR$6</f>
        <v>0</v>
      </c>
      <c r="ER20" s="149">
        <f>AS20*'1 Enterprises'!AS$6</f>
        <v>0</v>
      </c>
      <c r="ES20" s="149">
        <f>AT20*'1 Enterprises'!AT$6</f>
        <v>0</v>
      </c>
      <c r="ET20" s="149">
        <f>AU20*'1 Enterprises'!AU$6</f>
        <v>0</v>
      </c>
      <c r="EU20" s="149">
        <f>AV20*'1 Enterprises'!AV$6</f>
        <v>0</v>
      </c>
      <c r="EV20" s="149">
        <f>AW20*'1 Enterprises'!AW$6</f>
        <v>0</v>
      </c>
      <c r="EW20" s="149">
        <f>AX20*'1 Enterprises'!AX$6</f>
        <v>0</v>
      </c>
      <c r="EX20" s="149">
        <f>AY20*'1 Enterprises'!AY$6</f>
        <v>0</v>
      </c>
      <c r="EY20" s="149">
        <f>AZ20*'1 Enterprises'!AZ$6</f>
        <v>0</v>
      </c>
      <c r="EZ20" s="149">
        <f>BA20*'1 Enterprises'!BA$6</f>
        <v>0</v>
      </c>
      <c r="FA20" s="149">
        <f>BB20*'1 Enterprises'!BB$6</f>
        <v>0</v>
      </c>
      <c r="FB20" s="149">
        <f>BC20*'1 Enterprises'!BC$6</f>
        <v>0</v>
      </c>
      <c r="FC20" s="149">
        <f>BD20*'1 Enterprises'!BD$6</f>
        <v>0</v>
      </c>
      <c r="FD20" s="149">
        <f>BE20*'1 Enterprises'!BE$6</f>
        <v>0</v>
      </c>
      <c r="FE20" s="149">
        <f>BF20*'1 Enterprises'!BF$6</f>
        <v>0</v>
      </c>
      <c r="FF20" s="149">
        <f>BG20*'1 Enterprises'!BG$6</f>
        <v>0</v>
      </c>
      <c r="FG20" s="149">
        <f>BH20*'1 Enterprises'!BH$6</f>
        <v>0</v>
      </c>
      <c r="FH20" s="149">
        <f>BI20*'1 Enterprises'!BI$6</f>
        <v>0</v>
      </c>
      <c r="FI20" s="149">
        <f>BJ20*'1 Enterprises'!BJ$6</f>
        <v>0</v>
      </c>
      <c r="FJ20" s="149">
        <f>BK20*'1 Enterprises'!BK$6</f>
        <v>0</v>
      </c>
      <c r="FK20" s="149">
        <f>BL20*'1 Enterprises'!BL$6</f>
        <v>0</v>
      </c>
      <c r="FL20" s="149">
        <f>BM20*'1 Enterprises'!BM$6</f>
        <v>0</v>
      </c>
      <c r="FM20" s="149">
        <f>BN20*'1 Enterprises'!BN$6</f>
        <v>0</v>
      </c>
      <c r="FN20" s="149">
        <f>BO20*'1 Enterprises'!BO$6</f>
        <v>0</v>
      </c>
      <c r="FO20" s="149">
        <f>BP20*'1 Enterprises'!BP$6</f>
        <v>0</v>
      </c>
      <c r="FP20" s="149">
        <f>BQ20*'1 Enterprises'!BQ$6</f>
        <v>0</v>
      </c>
      <c r="FQ20" s="149">
        <f>BR20*'1 Enterprises'!BR$6</f>
        <v>0</v>
      </c>
      <c r="FR20" s="149">
        <f>BS20*'1 Enterprises'!BS$6</f>
        <v>0</v>
      </c>
      <c r="FS20" s="149">
        <f>BT20*'1 Enterprises'!BT$6</f>
        <v>0</v>
      </c>
      <c r="FT20" s="149">
        <f>BU20*'1 Enterprises'!BU$6</f>
        <v>0</v>
      </c>
      <c r="FU20" s="149">
        <f>BV20*'1 Enterprises'!BV$6</f>
        <v>0</v>
      </c>
      <c r="FV20" s="149">
        <f>BW20*'1 Enterprises'!BW$6</f>
        <v>0</v>
      </c>
      <c r="FW20" s="149">
        <f>BX20*'1 Enterprises'!BX$6</f>
        <v>0</v>
      </c>
      <c r="FX20" s="149">
        <f>BY20*'1 Enterprises'!BY$6</f>
        <v>0</v>
      </c>
      <c r="FY20" s="149">
        <f>BZ20*'1 Enterprises'!BZ$6</f>
        <v>0</v>
      </c>
      <c r="FZ20" s="149">
        <f>CA20*'1 Enterprises'!CA$6</f>
        <v>0</v>
      </c>
      <c r="GA20" s="149">
        <f>CB20*'1 Enterprises'!CB$6</f>
        <v>0</v>
      </c>
      <c r="GB20" s="149">
        <f>CC20*'1 Enterprises'!CC$6</f>
        <v>0</v>
      </c>
      <c r="GC20" s="149">
        <f>CD20*'1 Enterprises'!CD$6</f>
        <v>0</v>
      </c>
      <c r="GD20" s="149">
        <f>CE20*'1 Enterprises'!CE$6</f>
        <v>0</v>
      </c>
      <c r="GE20" s="149">
        <f>CF20*'1 Enterprises'!CF$6</f>
        <v>0</v>
      </c>
      <c r="GF20" s="149">
        <f>CG20*'1 Enterprises'!CG$6</f>
        <v>0</v>
      </c>
      <c r="GG20" s="149">
        <f>CH20*'1 Enterprises'!CH$6</f>
        <v>0</v>
      </c>
      <c r="GH20" s="149">
        <f>CI20*'1 Enterprises'!CI$6</f>
        <v>0</v>
      </c>
      <c r="GI20" s="149">
        <f>CJ20*'1 Enterprises'!CJ$6</f>
        <v>0</v>
      </c>
      <c r="GJ20" s="149">
        <f>CK20*'1 Enterprises'!CK$6</f>
        <v>0</v>
      </c>
      <c r="GK20" s="149">
        <f>CL20*'1 Enterprises'!CL$6</f>
        <v>0</v>
      </c>
      <c r="GL20" s="149">
        <f>CM20*'1 Enterprises'!CM$6</f>
        <v>0</v>
      </c>
      <c r="GM20" s="149">
        <f>CN20*'1 Enterprises'!CN$6</f>
        <v>0</v>
      </c>
      <c r="GN20" s="149">
        <f>CO20*'1 Enterprises'!CO$6</f>
        <v>0</v>
      </c>
      <c r="GO20" s="149">
        <f>CP20*'1 Enterprises'!CP$6</f>
        <v>0</v>
      </c>
      <c r="GP20" s="149">
        <f>CQ20*'1 Enterprises'!CQ$6</f>
        <v>0</v>
      </c>
      <c r="GQ20" s="149">
        <f>CR20*'1 Enterprises'!CR$6</f>
        <v>0</v>
      </c>
      <c r="GR20" s="149">
        <f>CS20*'1 Enterprises'!CS$6</f>
        <v>0</v>
      </c>
      <c r="GS20" s="149">
        <f>CT20*'1 Enterprises'!CT$6</f>
        <v>0</v>
      </c>
      <c r="GT20" s="149">
        <f>CU20*'1 Enterprises'!CU$6</f>
        <v>0</v>
      </c>
      <c r="GU20" s="149">
        <f>CV20*'1 Enterprises'!CV$6</f>
        <v>0</v>
      </c>
      <c r="GV20" s="149">
        <f>CW20*'1 Enterprises'!CW$6</f>
        <v>0</v>
      </c>
      <c r="GW20" s="149">
        <f>CX20*'1 Enterprises'!CX$6</f>
        <v>0</v>
      </c>
      <c r="GX20" s="149">
        <f>CY20*'1 Enterprises'!CY$6</f>
        <v>0</v>
      </c>
    </row>
    <row r="21" spans="2:206" s="61" customFormat="1" ht="15" x14ac:dyDescent="0.25">
      <c r="B21" s="65" t="str">
        <f>'2 Income Statement'!B119</f>
        <v xml:space="preserve"> Labor Maintenance</v>
      </c>
      <c r="C21" s="187" t="s">
        <v>514</v>
      </c>
      <c r="D21" s="137">
        <v>0.26</v>
      </c>
      <c r="E21" s="137">
        <v>0.2</v>
      </c>
      <c r="F21" s="137">
        <v>0.2</v>
      </c>
      <c r="G21" s="137">
        <v>0.1</v>
      </c>
      <c r="H21" s="137"/>
      <c r="I21" s="137"/>
      <c r="J21" s="137"/>
      <c r="K21" s="137"/>
      <c r="L21" s="137"/>
      <c r="M21" s="137"/>
      <c r="N21" s="137"/>
      <c r="O21" s="137"/>
      <c r="P21" s="137"/>
      <c r="Q21" s="137"/>
      <c r="R21" s="137"/>
      <c r="S21" s="137"/>
      <c r="T21" s="137"/>
      <c r="U21" s="137"/>
      <c r="V21" s="137"/>
      <c r="W21" s="137"/>
      <c r="X21" s="137"/>
      <c r="Y21" s="137"/>
      <c r="Z21" s="13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c r="CN21" s="137"/>
      <c r="CO21" s="137"/>
      <c r="CP21" s="137"/>
      <c r="CQ21" s="137"/>
      <c r="CR21" s="137"/>
      <c r="CS21" s="137"/>
      <c r="CT21" s="137"/>
      <c r="CU21" s="137"/>
      <c r="CV21" s="137"/>
      <c r="CW21" s="137"/>
      <c r="CX21" s="137"/>
      <c r="CY21" s="137"/>
      <c r="DB21" s="150">
        <f t="shared" si="11"/>
        <v>118000</v>
      </c>
      <c r="DC21" s="149">
        <f>D21*'1 Enterprises'!D$6</f>
        <v>13000</v>
      </c>
      <c r="DD21" s="149">
        <f>E21*'1 Enterprises'!E$6</f>
        <v>50000</v>
      </c>
      <c r="DE21" s="149">
        <f>F21*'1 Enterprises'!F$6</f>
        <v>50000</v>
      </c>
      <c r="DF21" s="149">
        <f>G21*'1 Enterprises'!G$6</f>
        <v>5000</v>
      </c>
      <c r="DG21" s="149">
        <f>H21*'1 Enterprises'!H$6</f>
        <v>0</v>
      </c>
      <c r="DH21" s="149">
        <f>I21*'1 Enterprises'!I$6</f>
        <v>0</v>
      </c>
      <c r="DI21" s="149">
        <f>J21*'1 Enterprises'!J$6</f>
        <v>0</v>
      </c>
      <c r="DJ21" s="149">
        <f>K21*'1 Enterprises'!K$6</f>
        <v>0</v>
      </c>
      <c r="DK21" s="149">
        <f>L21*'1 Enterprises'!L$6</f>
        <v>0</v>
      </c>
      <c r="DL21" s="149">
        <f>M21*'1 Enterprises'!M$6</f>
        <v>0</v>
      </c>
      <c r="DM21" s="149">
        <f>N21*'1 Enterprises'!N$6</f>
        <v>0</v>
      </c>
      <c r="DN21" s="149">
        <f>O21*'1 Enterprises'!O$6</f>
        <v>0</v>
      </c>
      <c r="DO21" s="149">
        <f>P21*'1 Enterprises'!P$6</f>
        <v>0</v>
      </c>
      <c r="DP21" s="149">
        <f>Q21*'1 Enterprises'!Q$6</f>
        <v>0</v>
      </c>
      <c r="DQ21" s="149">
        <f>R21*'1 Enterprises'!R$6</f>
        <v>0</v>
      </c>
      <c r="DR21" s="149">
        <f>S21*'1 Enterprises'!S$6</f>
        <v>0</v>
      </c>
      <c r="DS21" s="149">
        <f>T21*'1 Enterprises'!T$6</f>
        <v>0</v>
      </c>
      <c r="DT21" s="149">
        <f>U21*'1 Enterprises'!U$6</f>
        <v>0</v>
      </c>
      <c r="DU21" s="149">
        <f>V21*'1 Enterprises'!V$6</f>
        <v>0</v>
      </c>
      <c r="DV21" s="149">
        <f>W21*'1 Enterprises'!W$6</f>
        <v>0</v>
      </c>
      <c r="DW21" s="149">
        <f>X21*'1 Enterprises'!X$6</f>
        <v>0</v>
      </c>
      <c r="DX21" s="149">
        <f>Y21*'1 Enterprises'!Y$6</f>
        <v>0</v>
      </c>
      <c r="DY21" s="149">
        <f>Z21*'1 Enterprises'!Z$6</f>
        <v>0</v>
      </c>
      <c r="DZ21" s="149">
        <f>AA21*'1 Enterprises'!AA$6</f>
        <v>0</v>
      </c>
      <c r="EA21" s="149">
        <f>AB21*'1 Enterprises'!AB$6</f>
        <v>0</v>
      </c>
      <c r="EB21" s="149">
        <f>AC21*'1 Enterprises'!AC$6</f>
        <v>0</v>
      </c>
      <c r="EC21" s="149">
        <f>AD21*'1 Enterprises'!AD$6</f>
        <v>0</v>
      </c>
      <c r="ED21" s="149">
        <f>AE21*'1 Enterprises'!AE$6</f>
        <v>0</v>
      </c>
      <c r="EE21" s="149">
        <f>AF21*'1 Enterprises'!AF$6</f>
        <v>0</v>
      </c>
      <c r="EF21" s="149">
        <f>AG21*'1 Enterprises'!AG$6</f>
        <v>0</v>
      </c>
      <c r="EG21" s="149">
        <f>AH21*'1 Enterprises'!AH$6</f>
        <v>0</v>
      </c>
      <c r="EH21" s="149">
        <f>AI21*'1 Enterprises'!AI$6</f>
        <v>0</v>
      </c>
      <c r="EI21" s="149">
        <f>AJ21*'1 Enterprises'!AJ$6</f>
        <v>0</v>
      </c>
      <c r="EJ21" s="149">
        <f>AK21*'1 Enterprises'!AK$6</f>
        <v>0</v>
      </c>
      <c r="EK21" s="149">
        <f>AL21*'1 Enterprises'!AL$6</f>
        <v>0</v>
      </c>
      <c r="EL21" s="149">
        <f>AM21*'1 Enterprises'!AM$6</f>
        <v>0</v>
      </c>
      <c r="EM21" s="149">
        <f>AN21*'1 Enterprises'!AN$6</f>
        <v>0</v>
      </c>
      <c r="EN21" s="149">
        <f>AO21*'1 Enterprises'!AO$6</f>
        <v>0</v>
      </c>
      <c r="EO21" s="149">
        <f>AP21*'1 Enterprises'!AP$6</f>
        <v>0</v>
      </c>
      <c r="EP21" s="149">
        <f>AQ21*'1 Enterprises'!AQ$6</f>
        <v>0</v>
      </c>
      <c r="EQ21" s="149">
        <f>AR21*'1 Enterprises'!AR$6</f>
        <v>0</v>
      </c>
      <c r="ER21" s="149">
        <f>AS21*'1 Enterprises'!AS$6</f>
        <v>0</v>
      </c>
      <c r="ES21" s="149">
        <f>AT21*'1 Enterprises'!AT$6</f>
        <v>0</v>
      </c>
      <c r="ET21" s="149">
        <f>AU21*'1 Enterprises'!AU$6</f>
        <v>0</v>
      </c>
      <c r="EU21" s="149">
        <f>AV21*'1 Enterprises'!AV$6</f>
        <v>0</v>
      </c>
      <c r="EV21" s="149">
        <f>AW21*'1 Enterprises'!AW$6</f>
        <v>0</v>
      </c>
      <c r="EW21" s="149">
        <f>AX21*'1 Enterprises'!AX$6</f>
        <v>0</v>
      </c>
      <c r="EX21" s="149">
        <f>AY21*'1 Enterprises'!AY$6</f>
        <v>0</v>
      </c>
      <c r="EY21" s="149">
        <f>AZ21*'1 Enterprises'!AZ$6</f>
        <v>0</v>
      </c>
      <c r="EZ21" s="149">
        <f>BA21*'1 Enterprises'!BA$6</f>
        <v>0</v>
      </c>
      <c r="FA21" s="149">
        <f>BB21*'1 Enterprises'!BB$6</f>
        <v>0</v>
      </c>
      <c r="FB21" s="149">
        <f>BC21*'1 Enterprises'!BC$6</f>
        <v>0</v>
      </c>
      <c r="FC21" s="149">
        <f>BD21*'1 Enterprises'!BD$6</f>
        <v>0</v>
      </c>
      <c r="FD21" s="149">
        <f>BE21*'1 Enterprises'!BE$6</f>
        <v>0</v>
      </c>
      <c r="FE21" s="149">
        <f>BF21*'1 Enterprises'!BF$6</f>
        <v>0</v>
      </c>
      <c r="FF21" s="149">
        <f>BG21*'1 Enterprises'!BG$6</f>
        <v>0</v>
      </c>
      <c r="FG21" s="149">
        <f>BH21*'1 Enterprises'!BH$6</f>
        <v>0</v>
      </c>
      <c r="FH21" s="149">
        <f>BI21*'1 Enterprises'!BI$6</f>
        <v>0</v>
      </c>
      <c r="FI21" s="149">
        <f>BJ21*'1 Enterprises'!BJ$6</f>
        <v>0</v>
      </c>
      <c r="FJ21" s="149">
        <f>BK21*'1 Enterprises'!BK$6</f>
        <v>0</v>
      </c>
      <c r="FK21" s="149">
        <f>BL21*'1 Enterprises'!BL$6</f>
        <v>0</v>
      </c>
      <c r="FL21" s="149">
        <f>BM21*'1 Enterprises'!BM$6</f>
        <v>0</v>
      </c>
      <c r="FM21" s="149">
        <f>BN21*'1 Enterprises'!BN$6</f>
        <v>0</v>
      </c>
      <c r="FN21" s="149">
        <f>BO21*'1 Enterprises'!BO$6</f>
        <v>0</v>
      </c>
      <c r="FO21" s="149">
        <f>BP21*'1 Enterprises'!BP$6</f>
        <v>0</v>
      </c>
      <c r="FP21" s="149">
        <f>BQ21*'1 Enterprises'!BQ$6</f>
        <v>0</v>
      </c>
      <c r="FQ21" s="149">
        <f>BR21*'1 Enterprises'!BR$6</f>
        <v>0</v>
      </c>
      <c r="FR21" s="149">
        <f>BS21*'1 Enterprises'!BS$6</f>
        <v>0</v>
      </c>
      <c r="FS21" s="149">
        <f>BT21*'1 Enterprises'!BT$6</f>
        <v>0</v>
      </c>
      <c r="FT21" s="149">
        <f>BU21*'1 Enterprises'!BU$6</f>
        <v>0</v>
      </c>
      <c r="FU21" s="149">
        <f>BV21*'1 Enterprises'!BV$6</f>
        <v>0</v>
      </c>
      <c r="FV21" s="149">
        <f>BW21*'1 Enterprises'!BW$6</f>
        <v>0</v>
      </c>
      <c r="FW21" s="149">
        <f>BX21*'1 Enterprises'!BX$6</f>
        <v>0</v>
      </c>
      <c r="FX21" s="149">
        <f>BY21*'1 Enterprises'!BY$6</f>
        <v>0</v>
      </c>
      <c r="FY21" s="149">
        <f>BZ21*'1 Enterprises'!BZ$6</f>
        <v>0</v>
      </c>
      <c r="FZ21" s="149">
        <f>CA21*'1 Enterprises'!CA$6</f>
        <v>0</v>
      </c>
      <c r="GA21" s="149">
        <f>CB21*'1 Enterprises'!CB$6</f>
        <v>0</v>
      </c>
      <c r="GB21" s="149">
        <f>CC21*'1 Enterprises'!CC$6</f>
        <v>0</v>
      </c>
      <c r="GC21" s="149">
        <f>CD21*'1 Enterprises'!CD$6</f>
        <v>0</v>
      </c>
      <c r="GD21" s="149">
        <f>CE21*'1 Enterprises'!CE$6</f>
        <v>0</v>
      </c>
      <c r="GE21" s="149">
        <f>CF21*'1 Enterprises'!CF$6</f>
        <v>0</v>
      </c>
      <c r="GF21" s="149">
        <f>CG21*'1 Enterprises'!CG$6</f>
        <v>0</v>
      </c>
      <c r="GG21" s="149">
        <f>CH21*'1 Enterprises'!CH$6</f>
        <v>0</v>
      </c>
      <c r="GH21" s="149">
        <f>CI21*'1 Enterprises'!CI$6</f>
        <v>0</v>
      </c>
      <c r="GI21" s="149">
        <f>CJ21*'1 Enterprises'!CJ$6</f>
        <v>0</v>
      </c>
      <c r="GJ21" s="149">
        <f>CK21*'1 Enterprises'!CK$6</f>
        <v>0</v>
      </c>
      <c r="GK21" s="149">
        <f>CL21*'1 Enterprises'!CL$6</f>
        <v>0</v>
      </c>
      <c r="GL21" s="149">
        <f>CM21*'1 Enterprises'!CM$6</f>
        <v>0</v>
      </c>
      <c r="GM21" s="149">
        <f>CN21*'1 Enterprises'!CN$6</f>
        <v>0</v>
      </c>
      <c r="GN21" s="149">
        <f>CO21*'1 Enterprises'!CO$6</f>
        <v>0</v>
      </c>
      <c r="GO21" s="149">
        <f>CP21*'1 Enterprises'!CP$6</f>
        <v>0</v>
      </c>
      <c r="GP21" s="149">
        <f>CQ21*'1 Enterprises'!CQ$6</f>
        <v>0</v>
      </c>
      <c r="GQ21" s="149">
        <f>CR21*'1 Enterprises'!CR$6</f>
        <v>0</v>
      </c>
      <c r="GR21" s="149">
        <f>CS21*'1 Enterprises'!CS$6</f>
        <v>0</v>
      </c>
      <c r="GS21" s="149">
        <f>CT21*'1 Enterprises'!CT$6</f>
        <v>0</v>
      </c>
      <c r="GT21" s="149">
        <f>CU21*'1 Enterprises'!CU$6</f>
        <v>0</v>
      </c>
      <c r="GU21" s="149">
        <f>CV21*'1 Enterprises'!CV$6</f>
        <v>0</v>
      </c>
      <c r="GV21" s="149">
        <f>CW21*'1 Enterprises'!CW$6</f>
        <v>0</v>
      </c>
      <c r="GW21" s="149">
        <f>CX21*'1 Enterprises'!CX$6</f>
        <v>0</v>
      </c>
      <c r="GX21" s="149">
        <f>CY21*'1 Enterprises'!CY$6</f>
        <v>0</v>
      </c>
    </row>
    <row r="22" spans="2:206" s="61" customFormat="1" ht="15" x14ac:dyDescent="0.25">
      <c r="B22" s="65" t="str">
        <f>'2 Income Statement'!B120</f>
        <v xml:space="preserve"> Labor Harvest</v>
      </c>
      <c r="C22" s="187" t="s">
        <v>515</v>
      </c>
      <c r="D22" s="137">
        <v>0.3</v>
      </c>
      <c r="E22" s="137">
        <v>0.25</v>
      </c>
      <c r="F22" s="137">
        <v>0.25</v>
      </c>
      <c r="G22" s="137">
        <v>0.15</v>
      </c>
      <c r="H22" s="137"/>
      <c r="I22" s="137"/>
      <c r="J22" s="137"/>
      <c r="K22" s="137"/>
      <c r="L22" s="137"/>
      <c r="M22" s="137"/>
      <c r="N22" s="137"/>
      <c r="O22" s="137"/>
      <c r="P22" s="137"/>
      <c r="Q22" s="137"/>
      <c r="R22" s="137"/>
      <c r="S22" s="137"/>
      <c r="T22" s="137"/>
      <c r="U22" s="137"/>
      <c r="V22" s="137"/>
      <c r="W22" s="137"/>
      <c r="X22" s="137"/>
      <c r="Y22" s="137"/>
      <c r="Z22" s="13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c r="CN22" s="137"/>
      <c r="CO22" s="137"/>
      <c r="CP22" s="137"/>
      <c r="CQ22" s="137"/>
      <c r="CR22" s="137"/>
      <c r="CS22" s="137"/>
      <c r="CT22" s="137"/>
      <c r="CU22" s="137"/>
      <c r="CV22" s="137"/>
      <c r="CW22" s="137"/>
      <c r="CX22" s="137"/>
      <c r="CY22" s="137"/>
      <c r="DB22" s="150">
        <f t="shared" si="11"/>
        <v>147500</v>
      </c>
      <c r="DC22" s="149">
        <f>D22*'1 Enterprises'!D$6</f>
        <v>15000</v>
      </c>
      <c r="DD22" s="149">
        <f>E22*'1 Enterprises'!E$6</f>
        <v>62500</v>
      </c>
      <c r="DE22" s="149">
        <f>F22*'1 Enterprises'!F$6</f>
        <v>62500</v>
      </c>
      <c r="DF22" s="149">
        <f>G22*'1 Enterprises'!G$6</f>
        <v>7500</v>
      </c>
      <c r="DG22" s="149">
        <f>H22*'1 Enterprises'!H$6</f>
        <v>0</v>
      </c>
      <c r="DH22" s="149">
        <f>I22*'1 Enterprises'!I$6</f>
        <v>0</v>
      </c>
      <c r="DI22" s="149">
        <f>J22*'1 Enterprises'!J$6</f>
        <v>0</v>
      </c>
      <c r="DJ22" s="149">
        <f>K22*'1 Enterprises'!K$6</f>
        <v>0</v>
      </c>
      <c r="DK22" s="149">
        <f>L22*'1 Enterprises'!L$6</f>
        <v>0</v>
      </c>
      <c r="DL22" s="149">
        <f>M22*'1 Enterprises'!M$6</f>
        <v>0</v>
      </c>
      <c r="DM22" s="149">
        <f>N22*'1 Enterprises'!N$6</f>
        <v>0</v>
      </c>
      <c r="DN22" s="149">
        <f>O22*'1 Enterprises'!O$6</f>
        <v>0</v>
      </c>
      <c r="DO22" s="149">
        <f>P22*'1 Enterprises'!P$6</f>
        <v>0</v>
      </c>
      <c r="DP22" s="149">
        <f>Q22*'1 Enterprises'!Q$6</f>
        <v>0</v>
      </c>
      <c r="DQ22" s="149">
        <f>R22*'1 Enterprises'!R$6</f>
        <v>0</v>
      </c>
      <c r="DR22" s="149">
        <f>S22*'1 Enterprises'!S$6</f>
        <v>0</v>
      </c>
      <c r="DS22" s="149">
        <f>T22*'1 Enterprises'!T$6</f>
        <v>0</v>
      </c>
      <c r="DT22" s="149">
        <f>U22*'1 Enterprises'!U$6</f>
        <v>0</v>
      </c>
      <c r="DU22" s="149">
        <f>V22*'1 Enterprises'!V$6</f>
        <v>0</v>
      </c>
      <c r="DV22" s="149">
        <f>W22*'1 Enterprises'!W$6</f>
        <v>0</v>
      </c>
      <c r="DW22" s="149">
        <f>X22*'1 Enterprises'!X$6</f>
        <v>0</v>
      </c>
      <c r="DX22" s="149">
        <f>Y22*'1 Enterprises'!Y$6</f>
        <v>0</v>
      </c>
      <c r="DY22" s="149">
        <f>Z22*'1 Enterprises'!Z$6</f>
        <v>0</v>
      </c>
      <c r="DZ22" s="149">
        <f>AA22*'1 Enterprises'!AA$6</f>
        <v>0</v>
      </c>
      <c r="EA22" s="149">
        <f>AB22*'1 Enterprises'!AB$6</f>
        <v>0</v>
      </c>
      <c r="EB22" s="149">
        <f>AC22*'1 Enterprises'!AC$6</f>
        <v>0</v>
      </c>
      <c r="EC22" s="149">
        <f>AD22*'1 Enterprises'!AD$6</f>
        <v>0</v>
      </c>
      <c r="ED22" s="149">
        <f>AE22*'1 Enterprises'!AE$6</f>
        <v>0</v>
      </c>
      <c r="EE22" s="149">
        <f>AF22*'1 Enterprises'!AF$6</f>
        <v>0</v>
      </c>
      <c r="EF22" s="149">
        <f>AG22*'1 Enterprises'!AG$6</f>
        <v>0</v>
      </c>
      <c r="EG22" s="149">
        <f>AH22*'1 Enterprises'!AH$6</f>
        <v>0</v>
      </c>
      <c r="EH22" s="149">
        <f>AI22*'1 Enterprises'!AI$6</f>
        <v>0</v>
      </c>
      <c r="EI22" s="149">
        <f>AJ22*'1 Enterprises'!AJ$6</f>
        <v>0</v>
      </c>
      <c r="EJ22" s="149">
        <f>AK22*'1 Enterprises'!AK$6</f>
        <v>0</v>
      </c>
      <c r="EK22" s="149">
        <f>AL22*'1 Enterprises'!AL$6</f>
        <v>0</v>
      </c>
      <c r="EL22" s="149">
        <f>AM22*'1 Enterprises'!AM$6</f>
        <v>0</v>
      </c>
      <c r="EM22" s="149">
        <f>AN22*'1 Enterprises'!AN$6</f>
        <v>0</v>
      </c>
      <c r="EN22" s="149">
        <f>AO22*'1 Enterprises'!AO$6</f>
        <v>0</v>
      </c>
      <c r="EO22" s="149">
        <f>AP22*'1 Enterprises'!AP$6</f>
        <v>0</v>
      </c>
      <c r="EP22" s="149">
        <f>AQ22*'1 Enterprises'!AQ$6</f>
        <v>0</v>
      </c>
      <c r="EQ22" s="149">
        <f>AR22*'1 Enterprises'!AR$6</f>
        <v>0</v>
      </c>
      <c r="ER22" s="149">
        <f>AS22*'1 Enterprises'!AS$6</f>
        <v>0</v>
      </c>
      <c r="ES22" s="149">
        <f>AT22*'1 Enterprises'!AT$6</f>
        <v>0</v>
      </c>
      <c r="ET22" s="149">
        <f>AU22*'1 Enterprises'!AU$6</f>
        <v>0</v>
      </c>
      <c r="EU22" s="149">
        <f>AV22*'1 Enterprises'!AV$6</f>
        <v>0</v>
      </c>
      <c r="EV22" s="149">
        <f>AW22*'1 Enterprises'!AW$6</f>
        <v>0</v>
      </c>
      <c r="EW22" s="149">
        <f>AX22*'1 Enterprises'!AX$6</f>
        <v>0</v>
      </c>
      <c r="EX22" s="149">
        <f>AY22*'1 Enterprises'!AY$6</f>
        <v>0</v>
      </c>
      <c r="EY22" s="149">
        <f>AZ22*'1 Enterprises'!AZ$6</f>
        <v>0</v>
      </c>
      <c r="EZ22" s="149">
        <f>BA22*'1 Enterprises'!BA$6</f>
        <v>0</v>
      </c>
      <c r="FA22" s="149">
        <f>BB22*'1 Enterprises'!BB$6</f>
        <v>0</v>
      </c>
      <c r="FB22" s="149">
        <f>BC22*'1 Enterprises'!BC$6</f>
        <v>0</v>
      </c>
      <c r="FC22" s="149">
        <f>BD22*'1 Enterprises'!BD$6</f>
        <v>0</v>
      </c>
      <c r="FD22" s="149">
        <f>BE22*'1 Enterprises'!BE$6</f>
        <v>0</v>
      </c>
      <c r="FE22" s="149">
        <f>BF22*'1 Enterprises'!BF$6</f>
        <v>0</v>
      </c>
      <c r="FF22" s="149">
        <f>BG22*'1 Enterprises'!BG$6</f>
        <v>0</v>
      </c>
      <c r="FG22" s="149">
        <f>BH22*'1 Enterprises'!BH$6</f>
        <v>0</v>
      </c>
      <c r="FH22" s="149">
        <f>BI22*'1 Enterprises'!BI$6</f>
        <v>0</v>
      </c>
      <c r="FI22" s="149">
        <f>BJ22*'1 Enterprises'!BJ$6</f>
        <v>0</v>
      </c>
      <c r="FJ22" s="149">
        <f>BK22*'1 Enterprises'!BK$6</f>
        <v>0</v>
      </c>
      <c r="FK22" s="149">
        <f>BL22*'1 Enterprises'!BL$6</f>
        <v>0</v>
      </c>
      <c r="FL22" s="149">
        <f>BM22*'1 Enterprises'!BM$6</f>
        <v>0</v>
      </c>
      <c r="FM22" s="149">
        <f>BN22*'1 Enterprises'!BN$6</f>
        <v>0</v>
      </c>
      <c r="FN22" s="149">
        <f>BO22*'1 Enterprises'!BO$6</f>
        <v>0</v>
      </c>
      <c r="FO22" s="149">
        <f>BP22*'1 Enterprises'!BP$6</f>
        <v>0</v>
      </c>
      <c r="FP22" s="149">
        <f>BQ22*'1 Enterprises'!BQ$6</f>
        <v>0</v>
      </c>
      <c r="FQ22" s="149">
        <f>BR22*'1 Enterprises'!BR$6</f>
        <v>0</v>
      </c>
      <c r="FR22" s="149">
        <f>BS22*'1 Enterprises'!BS$6</f>
        <v>0</v>
      </c>
      <c r="FS22" s="149">
        <f>BT22*'1 Enterprises'!BT$6</f>
        <v>0</v>
      </c>
      <c r="FT22" s="149">
        <f>BU22*'1 Enterprises'!BU$6</f>
        <v>0</v>
      </c>
      <c r="FU22" s="149">
        <f>BV22*'1 Enterprises'!BV$6</f>
        <v>0</v>
      </c>
      <c r="FV22" s="149">
        <f>BW22*'1 Enterprises'!BW$6</f>
        <v>0</v>
      </c>
      <c r="FW22" s="149">
        <f>BX22*'1 Enterprises'!BX$6</f>
        <v>0</v>
      </c>
      <c r="FX22" s="149">
        <f>BY22*'1 Enterprises'!BY$6</f>
        <v>0</v>
      </c>
      <c r="FY22" s="149">
        <f>BZ22*'1 Enterprises'!BZ$6</f>
        <v>0</v>
      </c>
      <c r="FZ22" s="149">
        <f>CA22*'1 Enterprises'!CA$6</f>
        <v>0</v>
      </c>
      <c r="GA22" s="149">
        <f>CB22*'1 Enterprises'!CB$6</f>
        <v>0</v>
      </c>
      <c r="GB22" s="149">
        <f>CC22*'1 Enterprises'!CC$6</f>
        <v>0</v>
      </c>
      <c r="GC22" s="149">
        <f>CD22*'1 Enterprises'!CD$6</f>
        <v>0</v>
      </c>
      <c r="GD22" s="149">
        <f>CE22*'1 Enterprises'!CE$6</f>
        <v>0</v>
      </c>
      <c r="GE22" s="149">
        <f>CF22*'1 Enterprises'!CF$6</f>
        <v>0</v>
      </c>
      <c r="GF22" s="149">
        <f>CG22*'1 Enterprises'!CG$6</f>
        <v>0</v>
      </c>
      <c r="GG22" s="149">
        <f>CH22*'1 Enterprises'!CH$6</f>
        <v>0</v>
      </c>
      <c r="GH22" s="149">
        <f>CI22*'1 Enterprises'!CI$6</f>
        <v>0</v>
      </c>
      <c r="GI22" s="149">
        <f>CJ22*'1 Enterprises'!CJ$6</f>
        <v>0</v>
      </c>
      <c r="GJ22" s="149">
        <f>CK22*'1 Enterprises'!CK$6</f>
        <v>0</v>
      </c>
      <c r="GK22" s="149">
        <f>CL22*'1 Enterprises'!CL$6</f>
        <v>0</v>
      </c>
      <c r="GL22" s="149">
        <f>CM22*'1 Enterprises'!CM$6</f>
        <v>0</v>
      </c>
      <c r="GM22" s="149">
        <f>CN22*'1 Enterprises'!CN$6</f>
        <v>0</v>
      </c>
      <c r="GN22" s="149">
        <f>CO22*'1 Enterprises'!CO$6</f>
        <v>0</v>
      </c>
      <c r="GO22" s="149">
        <f>CP22*'1 Enterprises'!CP$6</f>
        <v>0</v>
      </c>
      <c r="GP22" s="149">
        <f>CQ22*'1 Enterprises'!CQ$6</f>
        <v>0</v>
      </c>
      <c r="GQ22" s="149">
        <f>CR22*'1 Enterprises'!CR$6</f>
        <v>0</v>
      </c>
      <c r="GR22" s="149">
        <f>CS22*'1 Enterprises'!CS$6</f>
        <v>0</v>
      </c>
      <c r="GS22" s="149">
        <f>CT22*'1 Enterprises'!CT$6</f>
        <v>0</v>
      </c>
      <c r="GT22" s="149">
        <f>CU22*'1 Enterprises'!CU$6</f>
        <v>0</v>
      </c>
      <c r="GU22" s="149">
        <f>CV22*'1 Enterprises'!CV$6</f>
        <v>0</v>
      </c>
      <c r="GV22" s="149">
        <f>CW22*'1 Enterprises'!CW$6</f>
        <v>0</v>
      </c>
      <c r="GW22" s="149">
        <f>CX22*'1 Enterprises'!CX$6</f>
        <v>0</v>
      </c>
      <c r="GX22" s="149">
        <f>CY22*'1 Enterprises'!CY$6</f>
        <v>0</v>
      </c>
    </row>
    <row r="23" spans="2:206" s="61" customFormat="1" ht="15" x14ac:dyDescent="0.25">
      <c r="B23" s="65" t="str">
        <f>'2 Income Statement'!B122</f>
        <v>Other DC 1</v>
      </c>
      <c r="C23" s="187" t="s">
        <v>515</v>
      </c>
      <c r="D23" s="137">
        <v>0.09</v>
      </c>
      <c r="E23" s="137">
        <v>7.0000000000000007E-2</v>
      </c>
      <c r="F23" s="137">
        <v>7.0000000000000007E-2</v>
      </c>
      <c r="G23" s="137">
        <v>0.03</v>
      </c>
      <c r="H23" s="137"/>
      <c r="I23" s="137"/>
      <c r="J23" s="137"/>
      <c r="K23" s="137"/>
      <c r="L23" s="137"/>
      <c r="M23" s="137"/>
      <c r="N23" s="137"/>
      <c r="O23" s="137"/>
      <c r="P23" s="137"/>
      <c r="Q23" s="137"/>
      <c r="R23" s="137"/>
      <c r="S23" s="137"/>
      <c r="T23" s="137"/>
      <c r="U23" s="137"/>
      <c r="V23" s="137"/>
      <c r="W23" s="137"/>
      <c r="X23" s="137"/>
      <c r="Y23" s="137"/>
      <c r="Z23" s="137"/>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c r="CN23" s="137"/>
      <c r="CO23" s="137"/>
      <c r="CP23" s="137"/>
      <c r="CQ23" s="137"/>
      <c r="CR23" s="137"/>
      <c r="CS23" s="137"/>
      <c r="CT23" s="137"/>
      <c r="CU23" s="137"/>
      <c r="CV23" s="137"/>
      <c r="CW23" s="137"/>
      <c r="CX23" s="137"/>
      <c r="CY23" s="137"/>
      <c r="DB23" s="150">
        <f>SUM(DC23:GX23)</f>
        <v>41000</v>
      </c>
      <c r="DC23" s="149">
        <f>D23*'1 Enterprises'!D$6</f>
        <v>4500</v>
      </c>
      <c r="DD23" s="149">
        <f>E23*'1 Enterprises'!E$6</f>
        <v>17500</v>
      </c>
      <c r="DE23" s="149">
        <f>F23*'1 Enterprises'!F$6</f>
        <v>17500</v>
      </c>
      <c r="DF23" s="149">
        <f>G23*'1 Enterprises'!G$6</f>
        <v>1500</v>
      </c>
      <c r="DG23" s="149">
        <f>H23*'1 Enterprises'!H$6</f>
        <v>0</v>
      </c>
      <c r="DH23" s="149">
        <f>I23*'1 Enterprises'!I$6</f>
        <v>0</v>
      </c>
      <c r="DI23" s="149">
        <f>J23*'1 Enterprises'!J$6</f>
        <v>0</v>
      </c>
      <c r="DJ23" s="149">
        <f>K23*'1 Enterprises'!K$6</f>
        <v>0</v>
      </c>
      <c r="DK23" s="149">
        <f>L23*'1 Enterprises'!L$6</f>
        <v>0</v>
      </c>
      <c r="DL23" s="149">
        <f>M23*'1 Enterprises'!M$6</f>
        <v>0</v>
      </c>
      <c r="DM23" s="149">
        <f>N23*'1 Enterprises'!N$6</f>
        <v>0</v>
      </c>
      <c r="DN23" s="149">
        <f>O23*'1 Enterprises'!O$6</f>
        <v>0</v>
      </c>
      <c r="DO23" s="149">
        <f>P23*'1 Enterprises'!P$6</f>
        <v>0</v>
      </c>
      <c r="DP23" s="149">
        <f>Q23*'1 Enterprises'!Q$6</f>
        <v>0</v>
      </c>
      <c r="DQ23" s="149">
        <f>R23*'1 Enterprises'!R$6</f>
        <v>0</v>
      </c>
      <c r="DR23" s="149">
        <f>S23*'1 Enterprises'!S$6</f>
        <v>0</v>
      </c>
      <c r="DS23" s="149">
        <f>T23*'1 Enterprises'!T$6</f>
        <v>0</v>
      </c>
      <c r="DT23" s="149">
        <f>U23*'1 Enterprises'!U$6</f>
        <v>0</v>
      </c>
      <c r="DU23" s="149">
        <f>V23*'1 Enterprises'!V$6</f>
        <v>0</v>
      </c>
      <c r="DV23" s="149">
        <f>W23*'1 Enterprises'!W$6</f>
        <v>0</v>
      </c>
      <c r="DW23" s="149">
        <f>X23*'1 Enterprises'!X$6</f>
        <v>0</v>
      </c>
      <c r="DX23" s="149">
        <f>Y23*'1 Enterprises'!Y$6</f>
        <v>0</v>
      </c>
      <c r="DY23" s="149">
        <f>Z23*'1 Enterprises'!Z$6</f>
        <v>0</v>
      </c>
      <c r="DZ23" s="149">
        <f>AA23*'1 Enterprises'!AA$6</f>
        <v>0</v>
      </c>
      <c r="EA23" s="149">
        <f>AB23*'1 Enterprises'!AB$6</f>
        <v>0</v>
      </c>
      <c r="EB23" s="149">
        <f>AC23*'1 Enterprises'!AC$6</f>
        <v>0</v>
      </c>
      <c r="EC23" s="149">
        <f>AD23*'1 Enterprises'!AD$6</f>
        <v>0</v>
      </c>
      <c r="ED23" s="149">
        <f>AE23*'1 Enterprises'!AE$6</f>
        <v>0</v>
      </c>
      <c r="EE23" s="149">
        <f>AF23*'1 Enterprises'!AF$6</f>
        <v>0</v>
      </c>
      <c r="EF23" s="149">
        <f>AG23*'1 Enterprises'!AG$6</f>
        <v>0</v>
      </c>
      <c r="EG23" s="149">
        <f>AH23*'1 Enterprises'!AH$6</f>
        <v>0</v>
      </c>
      <c r="EH23" s="149">
        <f>AI23*'1 Enterprises'!AI$6</f>
        <v>0</v>
      </c>
      <c r="EI23" s="149">
        <f>AJ23*'1 Enterprises'!AJ$6</f>
        <v>0</v>
      </c>
      <c r="EJ23" s="149">
        <f>AK23*'1 Enterprises'!AK$6</f>
        <v>0</v>
      </c>
      <c r="EK23" s="149">
        <f>AL23*'1 Enterprises'!AL$6</f>
        <v>0</v>
      </c>
      <c r="EL23" s="149">
        <f>AM23*'1 Enterprises'!AM$6</f>
        <v>0</v>
      </c>
      <c r="EM23" s="149">
        <f>AN23*'1 Enterprises'!AN$6</f>
        <v>0</v>
      </c>
      <c r="EN23" s="149">
        <f>AO23*'1 Enterprises'!AO$6</f>
        <v>0</v>
      </c>
      <c r="EO23" s="149">
        <f>AP23*'1 Enterprises'!AP$6</f>
        <v>0</v>
      </c>
      <c r="EP23" s="149">
        <f>AQ23*'1 Enterprises'!AQ$6</f>
        <v>0</v>
      </c>
      <c r="EQ23" s="149">
        <f>AR23*'1 Enterprises'!AR$6</f>
        <v>0</v>
      </c>
      <c r="ER23" s="149">
        <f>AS23*'1 Enterprises'!AS$6</f>
        <v>0</v>
      </c>
      <c r="ES23" s="149">
        <f>AT23*'1 Enterprises'!AT$6</f>
        <v>0</v>
      </c>
      <c r="ET23" s="149">
        <f>AU23*'1 Enterprises'!AU$6</f>
        <v>0</v>
      </c>
      <c r="EU23" s="149">
        <f>AV23*'1 Enterprises'!AV$6</f>
        <v>0</v>
      </c>
      <c r="EV23" s="149">
        <f>AW23*'1 Enterprises'!AW$6</f>
        <v>0</v>
      </c>
      <c r="EW23" s="149">
        <f>AX23*'1 Enterprises'!AX$6</f>
        <v>0</v>
      </c>
      <c r="EX23" s="149">
        <f>AY23*'1 Enterprises'!AY$6</f>
        <v>0</v>
      </c>
      <c r="EY23" s="149">
        <f>AZ23*'1 Enterprises'!AZ$6</f>
        <v>0</v>
      </c>
      <c r="EZ23" s="149">
        <f>BA23*'1 Enterprises'!BA$6</f>
        <v>0</v>
      </c>
      <c r="FA23" s="149">
        <f>BB23*'1 Enterprises'!BB$6</f>
        <v>0</v>
      </c>
      <c r="FB23" s="149">
        <f>BC23*'1 Enterprises'!BC$6</f>
        <v>0</v>
      </c>
      <c r="FC23" s="149">
        <f>BD23*'1 Enterprises'!BD$6</f>
        <v>0</v>
      </c>
      <c r="FD23" s="149">
        <f>BE23*'1 Enterprises'!BE$6</f>
        <v>0</v>
      </c>
      <c r="FE23" s="149">
        <f>BF23*'1 Enterprises'!BF$6</f>
        <v>0</v>
      </c>
      <c r="FF23" s="149">
        <f>BG23*'1 Enterprises'!BG$6</f>
        <v>0</v>
      </c>
      <c r="FG23" s="149">
        <f>BH23*'1 Enterprises'!BH$6</f>
        <v>0</v>
      </c>
      <c r="FH23" s="149">
        <f>BI23*'1 Enterprises'!BI$6</f>
        <v>0</v>
      </c>
      <c r="FI23" s="149">
        <f>BJ23*'1 Enterprises'!BJ$6</f>
        <v>0</v>
      </c>
      <c r="FJ23" s="149">
        <f>BK23*'1 Enterprises'!BK$6</f>
        <v>0</v>
      </c>
      <c r="FK23" s="149">
        <f>BL23*'1 Enterprises'!BL$6</f>
        <v>0</v>
      </c>
      <c r="FL23" s="149">
        <f>BM23*'1 Enterprises'!BM$6</f>
        <v>0</v>
      </c>
      <c r="FM23" s="149">
        <f>BN23*'1 Enterprises'!BN$6</f>
        <v>0</v>
      </c>
      <c r="FN23" s="149">
        <f>BO23*'1 Enterprises'!BO$6</f>
        <v>0</v>
      </c>
      <c r="FO23" s="149">
        <f>BP23*'1 Enterprises'!BP$6</f>
        <v>0</v>
      </c>
      <c r="FP23" s="149">
        <f>BQ23*'1 Enterprises'!BQ$6</f>
        <v>0</v>
      </c>
      <c r="FQ23" s="149">
        <f>BR23*'1 Enterprises'!BR$6</f>
        <v>0</v>
      </c>
      <c r="FR23" s="149">
        <f>BS23*'1 Enterprises'!BS$6</f>
        <v>0</v>
      </c>
      <c r="FS23" s="149">
        <f>BT23*'1 Enterprises'!BT$6</f>
        <v>0</v>
      </c>
      <c r="FT23" s="149">
        <f>BU23*'1 Enterprises'!BU$6</f>
        <v>0</v>
      </c>
      <c r="FU23" s="149">
        <f>BV23*'1 Enterprises'!BV$6</f>
        <v>0</v>
      </c>
      <c r="FV23" s="149">
        <f>BW23*'1 Enterprises'!BW$6</f>
        <v>0</v>
      </c>
      <c r="FW23" s="149">
        <f>BX23*'1 Enterprises'!BX$6</f>
        <v>0</v>
      </c>
      <c r="FX23" s="149">
        <f>BY23*'1 Enterprises'!BY$6</f>
        <v>0</v>
      </c>
      <c r="FY23" s="149">
        <f>BZ23*'1 Enterprises'!BZ$6</f>
        <v>0</v>
      </c>
      <c r="FZ23" s="149">
        <f>CA23*'1 Enterprises'!CA$6</f>
        <v>0</v>
      </c>
      <c r="GA23" s="149">
        <f>CB23*'1 Enterprises'!CB$6</f>
        <v>0</v>
      </c>
      <c r="GB23" s="149">
        <f>CC23*'1 Enterprises'!CC$6</f>
        <v>0</v>
      </c>
      <c r="GC23" s="149">
        <f>CD23*'1 Enterprises'!CD$6</f>
        <v>0</v>
      </c>
      <c r="GD23" s="149">
        <f>CE23*'1 Enterprises'!CE$6</f>
        <v>0</v>
      </c>
      <c r="GE23" s="149">
        <f>CF23*'1 Enterprises'!CF$6</f>
        <v>0</v>
      </c>
      <c r="GF23" s="149">
        <f>CG23*'1 Enterprises'!CG$6</f>
        <v>0</v>
      </c>
      <c r="GG23" s="149">
        <f>CH23*'1 Enterprises'!CH$6</f>
        <v>0</v>
      </c>
      <c r="GH23" s="149">
        <f>CI23*'1 Enterprises'!CI$6</f>
        <v>0</v>
      </c>
      <c r="GI23" s="149">
        <f>CJ23*'1 Enterprises'!CJ$6</f>
        <v>0</v>
      </c>
      <c r="GJ23" s="149">
        <f>CK23*'1 Enterprises'!CK$6</f>
        <v>0</v>
      </c>
      <c r="GK23" s="149">
        <f>CL23*'1 Enterprises'!CL$6</f>
        <v>0</v>
      </c>
      <c r="GL23" s="149">
        <f>CM23*'1 Enterprises'!CM$6</f>
        <v>0</v>
      </c>
      <c r="GM23" s="149">
        <f>CN23*'1 Enterprises'!CN$6</f>
        <v>0</v>
      </c>
      <c r="GN23" s="149">
        <f>CO23*'1 Enterprises'!CO$6</f>
        <v>0</v>
      </c>
      <c r="GO23" s="149">
        <f>CP23*'1 Enterprises'!CP$6</f>
        <v>0</v>
      </c>
      <c r="GP23" s="149">
        <f>CQ23*'1 Enterprises'!CQ$6</f>
        <v>0</v>
      </c>
      <c r="GQ23" s="149">
        <f>CR23*'1 Enterprises'!CR$6</f>
        <v>0</v>
      </c>
      <c r="GR23" s="149">
        <f>CS23*'1 Enterprises'!CS$6</f>
        <v>0</v>
      </c>
      <c r="GS23" s="149">
        <f>CT23*'1 Enterprises'!CT$6</f>
        <v>0</v>
      </c>
      <c r="GT23" s="149">
        <f>CU23*'1 Enterprises'!CU$6</f>
        <v>0</v>
      </c>
      <c r="GU23" s="149">
        <f>CV23*'1 Enterprises'!CV$6</f>
        <v>0</v>
      </c>
      <c r="GV23" s="149">
        <f>CW23*'1 Enterprises'!CW$6</f>
        <v>0</v>
      </c>
      <c r="GW23" s="149">
        <f>CX23*'1 Enterprises'!CX$6</f>
        <v>0</v>
      </c>
      <c r="GX23" s="149">
        <f>CY23*'1 Enterprises'!CY$6</f>
        <v>0</v>
      </c>
    </row>
    <row r="24" spans="2:206" s="61" customFormat="1" x14ac:dyDescent="0.2">
      <c r="B24" s="65" t="str">
        <f>'2 Income Statement'!B123</f>
        <v xml:space="preserve"> Over Wintering Cost</v>
      </c>
      <c r="C24" s="187" t="s">
        <v>451</v>
      </c>
      <c r="D24" s="59">
        <f>'6 Overwintering'!L3</f>
        <v>0</v>
      </c>
      <c r="E24" s="59">
        <f>'6 Overwintering'!L4</f>
        <v>0</v>
      </c>
      <c r="F24" s="59">
        <f>'6 Overwintering'!L5</f>
        <v>0</v>
      </c>
      <c r="G24" s="59">
        <f>'6 Overwintering'!L6</f>
        <v>0</v>
      </c>
      <c r="H24" s="59">
        <f>'6 Overwintering'!L7</f>
        <v>0</v>
      </c>
      <c r="I24" s="59">
        <f>'6 Overwintering'!L8</f>
        <v>0</v>
      </c>
      <c r="J24" s="59">
        <f>'6 Overwintering'!L9</f>
        <v>0</v>
      </c>
      <c r="K24" s="59">
        <f>'6 Overwintering'!L10</f>
        <v>0</v>
      </c>
      <c r="L24" s="59">
        <f>'6 Overwintering'!$L11</f>
        <v>0</v>
      </c>
      <c r="M24" s="59">
        <f>'6 Overwintering'!$L12</f>
        <v>0</v>
      </c>
      <c r="N24" s="59">
        <f>'6 Overwintering'!$L13</f>
        <v>0</v>
      </c>
      <c r="O24" s="59">
        <f>'6 Overwintering'!$L14</f>
        <v>0</v>
      </c>
      <c r="P24" s="59">
        <f>'6 Overwintering'!$L15</f>
        <v>0</v>
      </c>
      <c r="Q24" s="59">
        <f>'6 Overwintering'!$L16</f>
        <v>0</v>
      </c>
      <c r="R24" s="59">
        <f>'6 Overwintering'!$L17</f>
        <v>0</v>
      </c>
      <c r="S24" s="59">
        <f>'6 Overwintering'!$L18</f>
        <v>0</v>
      </c>
      <c r="T24" s="59">
        <f>'6 Overwintering'!$L19</f>
        <v>0</v>
      </c>
      <c r="U24" s="59">
        <f>'6 Overwintering'!$L20</f>
        <v>0</v>
      </c>
      <c r="V24" s="59">
        <f>'6 Overwintering'!$L21</f>
        <v>0</v>
      </c>
      <c r="W24" s="59">
        <f>'6 Overwintering'!$L22</f>
        <v>0</v>
      </c>
      <c r="X24" s="59">
        <f>'6 Overwintering'!$L23</f>
        <v>0</v>
      </c>
      <c r="Y24" s="59">
        <f>'6 Overwintering'!$L24</f>
        <v>0</v>
      </c>
      <c r="Z24" s="59">
        <f>'6 Overwintering'!$L25</f>
        <v>0</v>
      </c>
      <c r="AA24" s="59">
        <f>'6 Overwintering'!$L26</f>
        <v>0</v>
      </c>
      <c r="AB24" s="59">
        <f>'6 Overwintering'!$L27</f>
        <v>0</v>
      </c>
      <c r="AC24" s="59">
        <f>'6 Overwintering'!$L28</f>
        <v>0</v>
      </c>
      <c r="AD24" s="59">
        <f>'6 Overwintering'!$L29</f>
        <v>0</v>
      </c>
      <c r="AE24" s="59">
        <f>'6 Overwintering'!$L30</f>
        <v>0</v>
      </c>
      <c r="AF24" s="59">
        <f>'6 Overwintering'!$L31</f>
        <v>0</v>
      </c>
      <c r="AG24" s="59">
        <f>'6 Overwintering'!$L32</f>
        <v>0</v>
      </c>
      <c r="AH24" s="59">
        <f>'6 Overwintering'!$L33</f>
        <v>0</v>
      </c>
      <c r="AI24" s="59">
        <f>'6 Overwintering'!$L34</f>
        <v>0</v>
      </c>
      <c r="AJ24" s="59">
        <f>'6 Overwintering'!$L35</f>
        <v>0</v>
      </c>
      <c r="AK24" s="59">
        <f>'6 Overwintering'!$L36</f>
        <v>0</v>
      </c>
      <c r="AL24" s="59">
        <f>'6 Overwintering'!$L37</f>
        <v>0</v>
      </c>
      <c r="AM24" s="59">
        <f>'6 Overwintering'!$L38</f>
        <v>0</v>
      </c>
      <c r="AN24" s="59">
        <f>'6 Overwintering'!$L39</f>
        <v>0</v>
      </c>
      <c r="AO24" s="59">
        <f>'6 Overwintering'!$L40</f>
        <v>0</v>
      </c>
      <c r="AP24" s="59">
        <f>'6 Overwintering'!$L41</f>
        <v>0</v>
      </c>
      <c r="AQ24" s="59">
        <f>'6 Overwintering'!$L42</f>
        <v>0</v>
      </c>
      <c r="AR24" s="59">
        <f>'6 Overwintering'!$L43</f>
        <v>0</v>
      </c>
      <c r="AS24" s="59">
        <f>'6 Overwintering'!$L44</f>
        <v>0</v>
      </c>
      <c r="AT24" s="59">
        <f>'6 Overwintering'!$L45</f>
        <v>0</v>
      </c>
      <c r="AU24" s="59">
        <f>'6 Overwintering'!$L46</f>
        <v>0</v>
      </c>
      <c r="AV24" s="59">
        <f>'6 Overwintering'!$L47</f>
        <v>0</v>
      </c>
      <c r="AW24" s="59">
        <f>'6 Overwintering'!$L48</f>
        <v>0</v>
      </c>
      <c r="AX24" s="59">
        <f>'6 Overwintering'!$L49</f>
        <v>0</v>
      </c>
      <c r="AY24" s="59">
        <f>'6 Overwintering'!$L50</f>
        <v>0</v>
      </c>
      <c r="AZ24" s="59">
        <f>'6 Overwintering'!$L51</f>
        <v>0</v>
      </c>
      <c r="BA24" s="59">
        <f>'6 Overwintering'!$L52</f>
        <v>0</v>
      </c>
      <c r="BB24" s="59">
        <f>'6 Overwintering'!$L53</f>
        <v>0</v>
      </c>
      <c r="BC24" s="59">
        <f>'6 Overwintering'!$L54</f>
        <v>0</v>
      </c>
      <c r="BD24" s="59">
        <f>'6 Overwintering'!$L55</f>
        <v>0</v>
      </c>
      <c r="BE24" s="59">
        <f>'6 Overwintering'!$L56</f>
        <v>0</v>
      </c>
      <c r="BF24" s="59">
        <f>'6 Overwintering'!$L57</f>
        <v>0</v>
      </c>
      <c r="BG24" s="59">
        <f>'6 Overwintering'!$L58</f>
        <v>0</v>
      </c>
      <c r="BH24" s="59">
        <f>'6 Overwintering'!$L59</f>
        <v>0</v>
      </c>
      <c r="BI24" s="59">
        <f>'6 Overwintering'!$L60</f>
        <v>0</v>
      </c>
      <c r="BJ24" s="59">
        <f>'6 Overwintering'!$L61</f>
        <v>0</v>
      </c>
      <c r="BK24" s="59">
        <f>'6 Overwintering'!$L62</f>
        <v>0</v>
      </c>
      <c r="BL24" s="59">
        <f>'6 Overwintering'!$L63</f>
        <v>0</v>
      </c>
      <c r="BM24" s="59">
        <f>'6 Overwintering'!$L64</f>
        <v>0</v>
      </c>
      <c r="BN24" s="59">
        <f>'6 Overwintering'!$L65</f>
        <v>0</v>
      </c>
      <c r="BO24" s="59">
        <f>'6 Overwintering'!$L66</f>
        <v>0</v>
      </c>
      <c r="BP24" s="59">
        <f>'6 Overwintering'!$L67</f>
        <v>0</v>
      </c>
      <c r="BQ24" s="59">
        <f>'6 Overwintering'!$L68</f>
        <v>0</v>
      </c>
      <c r="BR24" s="59">
        <f>'6 Overwintering'!$L69</f>
        <v>0</v>
      </c>
      <c r="BS24" s="59">
        <f>'6 Overwintering'!$L70</f>
        <v>0</v>
      </c>
      <c r="BT24" s="59">
        <f>'6 Overwintering'!$L71</f>
        <v>0</v>
      </c>
      <c r="BU24" s="59">
        <f>'6 Overwintering'!$L72</f>
        <v>0</v>
      </c>
      <c r="BV24" s="59">
        <f>'6 Overwintering'!$L73</f>
        <v>0</v>
      </c>
      <c r="BW24" s="59">
        <f>'6 Overwintering'!$L74</f>
        <v>0</v>
      </c>
      <c r="BX24" s="59">
        <f>'6 Overwintering'!$L75</f>
        <v>0</v>
      </c>
      <c r="BY24" s="59">
        <f>'6 Overwintering'!$L76</f>
        <v>0</v>
      </c>
      <c r="BZ24" s="59">
        <f>'6 Overwintering'!$L77</f>
        <v>0</v>
      </c>
      <c r="CA24" s="59">
        <f>'6 Overwintering'!$L78</f>
        <v>0</v>
      </c>
      <c r="CB24" s="59">
        <f>'6 Overwintering'!$L79</f>
        <v>0</v>
      </c>
      <c r="CC24" s="59">
        <f>'6 Overwintering'!$L80</f>
        <v>0</v>
      </c>
      <c r="CD24" s="59">
        <f>'6 Overwintering'!$L81</f>
        <v>0</v>
      </c>
      <c r="CE24" s="59">
        <f>'6 Overwintering'!$L82</f>
        <v>0</v>
      </c>
      <c r="CF24" s="59">
        <f>'6 Overwintering'!$L83</f>
        <v>0</v>
      </c>
      <c r="CG24" s="59">
        <f>'6 Overwintering'!$L84</f>
        <v>0</v>
      </c>
      <c r="CH24" s="59">
        <f>'6 Overwintering'!$L85</f>
        <v>0</v>
      </c>
      <c r="CI24" s="59">
        <f>'6 Overwintering'!$L86</f>
        <v>0</v>
      </c>
      <c r="CJ24" s="59">
        <f>'6 Overwintering'!$L87</f>
        <v>0</v>
      </c>
      <c r="CK24" s="59">
        <f>'6 Overwintering'!$L88</f>
        <v>0</v>
      </c>
      <c r="CL24" s="59">
        <f>'6 Overwintering'!$L89</f>
        <v>0</v>
      </c>
      <c r="CM24" s="59">
        <f>'6 Overwintering'!$L90</f>
        <v>0</v>
      </c>
      <c r="CN24" s="59">
        <f>'6 Overwintering'!$L91</f>
        <v>0</v>
      </c>
      <c r="CO24" s="59">
        <f>'6 Overwintering'!$L92</f>
        <v>0</v>
      </c>
      <c r="CP24" s="59">
        <f>'6 Overwintering'!$L93</f>
        <v>0</v>
      </c>
      <c r="CQ24" s="59">
        <f>'6 Overwintering'!$L94</f>
        <v>0</v>
      </c>
      <c r="CR24" s="59">
        <f>'6 Overwintering'!$L95</f>
        <v>0</v>
      </c>
      <c r="CS24" s="59">
        <f>'6 Overwintering'!$L96</f>
        <v>0</v>
      </c>
      <c r="CT24" s="59">
        <f>'6 Overwintering'!$L97</f>
        <v>0</v>
      </c>
      <c r="CU24" s="59">
        <f>'6 Overwintering'!$L98</f>
        <v>0</v>
      </c>
      <c r="CV24" s="59">
        <f>'6 Overwintering'!$L99</f>
        <v>0</v>
      </c>
      <c r="CW24" s="59">
        <f>'6 Overwintering'!$L100</f>
        <v>0</v>
      </c>
      <c r="CX24" s="59">
        <f>'6 Overwintering'!$L101</f>
        <v>0</v>
      </c>
      <c r="CY24" s="59">
        <f>'6 Overwintering'!$L102</f>
        <v>0</v>
      </c>
      <c r="DB24" s="150">
        <f t="shared" ref="DB24:DB30" si="12">SUM(DC24:GX24)</f>
        <v>0</v>
      </c>
      <c r="DC24" s="149">
        <f>D24*'1 Enterprises'!D$6</f>
        <v>0</v>
      </c>
      <c r="DD24" s="149">
        <f>E24*'1 Enterprises'!E$6</f>
        <v>0</v>
      </c>
      <c r="DE24" s="149">
        <f>F24*'1 Enterprises'!F$6</f>
        <v>0</v>
      </c>
      <c r="DF24" s="149">
        <f>G24*'1 Enterprises'!G$6</f>
        <v>0</v>
      </c>
      <c r="DG24" s="149">
        <f>H24*'1 Enterprises'!H$6</f>
        <v>0</v>
      </c>
      <c r="DH24" s="149">
        <f>I24*'1 Enterprises'!I$6</f>
        <v>0</v>
      </c>
      <c r="DI24" s="149">
        <f>J24*'1 Enterprises'!J$6</f>
        <v>0</v>
      </c>
      <c r="DJ24" s="149">
        <f>K24*'1 Enterprises'!K$6</f>
        <v>0</v>
      </c>
      <c r="DK24" s="149">
        <f>L24*'1 Enterprises'!L$6</f>
        <v>0</v>
      </c>
      <c r="DL24" s="149">
        <f>M24*'1 Enterprises'!M$6</f>
        <v>0</v>
      </c>
      <c r="DM24" s="149">
        <f>N24*'1 Enterprises'!N$6</f>
        <v>0</v>
      </c>
      <c r="DN24" s="149">
        <f>O24*'1 Enterprises'!O$6</f>
        <v>0</v>
      </c>
      <c r="DO24" s="149">
        <f>P24*'1 Enterprises'!P$6</f>
        <v>0</v>
      </c>
      <c r="DP24" s="149">
        <f>Q24*'1 Enterprises'!Q$6</f>
        <v>0</v>
      </c>
      <c r="DQ24" s="149">
        <f>R24*'1 Enterprises'!R$6</f>
        <v>0</v>
      </c>
      <c r="DR24" s="149">
        <f>S24*'1 Enterprises'!S$6</f>
        <v>0</v>
      </c>
      <c r="DS24" s="149">
        <f>T24*'1 Enterprises'!T$6</f>
        <v>0</v>
      </c>
      <c r="DT24" s="149">
        <f>U24*'1 Enterprises'!U$6</f>
        <v>0</v>
      </c>
      <c r="DU24" s="149">
        <f>V24*'1 Enterprises'!V$6</f>
        <v>0</v>
      </c>
      <c r="DV24" s="149">
        <f>W24*'1 Enterprises'!W$6</f>
        <v>0</v>
      </c>
      <c r="DW24" s="149">
        <f>X24*'1 Enterprises'!X$6</f>
        <v>0</v>
      </c>
      <c r="DX24" s="149">
        <f>Y24*'1 Enterprises'!Y$6</f>
        <v>0</v>
      </c>
      <c r="DY24" s="149">
        <f>Z24*'1 Enterprises'!Z$6</f>
        <v>0</v>
      </c>
      <c r="DZ24" s="149">
        <f>AA24*'1 Enterprises'!AA$6</f>
        <v>0</v>
      </c>
      <c r="EA24" s="149">
        <f>AB24*'1 Enterprises'!AB$6</f>
        <v>0</v>
      </c>
      <c r="EB24" s="149">
        <f>AC24*'1 Enterprises'!AC$6</f>
        <v>0</v>
      </c>
      <c r="EC24" s="149">
        <f>AD24*'1 Enterprises'!AD$6</f>
        <v>0</v>
      </c>
      <c r="ED24" s="149">
        <f>AE24*'1 Enterprises'!AE$6</f>
        <v>0</v>
      </c>
      <c r="EE24" s="149">
        <f>AF24*'1 Enterprises'!AF$6</f>
        <v>0</v>
      </c>
      <c r="EF24" s="149">
        <f>AG24*'1 Enterprises'!AG$6</f>
        <v>0</v>
      </c>
      <c r="EG24" s="149">
        <f>AH24*'1 Enterprises'!AH$6</f>
        <v>0</v>
      </c>
      <c r="EH24" s="149">
        <f>AI24*'1 Enterprises'!AI$6</f>
        <v>0</v>
      </c>
      <c r="EI24" s="149">
        <f>AJ24*'1 Enterprises'!AJ$6</f>
        <v>0</v>
      </c>
      <c r="EJ24" s="149">
        <f>AK24*'1 Enterprises'!AK$6</f>
        <v>0</v>
      </c>
      <c r="EK24" s="149">
        <f>AL24*'1 Enterprises'!AL$6</f>
        <v>0</v>
      </c>
      <c r="EL24" s="149">
        <f>AM24*'1 Enterprises'!AM$6</f>
        <v>0</v>
      </c>
      <c r="EM24" s="149">
        <f>AN24*'1 Enterprises'!AN$6</f>
        <v>0</v>
      </c>
      <c r="EN24" s="149">
        <f>AO24*'1 Enterprises'!AO$6</f>
        <v>0</v>
      </c>
      <c r="EO24" s="149">
        <f>AP24*'1 Enterprises'!AP$6</f>
        <v>0</v>
      </c>
      <c r="EP24" s="149">
        <f>AQ24*'1 Enterprises'!AQ$6</f>
        <v>0</v>
      </c>
      <c r="EQ24" s="149">
        <f>AR24*'1 Enterprises'!AR$6</f>
        <v>0</v>
      </c>
      <c r="ER24" s="149">
        <f>AS24*'1 Enterprises'!AS$6</f>
        <v>0</v>
      </c>
      <c r="ES24" s="149">
        <f>AT24*'1 Enterprises'!AT$6</f>
        <v>0</v>
      </c>
      <c r="ET24" s="149">
        <f>AU24*'1 Enterprises'!AU$6</f>
        <v>0</v>
      </c>
      <c r="EU24" s="149">
        <f>AV24*'1 Enterprises'!AV$6</f>
        <v>0</v>
      </c>
      <c r="EV24" s="149">
        <f>AW24*'1 Enterprises'!AW$6</f>
        <v>0</v>
      </c>
      <c r="EW24" s="149">
        <f>AX24*'1 Enterprises'!AX$6</f>
        <v>0</v>
      </c>
      <c r="EX24" s="149">
        <f>AY24*'1 Enterprises'!AY$6</f>
        <v>0</v>
      </c>
      <c r="EY24" s="149">
        <f>AZ24*'1 Enterprises'!AZ$6</f>
        <v>0</v>
      </c>
      <c r="EZ24" s="149">
        <f>BA24*'1 Enterprises'!BA$6</f>
        <v>0</v>
      </c>
      <c r="FA24" s="149">
        <f>BB24*'1 Enterprises'!BB$6</f>
        <v>0</v>
      </c>
      <c r="FB24" s="149">
        <f>BC24*'1 Enterprises'!BC$6</f>
        <v>0</v>
      </c>
      <c r="FC24" s="149">
        <f>BD24*'1 Enterprises'!BD$6</f>
        <v>0</v>
      </c>
      <c r="FD24" s="149">
        <f>BE24*'1 Enterprises'!BE$6</f>
        <v>0</v>
      </c>
      <c r="FE24" s="149">
        <f>BF24*'1 Enterprises'!BF$6</f>
        <v>0</v>
      </c>
      <c r="FF24" s="149">
        <f>BG24*'1 Enterprises'!BG$6</f>
        <v>0</v>
      </c>
      <c r="FG24" s="149">
        <f>BH24*'1 Enterprises'!BH$6</f>
        <v>0</v>
      </c>
      <c r="FH24" s="149">
        <f>BI24*'1 Enterprises'!BI$6</f>
        <v>0</v>
      </c>
      <c r="FI24" s="149">
        <f>BJ24*'1 Enterprises'!BJ$6</f>
        <v>0</v>
      </c>
      <c r="FJ24" s="149">
        <f>BK24*'1 Enterprises'!BK$6</f>
        <v>0</v>
      </c>
      <c r="FK24" s="149">
        <f>BL24*'1 Enterprises'!BL$6</f>
        <v>0</v>
      </c>
      <c r="FL24" s="149">
        <f>BM24*'1 Enterprises'!BM$6</f>
        <v>0</v>
      </c>
      <c r="FM24" s="149">
        <f>BN24*'1 Enterprises'!BN$6</f>
        <v>0</v>
      </c>
      <c r="FN24" s="149">
        <f>BO24*'1 Enterprises'!BO$6</f>
        <v>0</v>
      </c>
      <c r="FO24" s="149">
        <f>BP24*'1 Enterprises'!BP$6</f>
        <v>0</v>
      </c>
      <c r="FP24" s="149">
        <f>BQ24*'1 Enterprises'!BQ$6</f>
        <v>0</v>
      </c>
      <c r="FQ24" s="149">
        <f>BR24*'1 Enterprises'!BR$6</f>
        <v>0</v>
      </c>
      <c r="FR24" s="149">
        <f>BS24*'1 Enterprises'!BS$6</f>
        <v>0</v>
      </c>
      <c r="FS24" s="149">
        <f>BT24*'1 Enterprises'!BT$6</f>
        <v>0</v>
      </c>
      <c r="FT24" s="149">
        <f>BU24*'1 Enterprises'!BU$6</f>
        <v>0</v>
      </c>
      <c r="FU24" s="149">
        <f>BV24*'1 Enterprises'!BV$6</f>
        <v>0</v>
      </c>
      <c r="FV24" s="149">
        <f>BW24*'1 Enterprises'!BW$6</f>
        <v>0</v>
      </c>
      <c r="FW24" s="149">
        <f>BX24*'1 Enterprises'!BX$6</f>
        <v>0</v>
      </c>
      <c r="FX24" s="149">
        <f>BY24*'1 Enterprises'!BY$6</f>
        <v>0</v>
      </c>
      <c r="FY24" s="149">
        <f>BZ24*'1 Enterprises'!BZ$6</f>
        <v>0</v>
      </c>
      <c r="FZ24" s="149">
        <f>CA24*'1 Enterprises'!CA$6</f>
        <v>0</v>
      </c>
      <c r="GA24" s="149">
        <f>CB24*'1 Enterprises'!CB$6</f>
        <v>0</v>
      </c>
      <c r="GB24" s="149">
        <f>CC24*'1 Enterprises'!CC$6</f>
        <v>0</v>
      </c>
      <c r="GC24" s="149">
        <f>CD24*'1 Enterprises'!CD$6</f>
        <v>0</v>
      </c>
      <c r="GD24" s="149">
        <f>CE24*'1 Enterprises'!CE$6</f>
        <v>0</v>
      </c>
      <c r="GE24" s="149">
        <f>CF24*'1 Enterprises'!CF$6</f>
        <v>0</v>
      </c>
      <c r="GF24" s="149">
        <f>CG24*'1 Enterprises'!CG$6</f>
        <v>0</v>
      </c>
      <c r="GG24" s="149">
        <f>CH24*'1 Enterprises'!CH$6</f>
        <v>0</v>
      </c>
      <c r="GH24" s="149">
        <f>CI24*'1 Enterprises'!CI$6</f>
        <v>0</v>
      </c>
      <c r="GI24" s="149">
        <f>CJ24*'1 Enterprises'!CJ$6</f>
        <v>0</v>
      </c>
      <c r="GJ24" s="149">
        <f>CK24*'1 Enterprises'!CK$6</f>
        <v>0</v>
      </c>
      <c r="GK24" s="149">
        <f>CL24*'1 Enterprises'!CL$6</f>
        <v>0</v>
      </c>
      <c r="GL24" s="149">
        <f>CM24*'1 Enterprises'!CM$6</f>
        <v>0</v>
      </c>
      <c r="GM24" s="149">
        <f>CN24*'1 Enterprises'!CN$6</f>
        <v>0</v>
      </c>
      <c r="GN24" s="149">
        <f>CO24*'1 Enterprises'!CO$6</f>
        <v>0</v>
      </c>
      <c r="GO24" s="149">
        <f>CP24*'1 Enterprises'!CP$6</f>
        <v>0</v>
      </c>
      <c r="GP24" s="149">
        <f>CQ24*'1 Enterprises'!CQ$6</f>
        <v>0</v>
      </c>
      <c r="GQ24" s="149">
        <f>CR24*'1 Enterprises'!CR$6</f>
        <v>0</v>
      </c>
      <c r="GR24" s="149">
        <f>CS24*'1 Enterprises'!CS$6</f>
        <v>0</v>
      </c>
      <c r="GS24" s="149">
        <f>CT24*'1 Enterprises'!CT$6</f>
        <v>0</v>
      </c>
      <c r="GT24" s="149">
        <f>CU24*'1 Enterprises'!CU$6</f>
        <v>0</v>
      </c>
      <c r="GU24" s="149">
        <f>CV24*'1 Enterprises'!CV$6</f>
        <v>0</v>
      </c>
      <c r="GV24" s="149">
        <f>CW24*'1 Enterprises'!CW$6</f>
        <v>0</v>
      </c>
      <c r="GW24" s="149">
        <f>CX24*'1 Enterprises'!CX$6</f>
        <v>0</v>
      </c>
      <c r="GX24" s="149">
        <f>CY24*'1 Enterprises'!CY$6</f>
        <v>0</v>
      </c>
    </row>
    <row r="25" spans="2:206" s="61" customFormat="1" ht="15" x14ac:dyDescent="0.25">
      <c r="B25" s="65" t="str">
        <f>'2 Income Statement'!B124</f>
        <v>Other DC 2</v>
      </c>
      <c r="C25" s="187" t="s">
        <v>451</v>
      </c>
      <c r="D25" s="137"/>
      <c r="E25" s="137"/>
      <c r="F25" s="137"/>
      <c r="G25" s="137"/>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c r="CN25" s="137"/>
      <c r="CO25" s="137"/>
      <c r="CP25" s="137"/>
      <c r="CQ25" s="137"/>
      <c r="CR25" s="137"/>
      <c r="CS25" s="137"/>
      <c r="CT25" s="137"/>
      <c r="CU25" s="137"/>
      <c r="CV25" s="137"/>
      <c r="CW25" s="137"/>
      <c r="CX25" s="137"/>
      <c r="CY25" s="137"/>
      <c r="DB25" s="150">
        <f t="shared" si="12"/>
        <v>0</v>
      </c>
      <c r="DC25" s="149">
        <f>D25*'1 Enterprises'!D$6</f>
        <v>0</v>
      </c>
      <c r="DD25" s="149">
        <f>E25*'1 Enterprises'!E$6</f>
        <v>0</v>
      </c>
      <c r="DE25" s="149">
        <f>F25*'1 Enterprises'!F$6</f>
        <v>0</v>
      </c>
      <c r="DF25" s="149">
        <f>G25*'1 Enterprises'!G$6</f>
        <v>0</v>
      </c>
      <c r="DG25" s="149">
        <f>H25*'1 Enterprises'!H$6</f>
        <v>0</v>
      </c>
      <c r="DH25" s="149">
        <f>I25*'1 Enterprises'!I$6</f>
        <v>0</v>
      </c>
      <c r="DI25" s="149">
        <f>J25*'1 Enterprises'!J$6</f>
        <v>0</v>
      </c>
      <c r="DJ25" s="149">
        <f>K25*'1 Enterprises'!K$6</f>
        <v>0</v>
      </c>
      <c r="DK25" s="149">
        <f>L25*'1 Enterprises'!L$6</f>
        <v>0</v>
      </c>
      <c r="DL25" s="149">
        <f>M25*'1 Enterprises'!M$6</f>
        <v>0</v>
      </c>
      <c r="DM25" s="149">
        <f>N25*'1 Enterprises'!N$6</f>
        <v>0</v>
      </c>
      <c r="DN25" s="149">
        <f>O25*'1 Enterprises'!O$6</f>
        <v>0</v>
      </c>
      <c r="DO25" s="149">
        <f>P25*'1 Enterprises'!P$6</f>
        <v>0</v>
      </c>
      <c r="DP25" s="149">
        <f>Q25*'1 Enterprises'!Q$6</f>
        <v>0</v>
      </c>
      <c r="DQ25" s="149">
        <f>R25*'1 Enterprises'!R$6</f>
        <v>0</v>
      </c>
      <c r="DR25" s="149">
        <f>S25*'1 Enterprises'!S$6</f>
        <v>0</v>
      </c>
      <c r="DS25" s="149">
        <f>T25*'1 Enterprises'!T$6</f>
        <v>0</v>
      </c>
      <c r="DT25" s="149">
        <f>U25*'1 Enterprises'!U$6</f>
        <v>0</v>
      </c>
      <c r="DU25" s="149">
        <f>V25*'1 Enterprises'!V$6</f>
        <v>0</v>
      </c>
      <c r="DV25" s="149">
        <f>W25*'1 Enterprises'!W$6</f>
        <v>0</v>
      </c>
      <c r="DW25" s="149">
        <f>X25*'1 Enterprises'!X$6</f>
        <v>0</v>
      </c>
      <c r="DX25" s="149">
        <f>Y25*'1 Enterprises'!Y$6</f>
        <v>0</v>
      </c>
      <c r="DY25" s="149">
        <f>Z25*'1 Enterprises'!Z$6</f>
        <v>0</v>
      </c>
      <c r="DZ25" s="149">
        <f>AA25*'1 Enterprises'!AA$6</f>
        <v>0</v>
      </c>
      <c r="EA25" s="149">
        <f>AB25*'1 Enterprises'!AB$6</f>
        <v>0</v>
      </c>
      <c r="EB25" s="149">
        <f>AC25*'1 Enterprises'!AC$6</f>
        <v>0</v>
      </c>
      <c r="EC25" s="149">
        <f>AD25*'1 Enterprises'!AD$6</f>
        <v>0</v>
      </c>
      <c r="ED25" s="149">
        <f>AE25*'1 Enterprises'!AE$6</f>
        <v>0</v>
      </c>
      <c r="EE25" s="149">
        <f>AF25*'1 Enterprises'!AF$6</f>
        <v>0</v>
      </c>
      <c r="EF25" s="149">
        <f>AG25*'1 Enterprises'!AG$6</f>
        <v>0</v>
      </c>
      <c r="EG25" s="149">
        <f>AH25*'1 Enterprises'!AH$6</f>
        <v>0</v>
      </c>
      <c r="EH25" s="149">
        <f>AI25*'1 Enterprises'!AI$6</f>
        <v>0</v>
      </c>
      <c r="EI25" s="149">
        <f>AJ25*'1 Enterprises'!AJ$6</f>
        <v>0</v>
      </c>
      <c r="EJ25" s="149">
        <f>AK25*'1 Enterprises'!AK$6</f>
        <v>0</v>
      </c>
      <c r="EK25" s="149">
        <f>AL25*'1 Enterprises'!AL$6</f>
        <v>0</v>
      </c>
      <c r="EL25" s="149">
        <f>AM25*'1 Enterprises'!AM$6</f>
        <v>0</v>
      </c>
      <c r="EM25" s="149">
        <f>AN25*'1 Enterprises'!AN$6</f>
        <v>0</v>
      </c>
      <c r="EN25" s="149">
        <f>AO25*'1 Enterprises'!AO$6</f>
        <v>0</v>
      </c>
      <c r="EO25" s="149">
        <f>AP25*'1 Enterprises'!AP$6</f>
        <v>0</v>
      </c>
      <c r="EP25" s="149">
        <f>AQ25*'1 Enterprises'!AQ$6</f>
        <v>0</v>
      </c>
      <c r="EQ25" s="149">
        <f>AR25*'1 Enterprises'!AR$6</f>
        <v>0</v>
      </c>
      <c r="ER25" s="149">
        <f>AS25*'1 Enterprises'!AS$6</f>
        <v>0</v>
      </c>
      <c r="ES25" s="149">
        <f>AT25*'1 Enterprises'!AT$6</f>
        <v>0</v>
      </c>
      <c r="ET25" s="149">
        <f>AU25*'1 Enterprises'!AU$6</f>
        <v>0</v>
      </c>
      <c r="EU25" s="149">
        <f>AV25*'1 Enterprises'!AV$6</f>
        <v>0</v>
      </c>
      <c r="EV25" s="149">
        <f>AW25*'1 Enterprises'!AW$6</f>
        <v>0</v>
      </c>
      <c r="EW25" s="149">
        <f>AX25*'1 Enterprises'!AX$6</f>
        <v>0</v>
      </c>
      <c r="EX25" s="149">
        <f>AY25*'1 Enterprises'!AY$6</f>
        <v>0</v>
      </c>
      <c r="EY25" s="149">
        <f>AZ25*'1 Enterprises'!AZ$6</f>
        <v>0</v>
      </c>
      <c r="EZ25" s="149">
        <f>BA25*'1 Enterprises'!BA$6</f>
        <v>0</v>
      </c>
      <c r="FA25" s="149">
        <f>BB25*'1 Enterprises'!BB$6</f>
        <v>0</v>
      </c>
      <c r="FB25" s="149">
        <f>BC25*'1 Enterprises'!BC$6</f>
        <v>0</v>
      </c>
      <c r="FC25" s="149">
        <f>BD25*'1 Enterprises'!BD$6</f>
        <v>0</v>
      </c>
      <c r="FD25" s="149">
        <f>BE25*'1 Enterprises'!BE$6</f>
        <v>0</v>
      </c>
      <c r="FE25" s="149">
        <f>BF25*'1 Enterprises'!BF$6</f>
        <v>0</v>
      </c>
      <c r="FF25" s="149">
        <f>BG25*'1 Enterprises'!BG$6</f>
        <v>0</v>
      </c>
      <c r="FG25" s="149">
        <f>BH25*'1 Enterprises'!BH$6</f>
        <v>0</v>
      </c>
      <c r="FH25" s="149">
        <f>BI25*'1 Enterprises'!BI$6</f>
        <v>0</v>
      </c>
      <c r="FI25" s="149">
        <f>BJ25*'1 Enterprises'!BJ$6</f>
        <v>0</v>
      </c>
      <c r="FJ25" s="149">
        <f>BK25*'1 Enterprises'!BK$6</f>
        <v>0</v>
      </c>
      <c r="FK25" s="149">
        <f>BL25*'1 Enterprises'!BL$6</f>
        <v>0</v>
      </c>
      <c r="FL25" s="149">
        <f>BM25*'1 Enterprises'!BM$6</f>
        <v>0</v>
      </c>
      <c r="FM25" s="149">
        <f>BN25*'1 Enterprises'!BN$6</f>
        <v>0</v>
      </c>
      <c r="FN25" s="149">
        <f>BO25*'1 Enterprises'!BO$6</f>
        <v>0</v>
      </c>
      <c r="FO25" s="149">
        <f>BP25*'1 Enterprises'!BP$6</f>
        <v>0</v>
      </c>
      <c r="FP25" s="149">
        <f>BQ25*'1 Enterprises'!BQ$6</f>
        <v>0</v>
      </c>
      <c r="FQ25" s="149">
        <f>BR25*'1 Enterprises'!BR$6</f>
        <v>0</v>
      </c>
      <c r="FR25" s="149">
        <f>BS25*'1 Enterprises'!BS$6</f>
        <v>0</v>
      </c>
      <c r="FS25" s="149">
        <f>BT25*'1 Enterprises'!BT$6</f>
        <v>0</v>
      </c>
      <c r="FT25" s="149">
        <f>BU25*'1 Enterprises'!BU$6</f>
        <v>0</v>
      </c>
      <c r="FU25" s="149">
        <f>BV25*'1 Enterprises'!BV$6</f>
        <v>0</v>
      </c>
      <c r="FV25" s="149">
        <f>BW25*'1 Enterprises'!BW$6</f>
        <v>0</v>
      </c>
      <c r="FW25" s="149">
        <f>BX25*'1 Enterprises'!BX$6</f>
        <v>0</v>
      </c>
      <c r="FX25" s="149">
        <f>BY25*'1 Enterprises'!BY$6</f>
        <v>0</v>
      </c>
      <c r="FY25" s="149">
        <f>BZ25*'1 Enterprises'!BZ$6</f>
        <v>0</v>
      </c>
      <c r="FZ25" s="149">
        <f>CA25*'1 Enterprises'!CA$6</f>
        <v>0</v>
      </c>
      <c r="GA25" s="149">
        <f>CB25*'1 Enterprises'!CB$6</f>
        <v>0</v>
      </c>
      <c r="GB25" s="149">
        <f>CC25*'1 Enterprises'!CC$6</f>
        <v>0</v>
      </c>
      <c r="GC25" s="149">
        <f>CD25*'1 Enterprises'!CD$6</f>
        <v>0</v>
      </c>
      <c r="GD25" s="149">
        <f>CE25*'1 Enterprises'!CE$6</f>
        <v>0</v>
      </c>
      <c r="GE25" s="149">
        <f>CF25*'1 Enterprises'!CF$6</f>
        <v>0</v>
      </c>
      <c r="GF25" s="149">
        <f>CG25*'1 Enterprises'!CG$6</f>
        <v>0</v>
      </c>
      <c r="GG25" s="149">
        <f>CH25*'1 Enterprises'!CH$6</f>
        <v>0</v>
      </c>
      <c r="GH25" s="149">
        <f>CI25*'1 Enterprises'!CI$6</f>
        <v>0</v>
      </c>
      <c r="GI25" s="149">
        <f>CJ25*'1 Enterprises'!CJ$6</f>
        <v>0</v>
      </c>
      <c r="GJ25" s="149">
        <f>CK25*'1 Enterprises'!CK$6</f>
        <v>0</v>
      </c>
      <c r="GK25" s="149">
        <f>CL25*'1 Enterprises'!CL$6</f>
        <v>0</v>
      </c>
      <c r="GL25" s="149">
        <f>CM25*'1 Enterprises'!CM$6</f>
        <v>0</v>
      </c>
      <c r="GM25" s="149">
        <f>CN25*'1 Enterprises'!CN$6</f>
        <v>0</v>
      </c>
      <c r="GN25" s="149">
        <f>CO25*'1 Enterprises'!CO$6</f>
        <v>0</v>
      </c>
      <c r="GO25" s="149">
        <f>CP25*'1 Enterprises'!CP$6</f>
        <v>0</v>
      </c>
      <c r="GP25" s="149">
        <f>CQ25*'1 Enterprises'!CQ$6</f>
        <v>0</v>
      </c>
      <c r="GQ25" s="149">
        <f>CR25*'1 Enterprises'!CR$6</f>
        <v>0</v>
      </c>
      <c r="GR25" s="149">
        <f>CS25*'1 Enterprises'!CS$6</f>
        <v>0</v>
      </c>
      <c r="GS25" s="149">
        <f>CT25*'1 Enterprises'!CT$6</f>
        <v>0</v>
      </c>
      <c r="GT25" s="149">
        <f>CU25*'1 Enterprises'!CU$6</f>
        <v>0</v>
      </c>
      <c r="GU25" s="149">
        <f>CV25*'1 Enterprises'!CV$6</f>
        <v>0</v>
      </c>
      <c r="GV25" s="149">
        <f>CW25*'1 Enterprises'!CW$6</f>
        <v>0</v>
      </c>
      <c r="GW25" s="149">
        <f>CX25*'1 Enterprises'!CX$6</f>
        <v>0</v>
      </c>
      <c r="GX25" s="149">
        <f>CY25*'1 Enterprises'!CY$6</f>
        <v>0</v>
      </c>
    </row>
    <row r="26" spans="2:206" s="61" customFormat="1" ht="15" x14ac:dyDescent="0.25">
      <c r="B26" s="65" t="str">
        <f>'2 Income Statement'!B125</f>
        <v>Other DC 3</v>
      </c>
      <c r="C26" s="187" t="s">
        <v>514</v>
      </c>
      <c r="D26" s="137"/>
      <c r="E26" s="137"/>
      <c r="F26" s="137"/>
      <c r="G26" s="137"/>
      <c r="H26" s="137"/>
      <c r="I26" s="137"/>
      <c r="J26" s="137"/>
      <c r="K26" s="137"/>
      <c r="L26" s="137"/>
      <c r="M26" s="137"/>
      <c r="N26" s="137"/>
      <c r="O26" s="137"/>
      <c r="P26" s="137"/>
      <c r="Q26" s="137"/>
      <c r="R26" s="137"/>
      <c r="S26" s="137"/>
      <c r="T26" s="137"/>
      <c r="U26" s="137"/>
      <c r="V26" s="137"/>
      <c r="W26" s="137"/>
      <c r="X26" s="137"/>
      <c r="Y26" s="137"/>
      <c r="Z26" s="137"/>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c r="CN26" s="137"/>
      <c r="CO26" s="137"/>
      <c r="CP26" s="137"/>
      <c r="CQ26" s="137"/>
      <c r="CR26" s="137"/>
      <c r="CS26" s="137"/>
      <c r="CT26" s="137"/>
      <c r="CU26" s="137"/>
      <c r="CV26" s="137"/>
      <c r="CW26" s="137"/>
      <c r="CX26" s="137"/>
      <c r="CY26" s="137"/>
      <c r="DB26" s="150">
        <f t="shared" si="12"/>
        <v>0</v>
      </c>
      <c r="DC26" s="149">
        <f>D26*'1 Enterprises'!D$6</f>
        <v>0</v>
      </c>
      <c r="DD26" s="149">
        <f>E26*'1 Enterprises'!E$6</f>
        <v>0</v>
      </c>
      <c r="DE26" s="149">
        <f>F26*'1 Enterprises'!F$6</f>
        <v>0</v>
      </c>
      <c r="DF26" s="149">
        <f>G26*'1 Enterprises'!G$6</f>
        <v>0</v>
      </c>
      <c r="DG26" s="149">
        <f>H26*'1 Enterprises'!H$6</f>
        <v>0</v>
      </c>
      <c r="DH26" s="149">
        <f>I26*'1 Enterprises'!I$6</f>
        <v>0</v>
      </c>
      <c r="DI26" s="149">
        <f>J26*'1 Enterprises'!J$6</f>
        <v>0</v>
      </c>
      <c r="DJ26" s="149">
        <f>K26*'1 Enterprises'!K$6</f>
        <v>0</v>
      </c>
      <c r="DK26" s="149">
        <f>L26*'1 Enterprises'!L$6</f>
        <v>0</v>
      </c>
      <c r="DL26" s="149">
        <f>M26*'1 Enterprises'!M$6</f>
        <v>0</v>
      </c>
      <c r="DM26" s="149">
        <f>N26*'1 Enterprises'!N$6</f>
        <v>0</v>
      </c>
      <c r="DN26" s="149">
        <f>O26*'1 Enterprises'!O$6</f>
        <v>0</v>
      </c>
      <c r="DO26" s="149">
        <f>P26*'1 Enterprises'!P$6</f>
        <v>0</v>
      </c>
      <c r="DP26" s="149">
        <f>Q26*'1 Enterprises'!Q$6</f>
        <v>0</v>
      </c>
      <c r="DQ26" s="149">
        <f>R26*'1 Enterprises'!R$6</f>
        <v>0</v>
      </c>
      <c r="DR26" s="149">
        <f>S26*'1 Enterprises'!S$6</f>
        <v>0</v>
      </c>
      <c r="DS26" s="149">
        <f>T26*'1 Enterprises'!T$6</f>
        <v>0</v>
      </c>
      <c r="DT26" s="149">
        <f>U26*'1 Enterprises'!U$6</f>
        <v>0</v>
      </c>
      <c r="DU26" s="149">
        <f>V26*'1 Enterprises'!V$6</f>
        <v>0</v>
      </c>
      <c r="DV26" s="149">
        <f>W26*'1 Enterprises'!W$6</f>
        <v>0</v>
      </c>
      <c r="DW26" s="149">
        <f>X26*'1 Enterprises'!X$6</f>
        <v>0</v>
      </c>
      <c r="DX26" s="149">
        <f>Y26*'1 Enterprises'!Y$6</f>
        <v>0</v>
      </c>
      <c r="DY26" s="149">
        <f>Z26*'1 Enterprises'!Z$6</f>
        <v>0</v>
      </c>
      <c r="DZ26" s="149">
        <f>AA26*'1 Enterprises'!AA$6</f>
        <v>0</v>
      </c>
      <c r="EA26" s="149">
        <f>AB26*'1 Enterprises'!AB$6</f>
        <v>0</v>
      </c>
      <c r="EB26" s="149">
        <f>AC26*'1 Enterprises'!AC$6</f>
        <v>0</v>
      </c>
      <c r="EC26" s="149">
        <f>AD26*'1 Enterprises'!AD$6</f>
        <v>0</v>
      </c>
      <c r="ED26" s="149">
        <f>AE26*'1 Enterprises'!AE$6</f>
        <v>0</v>
      </c>
      <c r="EE26" s="149">
        <f>AF26*'1 Enterprises'!AF$6</f>
        <v>0</v>
      </c>
      <c r="EF26" s="149">
        <f>AG26*'1 Enterprises'!AG$6</f>
        <v>0</v>
      </c>
      <c r="EG26" s="149">
        <f>AH26*'1 Enterprises'!AH$6</f>
        <v>0</v>
      </c>
      <c r="EH26" s="149">
        <f>AI26*'1 Enterprises'!AI$6</f>
        <v>0</v>
      </c>
      <c r="EI26" s="149">
        <f>AJ26*'1 Enterprises'!AJ$6</f>
        <v>0</v>
      </c>
      <c r="EJ26" s="149">
        <f>AK26*'1 Enterprises'!AK$6</f>
        <v>0</v>
      </c>
      <c r="EK26" s="149">
        <f>AL26*'1 Enterprises'!AL$6</f>
        <v>0</v>
      </c>
      <c r="EL26" s="149">
        <f>AM26*'1 Enterprises'!AM$6</f>
        <v>0</v>
      </c>
      <c r="EM26" s="149">
        <f>AN26*'1 Enterprises'!AN$6</f>
        <v>0</v>
      </c>
      <c r="EN26" s="149">
        <f>AO26*'1 Enterprises'!AO$6</f>
        <v>0</v>
      </c>
      <c r="EO26" s="149">
        <f>AP26*'1 Enterprises'!AP$6</f>
        <v>0</v>
      </c>
      <c r="EP26" s="149">
        <f>AQ26*'1 Enterprises'!AQ$6</f>
        <v>0</v>
      </c>
      <c r="EQ26" s="149">
        <f>AR26*'1 Enterprises'!AR$6</f>
        <v>0</v>
      </c>
      <c r="ER26" s="149">
        <f>AS26*'1 Enterprises'!AS$6</f>
        <v>0</v>
      </c>
      <c r="ES26" s="149">
        <f>AT26*'1 Enterprises'!AT$6</f>
        <v>0</v>
      </c>
      <c r="ET26" s="149">
        <f>AU26*'1 Enterprises'!AU$6</f>
        <v>0</v>
      </c>
      <c r="EU26" s="149">
        <f>AV26*'1 Enterprises'!AV$6</f>
        <v>0</v>
      </c>
      <c r="EV26" s="149">
        <f>AW26*'1 Enterprises'!AW$6</f>
        <v>0</v>
      </c>
      <c r="EW26" s="149">
        <f>AX26*'1 Enterprises'!AX$6</f>
        <v>0</v>
      </c>
      <c r="EX26" s="149">
        <f>AY26*'1 Enterprises'!AY$6</f>
        <v>0</v>
      </c>
      <c r="EY26" s="149">
        <f>AZ26*'1 Enterprises'!AZ$6</f>
        <v>0</v>
      </c>
      <c r="EZ26" s="149">
        <f>BA26*'1 Enterprises'!BA$6</f>
        <v>0</v>
      </c>
      <c r="FA26" s="149">
        <f>BB26*'1 Enterprises'!BB$6</f>
        <v>0</v>
      </c>
      <c r="FB26" s="149">
        <f>BC26*'1 Enterprises'!BC$6</f>
        <v>0</v>
      </c>
      <c r="FC26" s="149">
        <f>BD26*'1 Enterprises'!BD$6</f>
        <v>0</v>
      </c>
      <c r="FD26" s="149">
        <f>BE26*'1 Enterprises'!BE$6</f>
        <v>0</v>
      </c>
      <c r="FE26" s="149">
        <f>BF26*'1 Enterprises'!BF$6</f>
        <v>0</v>
      </c>
      <c r="FF26" s="149">
        <f>BG26*'1 Enterprises'!BG$6</f>
        <v>0</v>
      </c>
      <c r="FG26" s="149">
        <f>BH26*'1 Enterprises'!BH$6</f>
        <v>0</v>
      </c>
      <c r="FH26" s="149">
        <f>BI26*'1 Enterprises'!BI$6</f>
        <v>0</v>
      </c>
      <c r="FI26" s="149">
        <f>BJ26*'1 Enterprises'!BJ$6</f>
        <v>0</v>
      </c>
      <c r="FJ26" s="149">
        <f>BK26*'1 Enterprises'!BK$6</f>
        <v>0</v>
      </c>
      <c r="FK26" s="149">
        <f>BL26*'1 Enterprises'!BL$6</f>
        <v>0</v>
      </c>
      <c r="FL26" s="149">
        <f>BM26*'1 Enterprises'!BM$6</f>
        <v>0</v>
      </c>
      <c r="FM26" s="149">
        <f>BN26*'1 Enterprises'!BN$6</f>
        <v>0</v>
      </c>
      <c r="FN26" s="149">
        <f>BO26*'1 Enterprises'!BO$6</f>
        <v>0</v>
      </c>
      <c r="FO26" s="149">
        <f>BP26*'1 Enterprises'!BP$6</f>
        <v>0</v>
      </c>
      <c r="FP26" s="149">
        <f>BQ26*'1 Enterprises'!BQ$6</f>
        <v>0</v>
      </c>
      <c r="FQ26" s="149">
        <f>BR26*'1 Enterprises'!BR$6</f>
        <v>0</v>
      </c>
      <c r="FR26" s="149">
        <f>BS26*'1 Enterprises'!BS$6</f>
        <v>0</v>
      </c>
      <c r="FS26" s="149">
        <f>BT26*'1 Enterprises'!BT$6</f>
        <v>0</v>
      </c>
      <c r="FT26" s="149">
        <f>BU26*'1 Enterprises'!BU$6</f>
        <v>0</v>
      </c>
      <c r="FU26" s="149">
        <f>BV26*'1 Enterprises'!BV$6</f>
        <v>0</v>
      </c>
      <c r="FV26" s="149">
        <f>BW26*'1 Enterprises'!BW$6</f>
        <v>0</v>
      </c>
      <c r="FW26" s="149">
        <f>BX26*'1 Enterprises'!BX$6</f>
        <v>0</v>
      </c>
      <c r="FX26" s="149">
        <f>BY26*'1 Enterprises'!BY$6</f>
        <v>0</v>
      </c>
      <c r="FY26" s="149">
        <f>BZ26*'1 Enterprises'!BZ$6</f>
        <v>0</v>
      </c>
      <c r="FZ26" s="149">
        <f>CA26*'1 Enterprises'!CA$6</f>
        <v>0</v>
      </c>
      <c r="GA26" s="149">
        <f>CB26*'1 Enterprises'!CB$6</f>
        <v>0</v>
      </c>
      <c r="GB26" s="149">
        <f>CC26*'1 Enterprises'!CC$6</f>
        <v>0</v>
      </c>
      <c r="GC26" s="149">
        <f>CD26*'1 Enterprises'!CD$6</f>
        <v>0</v>
      </c>
      <c r="GD26" s="149">
        <f>CE26*'1 Enterprises'!CE$6</f>
        <v>0</v>
      </c>
      <c r="GE26" s="149">
        <f>CF26*'1 Enterprises'!CF$6</f>
        <v>0</v>
      </c>
      <c r="GF26" s="149">
        <f>CG26*'1 Enterprises'!CG$6</f>
        <v>0</v>
      </c>
      <c r="GG26" s="149">
        <f>CH26*'1 Enterprises'!CH$6</f>
        <v>0</v>
      </c>
      <c r="GH26" s="149">
        <f>CI26*'1 Enterprises'!CI$6</f>
        <v>0</v>
      </c>
      <c r="GI26" s="149">
        <f>CJ26*'1 Enterprises'!CJ$6</f>
        <v>0</v>
      </c>
      <c r="GJ26" s="149">
        <f>CK26*'1 Enterprises'!CK$6</f>
        <v>0</v>
      </c>
      <c r="GK26" s="149">
        <f>CL26*'1 Enterprises'!CL$6</f>
        <v>0</v>
      </c>
      <c r="GL26" s="149">
        <f>CM26*'1 Enterprises'!CM$6</f>
        <v>0</v>
      </c>
      <c r="GM26" s="149">
        <f>CN26*'1 Enterprises'!CN$6</f>
        <v>0</v>
      </c>
      <c r="GN26" s="149">
        <f>CO26*'1 Enterprises'!CO$6</f>
        <v>0</v>
      </c>
      <c r="GO26" s="149">
        <f>CP26*'1 Enterprises'!CP$6</f>
        <v>0</v>
      </c>
      <c r="GP26" s="149">
        <f>CQ26*'1 Enterprises'!CQ$6</f>
        <v>0</v>
      </c>
      <c r="GQ26" s="149">
        <f>CR26*'1 Enterprises'!CR$6</f>
        <v>0</v>
      </c>
      <c r="GR26" s="149">
        <f>CS26*'1 Enterprises'!CS$6</f>
        <v>0</v>
      </c>
      <c r="GS26" s="149">
        <f>CT26*'1 Enterprises'!CT$6</f>
        <v>0</v>
      </c>
      <c r="GT26" s="149">
        <f>CU26*'1 Enterprises'!CU$6</f>
        <v>0</v>
      </c>
      <c r="GU26" s="149">
        <f>CV26*'1 Enterprises'!CV$6</f>
        <v>0</v>
      </c>
      <c r="GV26" s="149">
        <f>CW26*'1 Enterprises'!CW$6</f>
        <v>0</v>
      </c>
      <c r="GW26" s="149">
        <f>CX26*'1 Enterprises'!CX$6</f>
        <v>0</v>
      </c>
      <c r="GX26" s="149">
        <f>CY26*'1 Enterprises'!CY$6</f>
        <v>0</v>
      </c>
    </row>
    <row r="27" spans="2:206" s="61" customFormat="1" ht="15" x14ac:dyDescent="0.25">
      <c r="B27" s="65" t="str">
        <f>'2 Income Statement'!B126</f>
        <v>Other DC 4</v>
      </c>
      <c r="C27" s="187" t="s">
        <v>514</v>
      </c>
      <c r="D27" s="137"/>
      <c r="E27" s="137"/>
      <c r="F27" s="137"/>
      <c r="G27" s="137"/>
      <c r="H27" s="137"/>
      <c r="I27" s="137"/>
      <c r="J27" s="137"/>
      <c r="K27" s="137"/>
      <c r="L27" s="137"/>
      <c r="M27" s="137"/>
      <c r="N27" s="137"/>
      <c r="O27" s="137"/>
      <c r="P27" s="137"/>
      <c r="Q27" s="137"/>
      <c r="R27" s="137"/>
      <c r="S27" s="137"/>
      <c r="T27" s="137"/>
      <c r="U27" s="137"/>
      <c r="V27" s="137"/>
      <c r="W27" s="137"/>
      <c r="X27" s="137"/>
      <c r="Y27" s="137"/>
      <c r="Z27" s="13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c r="CN27" s="137"/>
      <c r="CO27" s="137"/>
      <c r="CP27" s="137"/>
      <c r="CQ27" s="137"/>
      <c r="CR27" s="137"/>
      <c r="CS27" s="137"/>
      <c r="CT27" s="137"/>
      <c r="CU27" s="137"/>
      <c r="CV27" s="137"/>
      <c r="CW27" s="137"/>
      <c r="CX27" s="137"/>
      <c r="CY27" s="137"/>
      <c r="DB27" s="150">
        <f t="shared" si="12"/>
        <v>0</v>
      </c>
      <c r="DC27" s="149">
        <f>D27*'1 Enterprises'!D$6</f>
        <v>0</v>
      </c>
      <c r="DD27" s="149">
        <f>E27*'1 Enterprises'!E$6</f>
        <v>0</v>
      </c>
      <c r="DE27" s="149">
        <f>F27*'1 Enterprises'!F$6</f>
        <v>0</v>
      </c>
      <c r="DF27" s="149">
        <f>G27*'1 Enterprises'!G$6</f>
        <v>0</v>
      </c>
      <c r="DG27" s="149">
        <f>H27*'1 Enterprises'!H$6</f>
        <v>0</v>
      </c>
      <c r="DH27" s="149">
        <f>I27*'1 Enterprises'!I$6</f>
        <v>0</v>
      </c>
      <c r="DI27" s="149">
        <f>J27*'1 Enterprises'!J$6</f>
        <v>0</v>
      </c>
      <c r="DJ27" s="149">
        <f>K27*'1 Enterprises'!K$6</f>
        <v>0</v>
      </c>
      <c r="DK27" s="149">
        <f>L27*'1 Enterprises'!L$6</f>
        <v>0</v>
      </c>
      <c r="DL27" s="149">
        <f>M27*'1 Enterprises'!M$6</f>
        <v>0</v>
      </c>
      <c r="DM27" s="149">
        <f>N27*'1 Enterprises'!N$6</f>
        <v>0</v>
      </c>
      <c r="DN27" s="149">
        <f>O27*'1 Enterprises'!O$6</f>
        <v>0</v>
      </c>
      <c r="DO27" s="149">
        <f>P27*'1 Enterprises'!P$6</f>
        <v>0</v>
      </c>
      <c r="DP27" s="149">
        <f>Q27*'1 Enterprises'!Q$6</f>
        <v>0</v>
      </c>
      <c r="DQ27" s="149">
        <f>R27*'1 Enterprises'!R$6</f>
        <v>0</v>
      </c>
      <c r="DR27" s="149">
        <f>S27*'1 Enterprises'!S$6</f>
        <v>0</v>
      </c>
      <c r="DS27" s="149">
        <f>T27*'1 Enterprises'!T$6</f>
        <v>0</v>
      </c>
      <c r="DT27" s="149">
        <f>U27*'1 Enterprises'!U$6</f>
        <v>0</v>
      </c>
      <c r="DU27" s="149">
        <f>V27*'1 Enterprises'!V$6</f>
        <v>0</v>
      </c>
      <c r="DV27" s="149">
        <f>W27*'1 Enterprises'!W$6</f>
        <v>0</v>
      </c>
      <c r="DW27" s="149">
        <f>X27*'1 Enterprises'!X$6</f>
        <v>0</v>
      </c>
      <c r="DX27" s="149">
        <f>Y27*'1 Enterprises'!Y$6</f>
        <v>0</v>
      </c>
      <c r="DY27" s="149">
        <f>Z27*'1 Enterprises'!Z$6</f>
        <v>0</v>
      </c>
      <c r="DZ27" s="149">
        <f>AA27*'1 Enterprises'!AA$6</f>
        <v>0</v>
      </c>
      <c r="EA27" s="149">
        <f>AB27*'1 Enterprises'!AB$6</f>
        <v>0</v>
      </c>
      <c r="EB27" s="149">
        <f>AC27*'1 Enterprises'!AC$6</f>
        <v>0</v>
      </c>
      <c r="EC27" s="149">
        <f>AD27*'1 Enterprises'!AD$6</f>
        <v>0</v>
      </c>
      <c r="ED27" s="149">
        <f>AE27*'1 Enterprises'!AE$6</f>
        <v>0</v>
      </c>
      <c r="EE27" s="149">
        <f>AF27*'1 Enterprises'!AF$6</f>
        <v>0</v>
      </c>
      <c r="EF27" s="149">
        <f>AG27*'1 Enterprises'!AG$6</f>
        <v>0</v>
      </c>
      <c r="EG27" s="149">
        <f>AH27*'1 Enterprises'!AH$6</f>
        <v>0</v>
      </c>
      <c r="EH27" s="149">
        <f>AI27*'1 Enterprises'!AI$6</f>
        <v>0</v>
      </c>
      <c r="EI27" s="149">
        <f>AJ27*'1 Enterprises'!AJ$6</f>
        <v>0</v>
      </c>
      <c r="EJ27" s="149">
        <f>AK27*'1 Enterprises'!AK$6</f>
        <v>0</v>
      </c>
      <c r="EK27" s="149">
        <f>AL27*'1 Enterprises'!AL$6</f>
        <v>0</v>
      </c>
      <c r="EL27" s="149">
        <f>AM27*'1 Enterprises'!AM$6</f>
        <v>0</v>
      </c>
      <c r="EM27" s="149">
        <f>AN27*'1 Enterprises'!AN$6</f>
        <v>0</v>
      </c>
      <c r="EN27" s="149">
        <f>AO27*'1 Enterprises'!AO$6</f>
        <v>0</v>
      </c>
      <c r="EO27" s="149">
        <f>AP27*'1 Enterprises'!AP$6</f>
        <v>0</v>
      </c>
      <c r="EP27" s="149">
        <f>AQ27*'1 Enterprises'!AQ$6</f>
        <v>0</v>
      </c>
      <c r="EQ27" s="149">
        <f>AR27*'1 Enterprises'!AR$6</f>
        <v>0</v>
      </c>
      <c r="ER27" s="149">
        <f>AS27*'1 Enterprises'!AS$6</f>
        <v>0</v>
      </c>
      <c r="ES27" s="149">
        <f>AT27*'1 Enterprises'!AT$6</f>
        <v>0</v>
      </c>
      <c r="ET27" s="149">
        <f>AU27*'1 Enterprises'!AU$6</f>
        <v>0</v>
      </c>
      <c r="EU27" s="149">
        <f>AV27*'1 Enterprises'!AV$6</f>
        <v>0</v>
      </c>
      <c r="EV27" s="149">
        <f>AW27*'1 Enterprises'!AW$6</f>
        <v>0</v>
      </c>
      <c r="EW27" s="149">
        <f>AX27*'1 Enterprises'!AX$6</f>
        <v>0</v>
      </c>
      <c r="EX27" s="149">
        <f>AY27*'1 Enterprises'!AY$6</f>
        <v>0</v>
      </c>
      <c r="EY27" s="149">
        <f>AZ27*'1 Enterprises'!AZ$6</f>
        <v>0</v>
      </c>
      <c r="EZ27" s="149">
        <f>BA27*'1 Enterprises'!BA$6</f>
        <v>0</v>
      </c>
      <c r="FA27" s="149">
        <f>BB27*'1 Enterprises'!BB$6</f>
        <v>0</v>
      </c>
      <c r="FB27" s="149">
        <f>BC27*'1 Enterprises'!BC$6</f>
        <v>0</v>
      </c>
      <c r="FC27" s="149">
        <f>BD27*'1 Enterprises'!BD$6</f>
        <v>0</v>
      </c>
      <c r="FD27" s="149">
        <f>BE27*'1 Enterprises'!BE$6</f>
        <v>0</v>
      </c>
      <c r="FE27" s="149">
        <f>BF27*'1 Enterprises'!BF$6</f>
        <v>0</v>
      </c>
      <c r="FF27" s="149">
        <f>BG27*'1 Enterprises'!BG$6</f>
        <v>0</v>
      </c>
      <c r="FG27" s="149">
        <f>BH27*'1 Enterprises'!BH$6</f>
        <v>0</v>
      </c>
      <c r="FH27" s="149">
        <f>BI27*'1 Enterprises'!BI$6</f>
        <v>0</v>
      </c>
      <c r="FI27" s="149">
        <f>BJ27*'1 Enterprises'!BJ$6</f>
        <v>0</v>
      </c>
      <c r="FJ27" s="149">
        <f>BK27*'1 Enterprises'!BK$6</f>
        <v>0</v>
      </c>
      <c r="FK27" s="149">
        <f>BL27*'1 Enterprises'!BL$6</f>
        <v>0</v>
      </c>
      <c r="FL27" s="149">
        <f>BM27*'1 Enterprises'!BM$6</f>
        <v>0</v>
      </c>
      <c r="FM27" s="149">
        <f>BN27*'1 Enterprises'!BN$6</f>
        <v>0</v>
      </c>
      <c r="FN27" s="149">
        <f>BO27*'1 Enterprises'!BO$6</f>
        <v>0</v>
      </c>
      <c r="FO27" s="149">
        <f>BP27*'1 Enterprises'!BP$6</f>
        <v>0</v>
      </c>
      <c r="FP27" s="149">
        <f>BQ27*'1 Enterprises'!BQ$6</f>
        <v>0</v>
      </c>
      <c r="FQ27" s="149">
        <f>BR27*'1 Enterprises'!BR$6</f>
        <v>0</v>
      </c>
      <c r="FR27" s="149">
        <f>BS27*'1 Enterprises'!BS$6</f>
        <v>0</v>
      </c>
      <c r="FS27" s="149">
        <f>BT27*'1 Enterprises'!BT$6</f>
        <v>0</v>
      </c>
      <c r="FT27" s="149">
        <f>BU27*'1 Enterprises'!BU$6</f>
        <v>0</v>
      </c>
      <c r="FU27" s="149">
        <f>BV27*'1 Enterprises'!BV$6</f>
        <v>0</v>
      </c>
      <c r="FV27" s="149">
        <f>BW27*'1 Enterprises'!BW$6</f>
        <v>0</v>
      </c>
      <c r="FW27" s="149">
        <f>BX27*'1 Enterprises'!BX$6</f>
        <v>0</v>
      </c>
      <c r="FX27" s="149">
        <f>BY27*'1 Enterprises'!BY$6</f>
        <v>0</v>
      </c>
      <c r="FY27" s="149">
        <f>BZ27*'1 Enterprises'!BZ$6</f>
        <v>0</v>
      </c>
      <c r="FZ27" s="149">
        <f>CA27*'1 Enterprises'!CA$6</f>
        <v>0</v>
      </c>
      <c r="GA27" s="149">
        <f>CB27*'1 Enterprises'!CB$6</f>
        <v>0</v>
      </c>
      <c r="GB27" s="149">
        <f>CC27*'1 Enterprises'!CC$6</f>
        <v>0</v>
      </c>
      <c r="GC27" s="149">
        <f>CD27*'1 Enterprises'!CD$6</f>
        <v>0</v>
      </c>
      <c r="GD27" s="149">
        <f>CE27*'1 Enterprises'!CE$6</f>
        <v>0</v>
      </c>
      <c r="GE27" s="149">
        <f>CF27*'1 Enterprises'!CF$6</f>
        <v>0</v>
      </c>
      <c r="GF27" s="149">
        <f>CG27*'1 Enterprises'!CG$6</f>
        <v>0</v>
      </c>
      <c r="GG27" s="149">
        <f>CH27*'1 Enterprises'!CH$6</f>
        <v>0</v>
      </c>
      <c r="GH27" s="149">
        <f>CI27*'1 Enterprises'!CI$6</f>
        <v>0</v>
      </c>
      <c r="GI27" s="149">
        <f>CJ27*'1 Enterprises'!CJ$6</f>
        <v>0</v>
      </c>
      <c r="GJ27" s="149">
        <f>CK27*'1 Enterprises'!CK$6</f>
        <v>0</v>
      </c>
      <c r="GK27" s="149">
        <f>CL27*'1 Enterprises'!CL$6</f>
        <v>0</v>
      </c>
      <c r="GL27" s="149">
        <f>CM27*'1 Enterprises'!CM$6</f>
        <v>0</v>
      </c>
      <c r="GM27" s="149">
        <f>CN27*'1 Enterprises'!CN$6</f>
        <v>0</v>
      </c>
      <c r="GN27" s="149">
        <f>CO27*'1 Enterprises'!CO$6</f>
        <v>0</v>
      </c>
      <c r="GO27" s="149">
        <f>CP27*'1 Enterprises'!CP$6</f>
        <v>0</v>
      </c>
      <c r="GP27" s="149">
        <f>CQ27*'1 Enterprises'!CQ$6</f>
        <v>0</v>
      </c>
      <c r="GQ27" s="149">
        <f>CR27*'1 Enterprises'!CR$6</f>
        <v>0</v>
      </c>
      <c r="GR27" s="149">
        <f>CS27*'1 Enterprises'!CS$6</f>
        <v>0</v>
      </c>
      <c r="GS27" s="149">
        <f>CT27*'1 Enterprises'!CT$6</f>
        <v>0</v>
      </c>
      <c r="GT27" s="149">
        <f>CU27*'1 Enterprises'!CU$6</f>
        <v>0</v>
      </c>
      <c r="GU27" s="149">
        <f>CV27*'1 Enterprises'!CV$6</f>
        <v>0</v>
      </c>
      <c r="GV27" s="149">
        <f>CW27*'1 Enterprises'!CW$6</f>
        <v>0</v>
      </c>
      <c r="GW27" s="149">
        <f>CX27*'1 Enterprises'!CX$6</f>
        <v>0</v>
      </c>
      <c r="GX27" s="149">
        <f>CY27*'1 Enterprises'!CY$6</f>
        <v>0</v>
      </c>
    </row>
    <row r="28" spans="2:206" s="61" customFormat="1" ht="15" x14ac:dyDescent="0.25">
      <c r="B28" s="65" t="str">
        <f>'2 Income Statement'!B127</f>
        <v>Other DC 5</v>
      </c>
      <c r="C28" s="187" t="s">
        <v>515</v>
      </c>
      <c r="D28" s="137"/>
      <c r="E28" s="287"/>
      <c r="F28" s="137"/>
      <c r="G28" s="137"/>
      <c r="H28" s="137"/>
      <c r="I28" s="137"/>
      <c r="J28" s="137"/>
      <c r="K28" s="137"/>
      <c r="L28" s="137"/>
      <c r="M28" s="137"/>
      <c r="N28" s="137"/>
      <c r="O28" s="137"/>
      <c r="P28" s="137"/>
      <c r="Q28" s="137"/>
      <c r="R28" s="137"/>
      <c r="S28" s="137"/>
      <c r="T28" s="137"/>
      <c r="U28" s="137"/>
      <c r="V28" s="137"/>
      <c r="W28" s="137"/>
      <c r="X28" s="137"/>
      <c r="Y28" s="137"/>
      <c r="Z28" s="137"/>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c r="CN28" s="137"/>
      <c r="CO28" s="137"/>
      <c r="CP28" s="137"/>
      <c r="CQ28" s="137"/>
      <c r="CR28" s="137"/>
      <c r="CS28" s="137"/>
      <c r="CT28" s="137"/>
      <c r="CU28" s="137"/>
      <c r="CV28" s="137"/>
      <c r="CW28" s="137"/>
      <c r="CX28" s="137"/>
      <c r="CY28" s="137"/>
      <c r="DB28" s="150">
        <f t="shared" si="12"/>
        <v>0</v>
      </c>
      <c r="DC28" s="149">
        <f>D28*'1 Enterprises'!D$6</f>
        <v>0</v>
      </c>
      <c r="DD28" s="149">
        <f>E28*'1 Enterprises'!E$6</f>
        <v>0</v>
      </c>
      <c r="DE28" s="149">
        <f>F28*'1 Enterprises'!F$6</f>
        <v>0</v>
      </c>
      <c r="DF28" s="149">
        <f>G28*'1 Enterprises'!G$6</f>
        <v>0</v>
      </c>
      <c r="DG28" s="149">
        <f>H28*'1 Enterprises'!H$6</f>
        <v>0</v>
      </c>
      <c r="DH28" s="149">
        <f>I28*'1 Enterprises'!I$6</f>
        <v>0</v>
      </c>
      <c r="DI28" s="149">
        <f>J28*'1 Enterprises'!J$6</f>
        <v>0</v>
      </c>
      <c r="DJ28" s="149">
        <f>K28*'1 Enterprises'!K$6</f>
        <v>0</v>
      </c>
      <c r="DK28" s="149">
        <f>L28*'1 Enterprises'!L$6</f>
        <v>0</v>
      </c>
      <c r="DL28" s="149">
        <f>M28*'1 Enterprises'!M$6</f>
        <v>0</v>
      </c>
      <c r="DM28" s="149">
        <f>N28*'1 Enterprises'!N$6</f>
        <v>0</v>
      </c>
      <c r="DN28" s="149">
        <f>O28*'1 Enterprises'!O$6</f>
        <v>0</v>
      </c>
      <c r="DO28" s="149">
        <f>P28*'1 Enterprises'!P$6</f>
        <v>0</v>
      </c>
      <c r="DP28" s="149">
        <f>Q28*'1 Enterprises'!Q$6</f>
        <v>0</v>
      </c>
      <c r="DQ28" s="149">
        <f>R28*'1 Enterprises'!R$6</f>
        <v>0</v>
      </c>
      <c r="DR28" s="149">
        <f>S28*'1 Enterprises'!S$6</f>
        <v>0</v>
      </c>
      <c r="DS28" s="149">
        <f>T28*'1 Enterprises'!T$6</f>
        <v>0</v>
      </c>
      <c r="DT28" s="149">
        <f>U28*'1 Enterprises'!U$6</f>
        <v>0</v>
      </c>
      <c r="DU28" s="149">
        <f>V28*'1 Enterprises'!V$6</f>
        <v>0</v>
      </c>
      <c r="DV28" s="149">
        <f>W28*'1 Enterprises'!W$6</f>
        <v>0</v>
      </c>
      <c r="DW28" s="149">
        <f>X28*'1 Enterprises'!X$6</f>
        <v>0</v>
      </c>
      <c r="DX28" s="149">
        <f>Y28*'1 Enterprises'!Y$6</f>
        <v>0</v>
      </c>
      <c r="DY28" s="149">
        <f>Z28*'1 Enterprises'!Z$6</f>
        <v>0</v>
      </c>
      <c r="DZ28" s="149">
        <f>AA28*'1 Enterprises'!AA$6</f>
        <v>0</v>
      </c>
      <c r="EA28" s="149">
        <f>AB28*'1 Enterprises'!AB$6</f>
        <v>0</v>
      </c>
      <c r="EB28" s="149">
        <f>AC28*'1 Enterprises'!AC$6</f>
        <v>0</v>
      </c>
      <c r="EC28" s="149">
        <f>AD28*'1 Enterprises'!AD$6</f>
        <v>0</v>
      </c>
      <c r="ED28" s="149">
        <f>AE28*'1 Enterprises'!AE$6</f>
        <v>0</v>
      </c>
      <c r="EE28" s="149">
        <f>AF28*'1 Enterprises'!AF$6</f>
        <v>0</v>
      </c>
      <c r="EF28" s="149">
        <f>AG28*'1 Enterprises'!AG$6</f>
        <v>0</v>
      </c>
      <c r="EG28" s="149">
        <f>AH28*'1 Enterprises'!AH$6</f>
        <v>0</v>
      </c>
      <c r="EH28" s="149">
        <f>AI28*'1 Enterprises'!AI$6</f>
        <v>0</v>
      </c>
      <c r="EI28" s="149">
        <f>AJ28*'1 Enterprises'!AJ$6</f>
        <v>0</v>
      </c>
      <c r="EJ28" s="149">
        <f>AK28*'1 Enterprises'!AK$6</f>
        <v>0</v>
      </c>
      <c r="EK28" s="149">
        <f>AL28*'1 Enterprises'!AL$6</f>
        <v>0</v>
      </c>
      <c r="EL28" s="149">
        <f>AM28*'1 Enterprises'!AM$6</f>
        <v>0</v>
      </c>
      <c r="EM28" s="149">
        <f>AN28*'1 Enterprises'!AN$6</f>
        <v>0</v>
      </c>
      <c r="EN28" s="149">
        <f>AO28*'1 Enterprises'!AO$6</f>
        <v>0</v>
      </c>
      <c r="EO28" s="149">
        <f>AP28*'1 Enterprises'!AP$6</f>
        <v>0</v>
      </c>
      <c r="EP28" s="149">
        <f>AQ28*'1 Enterprises'!AQ$6</f>
        <v>0</v>
      </c>
      <c r="EQ28" s="149">
        <f>AR28*'1 Enterprises'!AR$6</f>
        <v>0</v>
      </c>
      <c r="ER28" s="149">
        <f>AS28*'1 Enterprises'!AS$6</f>
        <v>0</v>
      </c>
      <c r="ES28" s="149">
        <f>AT28*'1 Enterprises'!AT$6</f>
        <v>0</v>
      </c>
      <c r="ET28" s="149">
        <f>AU28*'1 Enterprises'!AU$6</f>
        <v>0</v>
      </c>
      <c r="EU28" s="149">
        <f>AV28*'1 Enterprises'!AV$6</f>
        <v>0</v>
      </c>
      <c r="EV28" s="149">
        <f>AW28*'1 Enterprises'!AW$6</f>
        <v>0</v>
      </c>
      <c r="EW28" s="149">
        <f>AX28*'1 Enterprises'!AX$6</f>
        <v>0</v>
      </c>
      <c r="EX28" s="149">
        <f>AY28*'1 Enterprises'!AY$6</f>
        <v>0</v>
      </c>
      <c r="EY28" s="149">
        <f>AZ28*'1 Enterprises'!AZ$6</f>
        <v>0</v>
      </c>
      <c r="EZ28" s="149">
        <f>BA28*'1 Enterprises'!BA$6</f>
        <v>0</v>
      </c>
      <c r="FA28" s="149">
        <f>BB28*'1 Enterprises'!BB$6</f>
        <v>0</v>
      </c>
      <c r="FB28" s="149">
        <f>BC28*'1 Enterprises'!BC$6</f>
        <v>0</v>
      </c>
      <c r="FC28" s="149">
        <f>BD28*'1 Enterprises'!BD$6</f>
        <v>0</v>
      </c>
      <c r="FD28" s="149">
        <f>BE28*'1 Enterprises'!BE$6</f>
        <v>0</v>
      </c>
      <c r="FE28" s="149">
        <f>BF28*'1 Enterprises'!BF$6</f>
        <v>0</v>
      </c>
      <c r="FF28" s="149">
        <f>BG28*'1 Enterprises'!BG$6</f>
        <v>0</v>
      </c>
      <c r="FG28" s="149">
        <f>BH28*'1 Enterprises'!BH$6</f>
        <v>0</v>
      </c>
      <c r="FH28" s="149">
        <f>BI28*'1 Enterprises'!BI$6</f>
        <v>0</v>
      </c>
      <c r="FI28" s="149">
        <f>BJ28*'1 Enterprises'!BJ$6</f>
        <v>0</v>
      </c>
      <c r="FJ28" s="149">
        <f>BK28*'1 Enterprises'!BK$6</f>
        <v>0</v>
      </c>
      <c r="FK28" s="149">
        <f>BL28*'1 Enterprises'!BL$6</f>
        <v>0</v>
      </c>
      <c r="FL28" s="149">
        <f>BM28*'1 Enterprises'!BM$6</f>
        <v>0</v>
      </c>
      <c r="FM28" s="149">
        <f>BN28*'1 Enterprises'!BN$6</f>
        <v>0</v>
      </c>
      <c r="FN28" s="149">
        <f>BO28*'1 Enterprises'!BO$6</f>
        <v>0</v>
      </c>
      <c r="FO28" s="149">
        <f>BP28*'1 Enterprises'!BP$6</f>
        <v>0</v>
      </c>
      <c r="FP28" s="149">
        <f>BQ28*'1 Enterprises'!BQ$6</f>
        <v>0</v>
      </c>
      <c r="FQ28" s="149">
        <f>BR28*'1 Enterprises'!BR$6</f>
        <v>0</v>
      </c>
      <c r="FR28" s="149">
        <f>BS28*'1 Enterprises'!BS$6</f>
        <v>0</v>
      </c>
      <c r="FS28" s="149">
        <f>BT28*'1 Enterprises'!BT$6</f>
        <v>0</v>
      </c>
      <c r="FT28" s="149">
        <f>BU28*'1 Enterprises'!BU$6</f>
        <v>0</v>
      </c>
      <c r="FU28" s="149">
        <f>BV28*'1 Enterprises'!BV$6</f>
        <v>0</v>
      </c>
      <c r="FV28" s="149">
        <f>BW28*'1 Enterprises'!BW$6</f>
        <v>0</v>
      </c>
      <c r="FW28" s="149">
        <f>BX28*'1 Enterprises'!BX$6</f>
        <v>0</v>
      </c>
      <c r="FX28" s="149">
        <f>BY28*'1 Enterprises'!BY$6</f>
        <v>0</v>
      </c>
      <c r="FY28" s="149">
        <f>BZ28*'1 Enterprises'!BZ$6</f>
        <v>0</v>
      </c>
      <c r="FZ28" s="149">
        <f>CA28*'1 Enterprises'!CA$6</f>
        <v>0</v>
      </c>
      <c r="GA28" s="149">
        <f>CB28*'1 Enterprises'!CB$6</f>
        <v>0</v>
      </c>
      <c r="GB28" s="149">
        <f>CC28*'1 Enterprises'!CC$6</f>
        <v>0</v>
      </c>
      <c r="GC28" s="149">
        <f>CD28*'1 Enterprises'!CD$6</f>
        <v>0</v>
      </c>
      <c r="GD28" s="149">
        <f>CE28*'1 Enterprises'!CE$6</f>
        <v>0</v>
      </c>
      <c r="GE28" s="149">
        <f>CF28*'1 Enterprises'!CF$6</f>
        <v>0</v>
      </c>
      <c r="GF28" s="149">
        <f>CG28*'1 Enterprises'!CG$6</f>
        <v>0</v>
      </c>
      <c r="GG28" s="149">
        <f>CH28*'1 Enterprises'!CH$6</f>
        <v>0</v>
      </c>
      <c r="GH28" s="149">
        <f>CI28*'1 Enterprises'!CI$6</f>
        <v>0</v>
      </c>
      <c r="GI28" s="149">
        <f>CJ28*'1 Enterprises'!CJ$6</f>
        <v>0</v>
      </c>
      <c r="GJ28" s="149">
        <f>CK28*'1 Enterprises'!CK$6</f>
        <v>0</v>
      </c>
      <c r="GK28" s="149">
        <f>CL28*'1 Enterprises'!CL$6</f>
        <v>0</v>
      </c>
      <c r="GL28" s="149">
        <f>CM28*'1 Enterprises'!CM$6</f>
        <v>0</v>
      </c>
      <c r="GM28" s="149">
        <f>CN28*'1 Enterprises'!CN$6</f>
        <v>0</v>
      </c>
      <c r="GN28" s="149">
        <f>CO28*'1 Enterprises'!CO$6</f>
        <v>0</v>
      </c>
      <c r="GO28" s="149">
        <f>CP28*'1 Enterprises'!CP$6</f>
        <v>0</v>
      </c>
      <c r="GP28" s="149">
        <f>CQ28*'1 Enterprises'!CQ$6</f>
        <v>0</v>
      </c>
      <c r="GQ28" s="149">
        <f>CR28*'1 Enterprises'!CR$6</f>
        <v>0</v>
      </c>
      <c r="GR28" s="149">
        <f>CS28*'1 Enterprises'!CS$6</f>
        <v>0</v>
      </c>
      <c r="GS28" s="149">
        <f>CT28*'1 Enterprises'!CT$6</f>
        <v>0</v>
      </c>
      <c r="GT28" s="149">
        <f>CU28*'1 Enterprises'!CU$6</f>
        <v>0</v>
      </c>
      <c r="GU28" s="149">
        <f>CV28*'1 Enterprises'!CV$6</f>
        <v>0</v>
      </c>
      <c r="GV28" s="149">
        <f>CW28*'1 Enterprises'!CW$6</f>
        <v>0</v>
      </c>
      <c r="GW28" s="149">
        <f>CX28*'1 Enterprises'!CX$6</f>
        <v>0</v>
      </c>
      <c r="GX28" s="149">
        <f>CY28*'1 Enterprises'!CY$6</f>
        <v>0</v>
      </c>
    </row>
    <row r="29" spans="2:206" s="61" customFormat="1" x14ac:dyDescent="0.2">
      <c r="B29" s="65" t="str">
        <f>'2 Income Statement'!B121</f>
        <v xml:space="preserve"> * Heat(Propane, Nat Gas)</v>
      </c>
      <c r="C29" s="187" t="s">
        <v>514</v>
      </c>
      <c r="D29" s="288">
        <f>IF('1 Enterprises'!D6&gt;0,'1 Enterprises'!D23*'2 Income Statement'!$D121/'1 Enterprises'!D6,0)</f>
        <v>0.25280979761854644</v>
      </c>
      <c r="E29" s="288">
        <f>IF('1 Enterprises'!E6&gt;0,'1 Enterprises'!E23*'2 Income Statement'!$D121/'1 Enterprises'!E6,0)</f>
        <v>0.22854303128559483</v>
      </c>
      <c r="F29" s="288">
        <f>IF('1 Enterprises'!F6&gt;0,'1 Enterprises'!F23*'2 Income Statement'!$D121/'1 Enterprises'!F6,0)</f>
        <v>0.14034317212440656</v>
      </c>
      <c r="G29" s="288">
        <f>IF('1 Enterprises'!G6&gt;0,'1 Enterprises'!G23*'2 Income Statement'!$D121/'1 Enterprises'!G6,0)</f>
        <v>0.10275918533144664</v>
      </c>
      <c r="H29" s="288">
        <f>IF('1 Enterprises'!H6&gt;0,'1 Enterprises'!H23*'2 Income Statement'!$D121/'1 Enterprises'!H6,0)</f>
        <v>0</v>
      </c>
      <c r="I29" s="288">
        <f>IF('1 Enterprises'!I6&gt;0,'1 Enterprises'!I23*'2 Income Statement'!$D121/'1 Enterprises'!I6,0)</f>
        <v>0</v>
      </c>
      <c r="J29" s="288">
        <f>IF('1 Enterprises'!J6&gt;0,'1 Enterprises'!J23*'2 Income Statement'!$D121/'1 Enterprises'!J6,0)</f>
        <v>0</v>
      </c>
      <c r="K29" s="288">
        <f>IF('1 Enterprises'!K6&gt;0,'1 Enterprises'!K23*'2 Income Statement'!$D121/'1 Enterprises'!K6,0)</f>
        <v>0</v>
      </c>
      <c r="L29" s="288">
        <f>IF('1 Enterprises'!L6&gt;0,'1 Enterprises'!L23*'2 Income Statement'!$D121/'1 Enterprises'!L6,0)</f>
        <v>0</v>
      </c>
      <c r="M29" s="288">
        <f>IF('1 Enterprises'!M6&gt;0,'1 Enterprises'!M23*'2 Income Statement'!$D121/'1 Enterprises'!M6,0)</f>
        <v>0</v>
      </c>
      <c r="N29" s="288">
        <f>IF('1 Enterprises'!N6&gt;0,'1 Enterprises'!N23*'2 Income Statement'!$D121/'1 Enterprises'!N6,0)</f>
        <v>0</v>
      </c>
      <c r="O29" s="288">
        <f>IF('1 Enterprises'!O6&gt;0,'1 Enterprises'!O23*'2 Income Statement'!$D121/'1 Enterprises'!O6,0)</f>
        <v>0</v>
      </c>
      <c r="P29" s="288">
        <f>IF('1 Enterprises'!P6&gt;0,'1 Enterprises'!P23*'2 Income Statement'!$D121/'1 Enterprises'!P6,0)</f>
        <v>0</v>
      </c>
      <c r="Q29" s="288">
        <f>IF('1 Enterprises'!Q6&gt;0,'1 Enterprises'!Q23*'2 Income Statement'!$D121/'1 Enterprises'!Q6,0)</f>
        <v>0</v>
      </c>
      <c r="R29" s="288">
        <f>IF('1 Enterprises'!R6&gt;0,'1 Enterprises'!R23*'2 Income Statement'!$D121/'1 Enterprises'!R6,0)</f>
        <v>0</v>
      </c>
      <c r="S29" s="288">
        <f>IF('1 Enterprises'!S6&gt;0,'1 Enterprises'!S23*'2 Income Statement'!$D121/'1 Enterprises'!S6,0)</f>
        <v>0</v>
      </c>
      <c r="T29" s="288">
        <f>IF('1 Enterprises'!T6&gt;0,'1 Enterprises'!T23*'2 Income Statement'!$D121/'1 Enterprises'!T6,0)</f>
        <v>0</v>
      </c>
      <c r="U29" s="288">
        <f>IF('1 Enterprises'!U6&gt;0,'1 Enterprises'!U23*'2 Income Statement'!$D121/'1 Enterprises'!U6,0)</f>
        <v>0</v>
      </c>
      <c r="V29" s="288">
        <f>IF('1 Enterprises'!V6&gt;0,'1 Enterprises'!V23*'2 Income Statement'!$D121/'1 Enterprises'!V6,0)</f>
        <v>0</v>
      </c>
      <c r="W29" s="288">
        <f>IF('1 Enterprises'!W6&gt;0,'1 Enterprises'!W23*'2 Income Statement'!$D121/'1 Enterprises'!W6,0)</f>
        <v>0</v>
      </c>
      <c r="X29" s="288">
        <f>IF('1 Enterprises'!X6&gt;0,'1 Enterprises'!X23*'2 Income Statement'!$D121/'1 Enterprises'!X6,0)</f>
        <v>0</v>
      </c>
      <c r="Y29" s="288">
        <f>IF('1 Enterprises'!Y6&gt;0,'1 Enterprises'!Y23*'2 Income Statement'!$D121/'1 Enterprises'!Y6,0)</f>
        <v>0</v>
      </c>
      <c r="Z29" s="288">
        <f>IF('1 Enterprises'!Z6&gt;0,'1 Enterprises'!Z23*'2 Income Statement'!$D121/'1 Enterprises'!Z6,0)</f>
        <v>0</v>
      </c>
      <c r="AA29" s="288">
        <f>IF('1 Enterprises'!AA6&gt;0,'1 Enterprises'!AA23*'2 Income Statement'!$D121/'1 Enterprises'!AA6,0)</f>
        <v>0</v>
      </c>
      <c r="AB29" s="288">
        <f>IF('1 Enterprises'!AB6&gt;0,'1 Enterprises'!AB23*'2 Income Statement'!$D121/'1 Enterprises'!AB6,0)</f>
        <v>0</v>
      </c>
      <c r="AC29" s="288">
        <f>IF('1 Enterprises'!AC6&gt;0,'1 Enterprises'!AC23*'2 Income Statement'!$D121/'1 Enterprises'!AC6,0)</f>
        <v>0</v>
      </c>
      <c r="AD29" s="288">
        <f>IF('1 Enterprises'!AD6&gt;0,'1 Enterprises'!AD23*'2 Income Statement'!$D121/'1 Enterprises'!AD6,0)</f>
        <v>0</v>
      </c>
      <c r="AE29" s="288">
        <f>IF('1 Enterprises'!AE6&gt;0,'1 Enterprises'!AE23*'2 Income Statement'!$D121/'1 Enterprises'!AE6,0)</f>
        <v>0</v>
      </c>
      <c r="AF29" s="288">
        <f>IF('1 Enterprises'!AF6&gt;0,'1 Enterprises'!AF23*'2 Income Statement'!$D121/'1 Enterprises'!AF6,0)</f>
        <v>0</v>
      </c>
      <c r="AG29" s="288">
        <f>IF('1 Enterprises'!AG6&gt;0,'1 Enterprises'!AG23*'2 Income Statement'!$D121/'1 Enterprises'!AG6,0)</f>
        <v>0</v>
      </c>
      <c r="AH29" s="288">
        <f>IF('1 Enterprises'!AH6&gt;0,'1 Enterprises'!AH23*'2 Income Statement'!$D121/'1 Enterprises'!AH6,0)</f>
        <v>0</v>
      </c>
      <c r="AI29" s="288">
        <f>IF('1 Enterprises'!AI6&gt;0,'1 Enterprises'!AI23*'2 Income Statement'!$D121/'1 Enterprises'!AI6,0)</f>
        <v>0</v>
      </c>
      <c r="AJ29" s="288">
        <f>IF('1 Enterprises'!AJ6&gt;0,'1 Enterprises'!AJ23*'2 Income Statement'!$D121/'1 Enterprises'!AJ6,0)</f>
        <v>0</v>
      </c>
      <c r="AK29" s="288">
        <f>IF('1 Enterprises'!AK6&gt;0,'1 Enterprises'!AK23*'2 Income Statement'!$D121/'1 Enterprises'!AK6,0)</f>
        <v>0</v>
      </c>
      <c r="AL29" s="288">
        <f>IF('1 Enterprises'!AL6&gt;0,'1 Enterprises'!AL23*'2 Income Statement'!$D121/'1 Enterprises'!AL6,0)</f>
        <v>0</v>
      </c>
      <c r="AM29" s="288">
        <f>IF('1 Enterprises'!AM6&gt;0,'1 Enterprises'!AM23*'2 Income Statement'!$D121/'1 Enterprises'!AM6,0)</f>
        <v>0</v>
      </c>
      <c r="AN29" s="288">
        <f>IF('1 Enterprises'!AN6&gt;0,'1 Enterprises'!AN23*'2 Income Statement'!$D121/'1 Enterprises'!AN6,0)</f>
        <v>0</v>
      </c>
      <c r="AO29" s="288">
        <f>IF('1 Enterprises'!AO6&gt;0,'1 Enterprises'!AO23*'2 Income Statement'!$D121/'1 Enterprises'!AO6,0)</f>
        <v>0</v>
      </c>
      <c r="AP29" s="288">
        <f>IF('1 Enterprises'!AP6&gt;0,'1 Enterprises'!AP23*'2 Income Statement'!$D121/'1 Enterprises'!AP6,0)</f>
        <v>0</v>
      </c>
      <c r="AQ29" s="288">
        <f>IF('1 Enterprises'!AQ6&gt;0,'1 Enterprises'!AQ23*'2 Income Statement'!$D121/'1 Enterprises'!AQ6,0)</f>
        <v>0</v>
      </c>
      <c r="AR29" s="288">
        <f>IF('1 Enterprises'!AR6&gt;0,'1 Enterprises'!AR23*'2 Income Statement'!$D121/'1 Enterprises'!AR6,0)</f>
        <v>0</v>
      </c>
      <c r="AS29" s="288">
        <f>IF('1 Enterprises'!AS6&gt;0,'1 Enterprises'!AS23*'2 Income Statement'!$D121/'1 Enterprises'!AS6,0)</f>
        <v>0</v>
      </c>
      <c r="AT29" s="288">
        <f>IF('1 Enterprises'!AT6&gt;0,'1 Enterprises'!AT23*'2 Income Statement'!$D121/'1 Enterprises'!AT6,0)</f>
        <v>0</v>
      </c>
      <c r="AU29" s="288">
        <f>IF('1 Enterprises'!AU6&gt;0,'1 Enterprises'!AU23*'2 Income Statement'!$D121/'1 Enterprises'!AU6,0)</f>
        <v>0</v>
      </c>
      <c r="AV29" s="288">
        <f>IF('1 Enterprises'!AV6&gt;0,'1 Enterprises'!AV23*'2 Income Statement'!$D121/'1 Enterprises'!AV6,0)</f>
        <v>0</v>
      </c>
      <c r="AW29" s="288">
        <f>IF('1 Enterprises'!AW6&gt;0,'1 Enterprises'!AW23*'2 Income Statement'!$D121/'1 Enterprises'!AW6,0)</f>
        <v>0</v>
      </c>
      <c r="AX29" s="288">
        <f>IF('1 Enterprises'!AX6&gt;0,'1 Enterprises'!AX23*'2 Income Statement'!$D121/'1 Enterprises'!AX6,0)</f>
        <v>0</v>
      </c>
      <c r="AY29" s="288">
        <f>IF('1 Enterprises'!AY6&gt;0,'1 Enterprises'!AY23*'2 Income Statement'!$D121/'1 Enterprises'!AY6,0)</f>
        <v>0</v>
      </c>
      <c r="AZ29" s="288">
        <f>IF('1 Enterprises'!AZ6&gt;0,'1 Enterprises'!AZ23*'2 Income Statement'!$D121/'1 Enterprises'!AZ6,0)</f>
        <v>0</v>
      </c>
      <c r="BA29" s="288">
        <f>IF('1 Enterprises'!BA6&gt;0,'1 Enterprises'!BA23*'2 Income Statement'!$D121/'1 Enterprises'!BA6,0)</f>
        <v>0</v>
      </c>
      <c r="BB29" s="288">
        <f>IF('1 Enterprises'!BB6&gt;0,'1 Enterprises'!BB23*'2 Income Statement'!$D121/'1 Enterprises'!BB6,0)</f>
        <v>0</v>
      </c>
      <c r="BC29" s="288">
        <f>IF('1 Enterprises'!BC6&gt;0,'1 Enterprises'!BC23*'2 Income Statement'!$D121/'1 Enterprises'!BC6,0)</f>
        <v>0</v>
      </c>
      <c r="BD29" s="288">
        <f>IF('1 Enterprises'!BD6&gt;0,'1 Enterprises'!BD23*'2 Income Statement'!$D121/'1 Enterprises'!BD6,0)</f>
        <v>0</v>
      </c>
      <c r="BE29" s="288">
        <f>IF('1 Enterprises'!BE6&gt;0,'1 Enterprises'!BE23*'2 Income Statement'!$D121/'1 Enterprises'!BE6,0)</f>
        <v>0</v>
      </c>
      <c r="BF29" s="288">
        <f>IF('1 Enterprises'!BF6&gt;0,'1 Enterprises'!BF23*'2 Income Statement'!$D121/'1 Enterprises'!BF6,0)</f>
        <v>0</v>
      </c>
      <c r="BG29" s="288">
        <f>IF('1 Enterprises'!BG6&gt;0,'1 Enterprises'!BG23*'2 Income Statement'!$D121/'1 Enterprises'!BG6,0)</f>
        <v>0</v>
      </c>
      <c r="BH29" s="288">
        <f>IF('1 Enterprises'!BH6&gt;0,'1 Enterprises'!BH23*'2 Income Statement'!$D121/'1 Enterprises'!BH6,0)</f>
        <v>0</v>
      </c>
      <c r="BI29" s="288">
        <f>IF('1 Enterprises'!BI6&gt;0,'1 Enterprises'!BI23*'2 Income Statement'!$D121/'1 Enterprises'!BI6,0)</f>
        <v>0</v>
      </c>
      <c r="BJ29" s="288">
        <f>IF('1 Enterprises'!BJ6&gt;0,'1 Enterprises'!BJ23*'2 Income Statement'!$D121/'1 Enterprises'!BJ6,0)</f>
        <v>0</v>
      </c>
      <c r="BK29" s="288">
        <f>IF('1 Enterprises'!BK6&gt;0,'1 Enterprises'!BK23*'2 Income Statement'!$D121/'1 Enterprises'!BK6,0)</f>
        <v>0</v>
      </c>
      <c r="BL29" s="288">
        <f>IF('1 Enterprises'!BL6&gt;0,'1 Enterprises'!BL23*'2 Income Statement'!$D121/'1 Enterprises'!BL6,0)</f>
        <v>0</v>
      </c>
      <c r="BM29" s="288">
        <f>IF('1 Enterprises'!BM6&gt;0,'1 Enterprises'!BM23*'2 Income Statement'!$D121/'1 Enterprises'!BM6,0)</f>
        <v>0</v>
      </c>
      <c r="BN29" s="288">
        <f>IF('1 Enterprises'!BN6&gt;0,'1 Enterprises'!BN23*'2 Income Statement'!$D121/'1 Enterprises'!BN6,0)</f>
        <v>0</v>
      </c>
      <c r="BO29" s="288">
        <f>IF('1 Enterprises'!BO6&gt;0,'1 Enterprises'!BO23*'2 Income Statement'!$D121/'1 Enterprises'!BO6,0)</f>
        <v>0</v>
      </c>
      <c r="BP29" s="288">
        <f>IF('1 Enterprises'!BP6&gt;0,'1 Enterprises'!BP23*'2 Income Statement'!$D121/'1 Enterprises'!BP6,0)</f>
        <v>0</v>
      </c>
      <c r="BQ29" s="288">
        <f>IF('1 Enterprises'!BQ6&gt;0,'1 Enterprises'!BQ23*'2 Income Statement'!$D121/'1 Enterprises'!BQ6,0)</f>
        <v>0</v>
      </c>
      <c r="BR29" s="288">
        <f>IF('1 Enterprises'!BR6&gt;0,'1 Enterprises'!BR23*'2 Income Statement'!$D121/'1 Enterprises'!BR6,0)</f>
        <v>0</v>
      </c>
      <c r="BS29" s="288">
        <f>IF('1 Enterprises'!BS6&gt;0,'1 Enterprises'!BS23*'2 Income Statement'!$D121/'1 Enterprises'!BS6,0)</f>
        <v>0</v>
      </c>
      <c r="BT29" s="288">
        <f>IF('1 Enterprises'!BT6&gt;0,'1 Enterprises'!BT23*'2 Income Statement'!$D121/'1 Enterprises'!BT6,0)</f>
        <v>0</v>
      </c>
      <c r="BU29" s="288">
        <f>IF('1 Enterprises'!BU6&gt;0,'1 Enterprises'!BU23*'2 Income Statement'!$D121/'1 Enterprises'!BU6,0)</f>
        <v>0</v>
      </c>
      <c r="BV29" s="288">
        <f>IF('1 Enterprises'!BV6&gt;0,'1 Enterprises'!BV23*'2 Income Statement'!$D121/'1 Enterprises'!BV6,0)</f>
        <v>0</v>
      </c>
      <c r="BW29" s="288">
        <f>IF('1 Enterprises'!BW6&gt;0,'1 Enterprises'!BW23*'2 Income Statement'!$D121/'1 Enterprises'!BW6,0)</f>
        <v>0</v>
      </c>
      <c r="BX29" s="288">
        <f>IF('1 Enterprises'!BX6&gt;0,'1 Enterprises'!BX23*'2 Income Statement'!$D121/'1 Enterprises'!BX6,0)</f>
        <v>0</v>
      </c>
      <c r="BY29" s="288">
        <f>IF('1 Enterprises'!BY6&gt;0,'1 Enterprises'!BY23*'2 Income Statement'!$D121/'1 Enterprises'!BY6,0)</f>
        <v>0</v>
      </c>
      <c r="BZ29" s="288">
        <f>IF('1 Enterprises'!BZ6&gt;0,'1 Enterprises'!BZ23*'2 Income Statement'!$D121/'1 Enterprises'!BZ6,0)</f>
        <v>0</v>
      </c>
      <c r="CA29" s="288">
        <f>IF('1 Enterprises'!CA6&gt;0,'1 Enterprises'!CA23*'2 Income Statement'!$D121/'1 Enterprises'!CA6,0)</f>
        <v>0</v>
      </c>
      <c r="CB29" s="288">
        <f>IF('1 Enterprises'!CB6&gt;0,'1 Enterprises'!CB23*'2 Income Statement'!$D121/'1 Enterprises'!CB6,0)</f>
        <v>0</v>
      </c>
      <c r="CC29" s="288">
        <f>IF('1 Enterprises'!CC6&gt;0,'1 Enterprises'!CC23*'2 Income Statement'!$D121/'1 Enterprises'!CC6,0)</f>
        <v>0</v>
      </c>
      <c r="CD29" s="288">
        <f>IF('1 Enterprises'!CD6&gt;0,'1 Enterprises'!CD23*'2 Income Statement'!$D121/'1 Enterprises'!CD6,0)</f>
        <v>0</v>
      </c>
      <c r="CE29" s="288">
        <f>IF('1 Enterprises'!CE6&gt;0,'1 Enterprises'!CE23*'2 Income Statement'!$D121/'1 Enterprises'!CE6,0)</f>
        <v>0</v>
      </c>
      <c r="CF29" s="288">
        <f>IF('1 Enterprises'!CF6&gt;0,'1 Enterprises'!CF23*'2 Income Statement'!$D121/'1 Enterprises'!CF6,0)</f>
        <v>0</v>
      </c>
      <c r="CG29" s="288">
        <f>IF('1 Enterprises'!CG6&gt;0,'1 Enterprises'!CG23*'2 Income Statement'!$D121/'1 Enterprises'!CG6,0)</f>
        <v>0</v>
      </c>
      <c r="CH29" s="288">
        <f>IF('1 Enterprises'!CH6&gt;0,'1 Enterprises'!CH23*'2 Income Statement'!$D121/'1 Enterprises'!CH6,0)</f>
        <v>0</v>
      </c>
      <c r="CI29" s="288">
        <f>IF('1 Enterprises'!CI6&gt;0,'1 Enterprises'!CI23*'2 Income Statement'!$D121/'1 Enterprises'!CI6,0)</f>
        <v>0</v>
      </c>
      <c r="CJ29" s="288">
        <f>IF('1 Enterprises'!CJ6&gt;0,'1 Enterprises'!CJ23*'2 Income Statement'!$D121/'1 Enterprises'!CJ6,0)</f>
        <v>0</v>
      </c>
      <c r="CK29" s="288">
        <f>IF('1 Enterprises'!CK6&gt;0,'1 Enterprises'!CK23*'2 Income Statement'!$D121/'1 Enterprises'!CK6,0)</f>
        <v>0</v>
      </c>
      <c r="CL29" s="288">
        <f>IF('1 Enterprises'!CL6&gt;0,'1 Enterprises'!CL23*'2 Income Statement'!$D121/'1 Enterprises'!CL6,0)</f>
        <v>0</v>
      </c>
      <c r="CM29" s="288">
        <f>IF('1 Enterprises'!CM6&gt;0,'1 Enterprises'!CM23*'2 Income Statement'!$D121/'1 Enterprises'!CM6,0)</f>
        <v>0</v>
      </c>
      <c r="CN29" s="288">
        <f>IF('1 Enterprises'!CN6&gt;0,'1 Enterprises'!CN23*'2 Income Statement'!$D121/'1 Enterprises'!CN6,0)</f>
        <v>0</v>
      </c>
      <c r="CO29" s="288">
        <f>IF('1 Enterprises'!CO6&gt;0,'1 Enterprises'!CO23*'2 Income Statement'!$D121/'1 Enterprises'!CO6,0)</f>
        <v>0</v>
      </c>
      <c r="CP29" s="288">
        <f>IF('1 Enterprises'!CP6&gt;0,'1 Enterprises'!CP23*'2 Income Statement'!$D121/'1 Enterprises'!CP6,0)</f>
        <v>0</v>
      </c>
      <c r="CQ29" s="288">
        <f>IF('1 Enterprises'!CQ6&gt;0,'1 Enterprises'!CQ23*'2 Income Statement'!$D121/'1 Enterprises'!CQ6,0)</f>
        <v>0</v>
      </c>
      <c r="CR29" s="288">
        <f>IF('1 Enterprises'!CR6&gt;0,'1 Enterprises'!CR23*'2 Income Statement'!$D121/'1 Enterprises'!CR6,0)</f>
        <v>0</v>
      </c>
      <c r="CS29" s="288">
        <f>IF('1 Enterprises'!CS6&gt;0,'1 Enterprises'!CS23*'2 Income Statement'!$D121/'1 Enterprises'!CS6,0)</f>
        <v>0</v>
      </c>
      <c r="CT29" s="288">
        <f>IF('1 Enterprises'!CT6&gt;0,'1 Enterprises'!CT23*'2 Income Statement'!$D121/'1 Enterprises'!CT6,0)</f>
        <v>0</v>
      </c>
      <c r="CU29" s="288">
        <f>IF('1 Enterprises'!CU6&gt;0,'1 Enterprises'!CU23*'2 Income Statement'!$D121/'1 Enterprises'!CU6,0)</f>
        <v>0</v>
      </c>
      <c r="CV29" s="288">
        <f>IF('1 Enterprises'!CV6&gt;0,'1 Enterprises'!CV23*'2 Income Statement'!$D121/'1 Enterprises'!CV6,0)</f>
        <v>0</v>
      </c>
      <c r="CW29" s="288">
        <f>IF('1 Enterprises'!CW6&gt;0,'1 Enterprises'!CW23*'2 Income Statement'!$D121/'1 Enterprises'!CW6,0)</f>
        <v>0</v>
      </c>
      <c r="CX29" s="288">
        <f>IF('1 Enterprises'!CX6&gt;0,'1 Enterprises'!CX23*'2 Income Statement'!$D121/'1 Enterprises'!CX6,0)</f>
        <v>0</v>
      </c>
      <c r="CY29" s="288">
        <f>IF('1 Enterprises'!CY6&gt;0,'1 Enterprises'!CY23*'2 Income Statement'!$D121/'1 Enterprises'!CY6,0)</f>
        <v>0</v>
      </c>
      <c r="DB29" s="150"/>
      <c r="DC29" s="149"/>
      <c r="DD29" s="149"/>
      <c r="DE29" s="149"/>
      <c r="DF29" s="149"/>
      <c r="DG29" s="149"/>
      <c r="DH29" s="149"/>
      <c r="DI29" s="149"/>
      <c r="DJ29" s="149"/>
      <c r="DK29" s="149"/>
      <c r="DL29" s="149"/>
      <c r="DM29" s="149"/>
      <c r="DN29" s="149"/>
      <c r="DO29" s="149"/>
      <c r="DP29" s="149"/>
      <c r="DQ29" s="149"/>
      <c r="DR29" s="149"/>
      <c r="DS29" s="149"/>
      <c r="DT29" s="149"/>
      <c r="DU29" s="149"/>
      <c r="DV29" s="149"/>
      <c r="DW29" s="149"/>
      <c r="DX29" s="149"/>
      <c r="DY29" s="149"/>
      <c r="DZ29" s="149"/>
      <c r="EA29" s="149"/>
      <c r="EB29" s="149"/>
      <c r="EC29" s="149"/>
      <c r="ED29" s="149"/>
      <c r="EE29" s="149"/>
      <c r="EF29" s="149"/>
      <c r="EG29" s="149"/>
      <c r="EH29" s="149"/>
      <c r="EI29" s="149"/>
      <c r="EJ29" s="149"/>
      <c r="EK29" s="149"/>
      <c r="EL29" s="149"/>
      <c r="EM29" s="149"/>
      <c r="EN29" s="149"/>
      <c r="EO29" s="149"/>
      <c r="EP29" s="149"/>
      <c r="EQ29" s="149"/>
      <c r="ER29" s="149"/>
      <c r="ES29" s="149"/>
      <c r="ET29" s="149"/>
      <c r="EU29" s="149"/>
      <c r="EV29" s="149"/>
      <c r="EW29" s="149"/>
      <c r="EX29" s="149"/>
      <c r="EY29" s="149"/>
      <c r="EZ29" s="149"/>
      <c r="FA29" s="149"/>
      <c r="FB29" s="149"/>
      <c r="FC29" s="149"/>
      <c r="FD29" s="149"/>
      <c r="FE29" s="149"/>
      <c r="FF29" s="149"/>
      <c r="FG29" s="149"/>
      <c r="FH29" s="149"/>
      <c r="FI29" s="149"/>
      <c r="FJ29" s="149"/>
      <c r="FK29" s="149"/>
      <c r="FL29" s="149"/>
      <c r="FM29" s="149"/>
      <c r="FN29" s="149"/>
      <c r="FO29" s="149"/>
      <c r="FP29" s="149"/>
      <c r="FQ29" s="149"/>
      <c r="FR29" s="149"/>
      <c r="FS29" s="149"/>
      <c r="FT29" s="149"/>
      <c r="FU29" s="149"/>
      <c r="FV29" s="149"/>
      <c r="FW29" s="149"/>
      <c r="FX29" s="149"/>
      <c r="FY29" s="149"/>
      <c r="FZ29" s="149"/>
      <c r="GA29" s="149"/>
      <c r="GB29" s="149"/>
      <c r="GC29" s="149"/>
      <c r="GD29" s="149"/>
      <c r="GE29" s="149"/>
      <c r="GF29" s="149"/>
      <c r="GG29" s="149"/>
      <c r="GH29" s="149"/>
      <c r="GI29" s="149"/>
      <c r="GJ29" s="149"/>
      <c r="GK29" s="149"/>
      <c r="GL29" s="149"/>
      <c r="GM29" s="149"/>
      <c r="GN29" s="149"/>
      <c r="GO29" s="149"/>
      <c r="GP29" s="149"/>
      <c r="GQ29" s="149"/>
      <c r="GR29" s="149"/>
      <c r="GS29" s="149"/>
      <c r="GT29" s="149"/>
      <c r="GU29" s="149"/>
      <c r="GV29" s="149"/>
      <c r="GW29" s="149"/>
      <c r="GX29" s="149"/>
    </row>
    <row r="30" spans="2:206" s="61" customFormat="1" ht="15" x14ac:dyDescent="0.25">
      <c r="B30" s="65" t="s">
        <v>510</v>
      </c>
      <c r="C30" s="286">
        <v>0.06</v>
      </c>
      <c r="D30" s="288">
        <f>((D14+D15+D16+D17+D18+D19+D20+D24+D25)*$C30/52*'1 Enterprises'!D22)+((D21+D26+D27+D29)/2)*'8 Cost of Production'!$C30/52*'1 Enterprises'!D22</f>
        <v>6.4496876829535338E-2</v>
      </c>
      <c r="E30" s="288">
        <f>((E14+E15+E16+E17+E18+E19+E20+E24+E25)*$C30/52*'1 Enterprises'!E22)+((E21+E26+E27+E29)/2)*'8 Cost of Production'!$C30/52*'1 Enterprises'!E22</f>
        <v>4.4475282788092811E-2</v>
      </c>
      <c r="F30" s="288">
        <f>((F14+F15+F16+F17+F18+F19+F20+F24+F25)*$C30/52*'1 Enterprises'!F22)+((F21+F26+F27+F29)/2)*'8 Cost of Production'!$C30/52*'1 Enterprises'!F22</f>
        <v>4.3168442191492018E-2</v>
      </c>
      <c r="G30" s="288">
        <f>((G14+G15+G16+G17+G18+G19+G20+G24+G25)*$C30/52*'1 Enterprises'!G22)+((G21+G26+G27+G29)/2)*'8 Cost of Production'!$C30/52*'1 Enterprises'!G22</f>
        <v>1.3996513821233438E-2</v>
      </c>
      <c r="H30" s="288">
        <f>((H14+H15+H16+H17+H18+H19+H20+H24+H25)*$C30/52*'1 Enterprises'!H22)+((H21+H26+H27+H29)/2)*'8 Cost of Production'!$C30/52*'1 Enterprises'!H22</f>
        <v>0</v>
      </c>
      <c r="I30" s="288">
        <f>((I14+I15+I16+I17+I18+I19+I20+I24+I25)*$C30/52*'1 Enterprises'!I22)+((I21+I26+I27+I29)/2)*'8 Cost of Production'!$C30/52*'1 Enterprises'!I22</f>
        <v>0</v>
      </c>
      <c r="J30" s="288">
        <f>((J14+J15+J16+J17+J18+J19+J20+J24+J25)*$C30/52*'1 Enterprises'!J22)+((J21+J26+J27+J29)/2)*'8 Cost of Production'!$C30/52*'1 Enterprises'!J22</f>
        <v>0</v>
      </c>
      <c r="K30" s="288">
        <f>((K14+K15+K16+K17+K18+K19+K20+K24+K25)*$C30/52*'1 Enterprises'!K22)+((K21+K26+K27+K29)/2)*'8 Cost of Production'!$C30/52*'1 Enterprises'!K22</f>
        <v>0</v>
      </c>
      <c r="L30" s="288">
        <f>((L14+L15+L16+L17+L18+L19+L20+L24+L25)*$C30/52*'1 Enterprises'!L22)+((L21+L26+L27+L29)/2)*'8 Cost of Production'!$C30/52*'1 Enterprises'!L22</f>
        <v>0</v>
      </c>
      <c r="M30" s="288">
        <f>((M14+M15+M16+M17+M18+M19+M20+M24+M25)*$C30/52*'1 Enterprises'!M22)+((M21+M26+M27+M29)/2)*'8 Cost of Production'!$C30/52*'1 Enterprises'!M22</f>
        <v>0</v>
      </c>
      <c r="N30" s="288">
        <f>((N14+N15+N16+N17+N18+N19+N20+N24+N25)*$C30/52*'1 Enterprises'!N22)+((N21+N26+N27+N29)/2)*'8 Cost of Production'!$C30/52*'1 Enterprises'!N22</f>
        <v>0</v>
      </c>
      <c r="O30" s="288">
        <f>((O14+O15+O16+O17+O18+O19+O20+O24+O25)*$C30/52*'1 Enterprises'!O22)+((O21+O26+O27+O29)/2)*'8 Cost of Production'!$C30/52*'1 Enterprises'!O22</f>
        <v>0</v>
      </c>
      <c r="P30" s="288">
        <f>((P14+P15+P16+P17+P18+P19+P20+P24+P25)*$C30/52*'1 Enterprises'!P22)+((P21+P26+P27+P29)/2)*'8 Cost of Production'!$C30/52*'1 Enterprises'!P22</f>
        <v>0</v>
      </c>
      <c r="Q30" s="288">
        <f>((Q14+Q15+Q16+Q17+Q18+Q19+Q20+Q24+Q25)*$C30/52*'1 Enterprises'!Q22)+((Q21+Q26+Q27+Q29)/2)*'8 Cost of Production'!$C30/52*'1 Enterprises'!Q22</f>
        <v>0</v>
      </c>
      <c r="R30" s="288">
        <f>((R14+R15+R16+R17+R18+R19+R20+R24+R25)*$C30/52*'1 Enterprises'!R22)+((R21+R26+R27+R29)/2)*'8 Cost of Production'!$C30/52*'1 Enterprises'!R22</f>
        <v>0</v>
      </c>
      <c r="S30" s="288">
        <f>((S14+S15+S16+S17+S18+S19+S20+S24+S25)*$C30/52*'1 Enterprises'!S22)+((S21+S26+S27+S29)/2)*'8 Cost of Production'!$C30/52*'1 Enterprises'!S22</f>
        <v>0</v>
      </c>
      <c r="T30" s="288">
        <f>((T14+T15+T16+T17+T18+T19+T20+T24+T25)*$C30/52*'1 Enterprises'!T22)+((T21+T26+T27+T29)/2)*'8 Cost of Production'!$C30/52*'1 Enterprises'!T22</f>
        <v>0</v>
      </c>
      <c r="U30" s="288">
        <f>((U14+U15+U16+U17+U18+U19+U20+U24+U25)*$C30/52*'1 Enterprises'!U22)+((U21+U26+U27+U29)/2)*'8 Cost of Production'!$C30/52*'1 Enterprises'!U22</f>
        <v>0</v>
      </c>
      <c r="V30" s="288">
        <f>((V14+V15+V16+V17+V18+V19+V20+V24+V25)*$C30/52*'1 Enterprises'!V22)+((V21+V26+V27+V29)/2)*'8 Cost of Production'!$C30/52*'1 Enterprises'!V22</f>
        <v>0</v>
      </c>
      <c r="W30" s="288">
        <f>((W14+W15+W16+W17+W18+W19+W20+W24+W25)*$C30/52*'1 Enterprises'!W22)+((W21+W26+W27+W29)/2)*'8 Cost of Production'!$C30/52*'1 Enterprises'!W22</f>
        <v>0</v>
      </c>
      <c r="X30" s="288">
        <f>((X14+X15+X16+X17+X18+X19+X20+X24+X25)*$C30/52*'1 Enterprises'!X22)+((X21+X26+X27+X29)/2)*'8 Cost of Production'!$C30/52*'1 Enterprises'!X22</f>
        <v>0</v>
      </c>
      <c r="Y30" s="288">
        <f>((Y14+Y15+Y16+Y17+Y18+Y19+Y20+Y24+Y25)*$C30/52*'1 Enterprises'!Y22)+((Y21+Y26+Y27+Y29)/2)*'8 Cost of Production'!$C30/52*'1 Enterprises'!Y22</f>
        <v>0</v>
      </c>
      <c r="Z30" s="288">
        <f>((Z14+Z15+Z16+Z17+Z18+Z19+Z20+Z24+Z25)*$C30/52*'1 Enterprises'!Z22)+((Z21+Z26+Z27+Z29)/2)*'8 Cost of Production'!$C30/52*'1 Enterprises'!Z22</f>
        <v>0</v>
      </c>
      <c r="AA30" s="288">
        <f>((AA14+AA15+AA16+AA17+AA18+AA19+AA20+AA24+AA25)*$C30/52*'1 Enterprises'!AA22)+((AA21+AA26+AA27+AA29)/2)*'8 Cost of Production'!$C30/52*'1 Enterprises'!AA22</f>
        <v>0</v>
      </c>
      <c r="AB30" s="288">
        <f>((AB14+AB15+AB16+AB17+AB18+AB19+AB20+AB24+AB25)*$C30/52*'1 Enterprises'!AB22)+((AB21+AB26+AB27+AB29)/2)*'8 Cost of Production'!$C30/52*'1 Enterprises'!AB22</f>
        <v>0</v>
      </c>
      <c r="AC30" s="288">
        <f>((AC14+AC15+AC16+AC17+AC18+AC19+AC20+AC24+AC25)*$C30/52*'1 Enterprises'!AC22)+((AC21+AC26+AC27+AC29)/2)*'8 Cost of Production'!$C30/52*'1 Enterprises'!AC22</f>
        <v>0</v>
      </c>
      <c r="AD30" s="288">
        <f>((AD14+AD15+AD16+AD17+AD18+AD19+AD20+AD24+AD25)*$C30/52*'1 Enterprises'!AD22)+((AD21+AD26+AD27+AD29)/2)*'8 Cost of Production'!$C30/52*'1 Enterprises'!AD22</f>
        <v>0</v>
      </c>
      <c r="AE30" s="288">
        <f>((AE14+AE15+AE16+AE17+AE18+AE19+AE20+AE24+AE25)*$C30/52*'1 Enterprises'!AE22)+((AE21+AE26+AE27+AE29)/2)*'8 Cost of Production'!$C30/52*'1 Enterprises'!AE22</f>
        <v>0</v>
      </c>
      <c r="AF30" s="288">
        <f>((AF14+AF15+AF16+AF17+AF18+AF19+AF20+AF24+AF25)*$C30/52*'1 Enterprises'!AF22)+((AF21+AF26+AF27+AF29)/2)*'8 Cost of Production'!$C30/52*'1 Enterprises'!AF22</f>
        <v>0</v>
      </c>
      <c r="AG30" s="288">
        <f>((AG14+AG15+AG16+AG17+AG18+AG19+AG20+AG24+AG25)*$C30/52*'1 Enterprises'!AG22)+((AG21+AG26+AG27+AG29)/2)*'8 Cost of Production'!$C30/52*'1 Enterprises'!AG22</f>
        <v>0</v>
      </c>
      <c r="AH30" s="288">
        <f>((AH14+AH15+AH16+AH17+AH18+AH19+AH20+AH24+AH25)*$C30/52*'1 Enterprises'!AH22)+((AH21+AH26+AH27+AH29)/2)*'8 Cost of Production'!$C30/52*'1 Enterprises'!AH22</f>
        <v>0</v>
      </c>
      <c r="AI30" s="288">
        <f>((AI14+AI15+AI16+AI17+AI18+AI19+AI20+AI24+AI25)*$C30/52*'1 Enterprises'!AI22)+((AI21+AI26+AI27+AI29)/2)*'8 Cost of Production'!$C30/52*'1 Enterprises'!AI22</f>
        <v>0</v>
      </c>
      <c r="AJ30" s="288">
        <f>((AJ14+AJ15+AJ16+AJ17+AJ18+AJ19+AJ20+AJ24+AJ25)*$C30/52*'1 Enterprises'!AJ22)+((AJ21+AJ26+AJ27+AJ29)/2)*'8 Cost of Production'!$C30/52*'1 Enterprises'!AJ22</f>
        <v>0</v>
      </c>
      <c r="AK30" s="288">
        <f>((AK14+AK15+AK16+AK17+AK18+AK19+AK20+AK24+AK25)*$C30/52*'1 Enterprises'!AK22)+((AK21+AK26+AK27+AK29)/2)*'8 Cost of Production'!$C30/52*'1 Enterprises'!AK22</f>
        <v>0</v>
      </c>
      <c r="AL30" s="288">
        <f>((AL14+AL15+AL16+AL17+AL18+AL19+AL20+AL24+AL25)*$C30/52*'1 Enterprises'!AL22)+((AL21+AL26+AL27+AL29)/2)*'8 Cost of Production'!$C30/52*'1 Enterprises'!AL22</f>
        <v>0</v>
      </c>
      <c r="AM30" s="288">
        <f>((AM14+AM15+AM16+AM17+AM18+AM19+AM20+AM24+AM25)*$C30/52*'1 Enterprises'!AM22)+((AM21+AM26+AM27+AM29)/2)*'8 Cost of Production'!$C30/52*'1 Enterprises'!AM22</f>
        <v>0</v>
      </c>
      <c r="AN30" s="288">
        <f>((AN14+AN15+AN16+AN17+AN18+AN19+AN20+AN24+AN25)*$C30/52*'1 Enterprises'!AN22)+((AN21+AN26+AN27+AN29)/2)*'8 Cost of Production'!$C30/52*'1 Enterprises'!AN22</f>
        <v>0</v>
      </c>
      <c r="AO30" s="288">
        <f>((AO14+AO15+AO16+AO17+AO18+AO19+AO20+AO24+AO25)*$C30/52*'1 Enterprises'!AO22)+((AO21+AO26+AO27+AO29)/2)*'8 Cost of Production'!$C30/52*'1 Enterprises'!AO22</f>
        <v>0</v>
      </c>
      <c r="AP30" s="288">
        <f>((AP14+AP15+AP16+AP17+AP18+AP19+AP20+AP24+AP25)*$C30/52*'1 Enterprises'!AP22)+((AP21+AP26+AP27+AP29)/2)*'8 Cost of Production'!$C30/52*'1 Enterprises'!AP22</f>
        <v>0</v>
      </c>
      <c r="AQ30" s="288">
        <f>((AQ14+AQ15+AQ16+AQ17+AQ18+AQ19+AQ20+AQ24+AQ25)*$C30/52*'1 Enterprises'!AQ22)+((AQ21+AQ26+AQ27+AQ29)/2)*'8 Cost of Production'!$C30/52*'1 Enterprises'!AQ22</f>
        <v>0</v>
      </c>
      <c r="AR30" s="288">
        <f>((AR14+AR15+AR16+AR17+AR18+AR19+AR20+AR24+AR25)*$C30/52*'1 Enterprises'!AR22)+((AR21+AR26+AR27+AR29)/2)*'8 Cost of Production'!$C30/52*'1 Enterprises'!AR22</f>
        <v>0</v>
      </c>
      <c r="AS30" s="288">
        <f>((AS14+AS15+AS16+AS17+AS18+AS19+AS20+AS24+AS25)*$C30/52*'1 Enterprises'!AS22)+((AS21+AS26+AS27+AS29)/2)*'8 Cost of Production'!$C30/52*'1 Enterprises'!AS22</f>
        <v>0</v>
      </c>
      <c r="AT30" s="288">
        <f>((AT14+AT15+AT16+AT17+AT18+AT19+AT20+AT24+AT25)*$C30/52*'1 Enterprises'!AT22)+((AT21+AT26+AT27+AT29)/2)*'8 Cost of Production'!$C30/52*'1 Enterprises'!AT22</f>
        <v>0</v>
      </c>
      <c r="AU30" s="288">
        <f>((AU14+AU15+AU16+AU17+AU18+AU19+AU20+AU24+AU25)*$C30/52*'1 Enterprises'!AU22)+((AU21+AU26+AU27+AU29)/2)*'8 Cost of Production'!$C30/52*'1 Enterprises'!AU22</f>
        <v>0</v>
      </c>
      <c r="AV30" s="288">
        <f>((AV14+AV15+AV16+AV17+AV18+AV19+AV20+AV24+AV25)*$C30/52*'1 Enterprises'!AV22)+((AV21+AV26+AV27+AV29)/2)*'8 Cost of Production'!$C30/52*'1 Enterprises'!AV22</f>
        <v>0</v>
      </c>
      <c r="AW30" s="288">
        <f>((AW14+AW15+AW16+AW17+AW18+AW19+AW20+AW24+AW25)*$C30/52*'1 Enterprises'!AW22)+((AW21+AW26+AW27+AW29)/2)*'8 Cost of Production'!$C30/52*'1 Enterprises'!AW22</f>
        <v>0</v>
      </c>
      <c r="AX30" s="288">
        <f>((AX14+AX15+AX16+AX17+AX18+AX19+AX20+AX24+AX25)*$C30/52*'1 Enterprises'!AX22)+((AX21+AX26+AX27+AX29)/2)*'8 Cost of Production'!$C30/52*'1 Enterprises'!AX22</f>
        <v>0</v>
      </c>
      <c r="AY30" s="288">
        <f>((AY14+AY15+AY16+AY17+AY18+AY19+AY20+AY24+AY25)*$C30/52*'1 Enterprises'!AY22)+((AY21+AY26+AY27+AY29)/2)*'8 Cost of Production'!$C30/52*'1 Enterprises'!AY22</f>
        <v>0</v>
      </c>
      <c r="AZ30" s="288">
        <f>((AZ14+AZ15+AZ16+AZ17+AZ18+AZ19+AZ20+AZ24+AZ25)*$C30/52*'1 Enterprises'!AZ22)+((AZ21+AZ26+AZ27+AZ29)/2)*'8 Cost of Production'!$C30/52*'1 Enterprises'!AZ22</f>
        <v>0</v>
      </c>
      <c r="BA30" s="288">
        <f>((BA14+BA15+BA16+BA17+BA18+BA19+BA20+BA24+BA25)*$C30/52*'1 Enterprises'!BA22)+((BA21+BA26+BA27+BA29)/2)*'8 Cost of Production'!$C30/52*'1 Enterprises'!BA22</f>
        <v>0</v>
      </c>
      <c r="BB30" s="288">
        <f>((BB14+BB15+BB16+BB17+BB18+BB19+BB20+BB24+BB25)*$C30/52*'1 Enterprises'!BB22)+((BB21+BB26+BB27+BB29)/2)*'8 Cost of Production'!$C30/52*'1 Enterprises'!BB22</f>
        <v>0</v>
      </c>
      <c r="BC30" s="288">
        <f>((BC14+BC15+BC16+BC17+BC18+BC19+BC20+BC24+BC25)*$C30/52*'1 Enterprises'!BC22)+((BC21+BC26+BC27+BC29)/2)*'8 Cost of Production'!$C30/52*'1 Enterprises'!BC22</f>
        <v>0</v>
      </c>
      <c r="BD30" s="288">
        <f>((BD14+BD15+BD16+BD17+BD18+BD19+BD20+BD24+BD25)*$C30/52*'1 Enterprises'!BD22)+((BD21+BD26+BD27+BD29)/2)*'8 Cost of Production'!$C30/52*'1 Enterprises'!BD22</f>
        <v>0</v>
      </c>
      <c r="BE30" s="288">
        <f>((BE14+BE15+BE16+BE17+BE18+BE19+BE20+BE24+BE25)*$C30/52*'1 Enterprises'!BE22)+((BE21+BE26+BE27+BE29)/2)*'8 Cost of Production'!$C30/52*'1 Enterprises'!BE22</f>
        <v>0</v>
      </c>
      <c r="BF30" s="288">
        <f>((BF14+BF15+BF16+BF17+BF18+BF19+BF20+BF24+BF25)*$C30/52*'1 Enterprises'!BF22)+((BF21+BF26+BF27+BF29)/2)*'8 Cost of Production'!$C30/52*'1 Enterprises'!BF22</f>
        <v>0</v>
      </c>
      <c r="BG30" s="288">
        <f>((BG14+BG15+BG16+BG17+BG18+BG19+BG20+BG24+BG25)*$C30/52*'1 Enterprises'!BG22)+((BG21+BG26+BG27+BG29)/2)*'8 Cost of Production'!$C30/52*'1 Enterprises'!BG22</f>
        <v>0</v>
      </c>
      <c r="BH30" s="288">
        <f>((BH14+BH15+BH16+BH17+BH18+BH19+BH20+BH24+BH25)*$C30/52*'1 Enterprises'!BH22)+((BH21+BH26+BH27+BH29)/2)*'8 Cost of Production'!$C30/52*'1 Enterprises'!BH22</f>
        <v>0</v>
      </c>
      <c r="BI30" s="288">
        <f>((BI14+BI15+BI16+BI17+BI18+BI19+BI20+BI24+BI25)*$C30/52*'1 Enterprises'!BI22)+((BI21+BI26+BI27+BI29)/2)*'8 Cost of Production'!$C30/52*'1 Enterprises'!BI22</f>
        <v>0</v>
      </c>
      <c r="BJ30" s="288">
        <f>((BJ14+BJ15+BJ16+BJ17+BJ18+BJ19+BJ20+BJ24+BJ25)*$C30/52*'1 Enterprises'!BJ22)+((BJ21+BJ26+BJ27+BJ29)/2)*'8 Cost of Production'!$C30/52*'1 Enterprises'!BJ22</f>
        <v>0</v>
      </c>
      <c r="BK30" s="288">
        <f>((BK14+BK15+BK16+BK17+BK18+BK19+BK20+BK24+BK25)*$C30/52*'1 Enterprises'!BK22)+((BK21+BK26+BK27+BK29)/2)*'8 Cost of Production'!$C30/52*'1 Enterprises'!BK22</f>
        <v>0</v>
      </c>
      <c r="BL30" s="288">
        <f>((BL14+BL15+BL16+BL17+BL18+BL19+BL20+BL24+BL25)*$C30/52*'1 Enterprises'!BL22)+((BL21+BL26+BL27+BL29)/2)*'8 Cost of Production'!$C30/52*'1 Enterprises'!BL22</f>
        <v>0</v>
      </c>
      <c r="BM30" s="288">
        <f>((BM14+BM15+BM16+BM17+BM18+BM19+BM20+BM24+BM25)*$C30/52*'1 Enterprises'!BM22)+((BM21+BM26+BM27+BM29)/2)*'8 Cost of Production'!$C30/52*'1 Enterprises'!BM22</f>
        <v>0</v>
      </c>
      <c r="BN30" s="288">
        <f>((BN14+BN15+BN16+BN17+BN18+BN19+BN20+BN24+BN25)*$C30/52*'1 Enterprises'!BN22)+((BN21+BN26+BN27+BN29)/2)*'8 Cost of Production'!$C30/52*'1 Enterprises'!BN22</f>
        <v>0</v>
      </c>
      <c r="BO30" s="288">
        <f>((BO14+BO15+BO16+BO17+BO18+BO19+BO20+BO24+BO25)*$C30/52*'1 Enterprises'!BO22)+((BO21+BO26+BO27+BO29)/2)*'8 Cost of Production'!$C30/52*'1 Enterprises'!BO22</f>
        <v>0</v>
      </c>
      <c r="BP30" s="288">
        <f>((BP14+BP15+BP16+BP17+BP18+BP19+BP20+BP24+BP25)*$C30/52*'1 Enterprises'!BP22)+((BP21+BP26+BP27+BP29)/2)*'8 Cost of Production'!$C30/52*'1 Enterprises'!BP22</f>
        <v>0</v>
      </c>
      <c r="BQ30" s="288">
        <f>((BQ14+BQ15+BQ16+BQ17+BQ18+BQ19+BQ20+BQ24+BQ25)*$C30/52*'1 Enterprises'!BQ22)+((BQ21+BQ26+BQ27+BQ29)/2)*'8 Cost of Production'!$C30/52*'1 Enterprises'!BQ22</f>
        <v>0</v>
      </c>
      <c r="BR30" s="288">
        <f>((BR14+BR15+BR16+BR17+BR18+BR19+BR20+BR24+BR25)*$C30/52*'1 Enterprises'!BR22)+((BR21+BR26+BR27+BR29)/2)*'8 Cost of Production'!$C30/52*'1 Enterprises'!BR22</f>
        <v>0</v>
      </c>
      <c r="BS30" s="288">
        <f>((BS14+BS15+BS16+BS17+BS18+BS19+BS20+BS24+BS25)*$C30/52*'1 Enterprises'!BS22)+((BS21+BS26+BS27+BS29)/2)*'8 Cost of Production'!$C30/52*'1 Enterprises'!BS22</f>
        <v>0</v>
      </c>
      <c r="BT30" s="288">
        <f>((BT14+BT15+BT16+BT17+BT18+BT19+BT20+BT24+BT25)*$C30/52*'1 Enterprises'!BT22)+((BT21+BT26+BT27+BT29)/2)*'8 Cost of Production'!$C30/52*'1 Enterprises'!BT22</f>
        <v>0</v>
      </c>
      <c r="BU30" s="288">
        <f>((BU14+BU15+BU16+BU17+BU18+BU19+BU20+BU24+BU25)*$C30/52*'1 Enterprises'!BU22)+((BU21+BU26+BU27+BU29)/2)*'8 Cost of Production'!$C30/52*'1 Enterprises'!BU22</f>
        <v>0</v>
      </c>
      <c r="BV30" s="288">
        <f>((BV14+BV15+BV16+BV17+BV18+BV19+BV20+BV24+BV25)*$C30/52*'1 Enterprises'!BV22)+((BV21+BV26+BV27+BV29)/2)*'8 Cost of Production'!$C30/52*'1 Enterprises'!BV22</f>
        <v>0</v>
      </c>
      <c r="BW30" s="288">
        <f>((BW14+BW15+BW16+BW17+BW18+BW19+BW20+BW24+BW25)*$C30/52*'1 Enterprises'!BW22)+((BW21+BW26+BW27+BW29)/2)*'8 Cost of Production'!$C30/52*'1 Enterprises'!BW22</f>
        <v>0</v>
      </c>
      <c r="BX30" s="288">
        <f>((BX14+BX15+BX16+BX17+BX18+BX19+BX20+BX24+BX25)*$C30/52*'1 Enterprises'!BX22)+((BX21+BX26+BX27+BX29)/2)*'8 Cost of Production'!$C30/52*'1 Enterprises'!BX22</f>
        <v>0</v>
      </c>
      <c r="BY30" s="288">
        <f>((BY14+BY15+BY16+BY17+BY18+BY19+BY20+BY24+BY25)*$C30/52*'1 Enterprises'!BY22)+((BY21+BY26+BY27+BY29)/2)*'8 Cost of Production'!$C30/52*'1 Enterprises'!BY22</f>
        <v>0</v>
      </c>
      <c r="BZ30" s="288">
        <f>((BZ14+BZ15+BZ16+BZ17+BZ18+BZ19+BZ20+BZ24+BZ25)*$C30/52*'1 Enterprises'!BZ22)+((BZ21+BZ26+BZ27+BZ29)/2)*'8 Cost of Production'!$C30/52*'1 Enterprises'!BZ22</f>
        <v>0</v>
      </c>
      <c r="CA30" s="288">
        <f>((CA14+CA15+CA16+CA17+CA18+CA19+CA20+CA24+CA25)*$C30/52*'1 Enterprises'!CA22)+((CA21+CA26+CA27+CA29)/2)*'8 Cost of Production'!$C30/52*'1 Enterprises'!CA22</f>
        <v>0</v>
      </c>
      <c r="CB30" s="288">
        <f>((CB14+CB15+CB16+CB17+CB18+CB19+CB20+CB24+CB25)*$C30/52*'1 Enterprises'!CB22)+((CB21+CB26+CB27+CB29)/2)*'8 Cost of Production'!$C30/52*'1 Enterprises'!CB22</f>
        <v>0</v>
      </c>
      <c r="CC30" s="288">
        <f>((CC14+CC15+CC16+CC17+CC18+CC19+CC20+CC24+CC25)*$C30/52*'1 Enterprises'!CC22)+((CC21+CC26+CC27+CC29)/2)*'8 Cost of Production'!$C30/52*'1 Enterprises'!CC22</f>
        <v>0</v>
      </c>
      <c r="CD30" s="288">
        <f>((CD14+CD15+CD16+CD17+CD18+CD19+CD20+CD24+CD25)*$C30/52*'1 Enterprises'!CD22)+((CD21+CD26+CD27+CD29)/2)*'8 Cost of Production'!$C30/52*'1 Enterprises'!CD22</f>
        <v>0</v>
      </c>
      <c r="CE30" s="288">
        <f>((CE14+CE15+CE16+CE17+CE18+CE19+CE20+CE24+CE25)*$C30/52*'1 Enterprises'!CE22)+((CE21+CE26+CE27+CE29)/2)*'8 Cost of Production'!$C30/52*'1 Enterprises'!CE22</f>
        <v>0</v>
      </c>
      <c r="CF30" s="288">
        <f>((CF14+CF15+CF16+CF17+CF18+CF19+CF20+CF24+CF25)*$C30/52*'1 Enterprises'!CF22)+((CF21+CF26+CF27+CF29)/2)*'8 Cost of Production'!$C30/52*'1 Enterprises'!CF22</f>
        <v>0</v>
      </c>
      <c r="CG30" s="288">
        <f>((CG14+CG15+CG16+CG17+CG18+CG19+CG20+CG24+CG25)*$C30/52*'1 Enterprises'!CG22)+((CG21+CG26+CG27+CG29)/2)*'8 Cost of Production'!$C30/52*'1 Enterprises'!CG22</f>
        <v>0</v>
      </c>
      <c r="CH30" s="288">
        <f>((CH14+CH15+CH16+CH17+CH18+CH19+CH20+CH24+CH25)*$C30/52*'1 Enterprises'!CH22)+((CH21+CH26+CH27+CH29)/2)*'8 Cost of Production'!$C30/52*'1 Enterprises'!CH22</f>
        <v>0</v>
      </c>
      <c r="CI30" s="288">
        <f>((CI14+CI15+CI16+CI17+CI18+CI19+CI20+CI24+CI25)*$C30/52*'1 Enterprises'!CI22)+((CI21+CI26+CI27+CI29)/2)*'8 Cost of Production'!$C30/52*'1 Enterprises'!CI22</f>
        <v>0</v>
      </c>
      <c r="CJ30" s="288">
        <f>((CJ14+CJ15+CJ16+CJ17+CJ18+CJ19+CJ20+CJ24+CJ25)*$C30/52*'1 Enterprises'!CJ22)+((CJ21+CJ26+CJ27+CJ29)/2)*'8 Cost of Production'!$C30/52*'1 Enterprises'!CJ22</f>
        <v>0</v>
      </c>
      <c r="CK30" s="288">
        <f>((CK14+CK15+CK16+CK17+CK18+CK19+CK20+CK24+CK25)*$C30/52*'1 Enterprises'!CK22)+((CK21+CK26+CK27+CK29)/2)*'8 Cost of Production'!$C30/52*'1 Enterprises'!CK22</f>
        <v>0</v>
      </c>
      <c r="CL30" s="288">
        <f>((CL14+CL15+CL16+CL17+CL18+CL19+CL20+CL24+CL25)*$C30/52*'1 Enterprises'!CL22)+((CL21+CL26+CL27+CL29)/2)*'8 Cost of Production'!$C30/52*'1 Enterprises'!CL22</f>
        <v>0</v>
      </c>
      <c r="CM30" s="288">
        <f>((CM14+CM15+CM16+CM17+CM18+CM19+CM20+CM24+CM25)*$C30/52*'1 Enterprises'!CM22)+((CM21+CM26+CM27+CM29)/2)*'8 Cost of Production'!$C30/52*'1 Enterprises'!CM22</f>
        <v>0</v>
      </c>
      <c r="CN30" s="288">
        <f>((CN14+CN15+CN16+CN17+CN18+CN19+CN20+CN24+CN25)*$C30/52*'1 Enterprises'!CN22)+((CN21+CN26+CN27+CN29)/2)*'8 Cost of Production'!$C30/52*'1 Enterprises'!CN22</f>
        <v>0</v>
      </c>
      <c r="CO30" s="288">
        <f>((CO14+CO15+CO16+CO17+CO18+CO19+CO20+CO24+CO25)*$C30/52*'1 Enterprises'!CO22)+((CO21+CO26+CO27+CO29)/2)*'8 Cost of Production'!$C30/52*'1 Enterprises'!CO22</f>
        <v>0</v>
      </c>
      <c r="CP30" s="288">
        <f>((CP14+CP15+CP16+CP17+CP18+CP19+CP20+CP24+CP25)*$C30/52*'1 Enterprises'!CP22)+((CP21+CP26+CP27+CP29)/2)*'8 Cost of Production'!$C30/52*'1 Enterprises'!CP22</f>
        <v>0</v>
      </c>
      <c r="CQ30" s="288">
        <f>((CQ14+CQ15+CQ16+CQ17+CQ18+CQ19+CQ20+CQ24+CQ25)*$C30/52*'1 Enterprises'!CQ22)+((CQ21+CQ26+CQ27+CQ29)/2)*'8 Cost of Production'!$C30/52*'1 Enterprises'!CQ22</f>
        <v>0</v>
      </c>
      <c r="CR30" s="288">
        <f>((CR14+CR15+CR16+CR17+CR18+CR19+CR20+CR24+CR25)*$C30/52*'1 Enterprises'!CR22)+((CR21+CR26+CR27+CR29)/2)*'8 Cost of Production'!$C30/52*'1 Enterprises'!CR22</f>
        <v>0</v>
      </c>
      <c r="CS30" s="288">
        <f>((CS14+CS15+CS16+CS17+CS18+CS19+CS20+CS24+CS25)*$C30/52*'1 Enterprises'!CS22)+((CS21+CS26+CS27+CS29)/2)*'8 Cost of Production'!$C30/52*'1 Enterprises'!CS22</f>
        <v>0</v>
      </c>
      <c r="CT30" s="288">
        <f>((CT14+CT15+CT16+CT17+CT18+CT19+CT20+CT24+CT25)*$C30/52*'1 Enterprises'!CT22)+((CT21+CT26+CT27+CT29)/2)*'8 Cost of Production'!$C30/52*'1 Enterprises'!CT22</f>
        <v>0</v>
      </c>
      <c r="CU30" s="288">
        <f>((CU14+CU15+CU16+CU17+CU18+CU19+CU20+CU24+CU25)*$C30/52*'1 Enterprises'!CU22)+((CU21+CU26+CU27+CU29)/2)*'8 Cost of Production'!$C30/52*'1 Enterprises'!CU22</f>
        <v>0</v>
      </c>
      <c r="CV30" s="288">
        <f>((CV14+CV15+CV16+CV17+CV18+CV19+CV20+CV24+CV25)*$C30/52*'1 Enterprises'!CV22)+((CV21+CV26+CV27+CV29)/2)*'8 Cost of Production'!$C30/52*'1 Enterprises'!CV22</f>
        <v>0</v>
      </c>
      <c r="CW30" s="288">
        <f>((CW14+CW15+CW16+CW17+CW18+CW19+CW20+CW24+CW25)*$C30/52*'1 Enterprises'!CW22)+((CW21+CW26+CW27+CW29)/2)*'8 Cost of Production'!$C30/52*'1 Enterprises'!CW22</f>
        <v>0</v>
      </c>
      <c r="CX30" s="288">
        <f>((CX14+CX15+CX16+CX17+CX18+CX19+CX20+CX24+CX25)*$C30/52*'1 Enterprises'!CX22)+((CX21+CX26+CX27+CX29)/2)*'8 Cost of Production'!$C30/52*'1 Enterprises'!CX22</f>
        <v>0</v>
      </c>
      <c r="CY30" s="288">
        <f>((CY14+CY15+CY16+CY17+CY18+CY19+CY20+CY24+CY25)*$C30/52*'1 Enterprises'!CY22)+((CY21+CY26+CY27+CY29)/2)*'8 Cost of Production'!$C30/52*'1 Enterprises'!CY22</f>
        <v>0</v>
      </c>
      <c r="DB30" s="150">
        <f t="shared" si="12"/>
        <v>25835.600777434647</v>
      </c>
      <c r="DC30" s="149">
        <f>D30*'1 Enterprises'!D$6</f>
        <v>3224.843841476767</v>
      </c>
      <c r="DD30" s="149">
        <f>E30*'1 Enterprises'!E$6</f>
        <v>11118.820697023202</v>
      </c>
      <c r="DE30" s="149">
        <f>F30*'1 Enterprises'!F$6</f>
        <v>10792.110547873004</v>
      </c>
      <c r="DF30" s="149">
        <f>G30*'1 Enterprises'!G$6</f>
        <v>699.82569106167193</v>
      </c>
      <c r="DG30" s="149">
        <f>H30*'1 Enterprises'!H$6</f>
        <v>0</v>
      </c>
      <c r="DH30" s="149">
        <f>I30*'1 Enterprises'!I$6</f>
        <v>0</v>
      </c>
      <c r="DI30" s="149">
        <f>J30*'1 Enterprises'!J$6</f>
        <v>0</v>
      </c>
      <c r="DJ30" s="149">
        <f>K30*'1 Enterprises'!K$6</f>
        <v>0</v>
      </c>
      <c r="DK30" s="149">
        <f>L30*'1 Enterprises'!L$6</f>
        <v>0</v>
      </c>
      <c r="DL30" s="149">
        <f>M30*'1 Enterprises'!M$6</f>
        <v>0</v>
      </c>
      <c r="DM30" s="149">
        <f>N30*'1 Enterprises'!N$6</f>
        <v>0</v>
      </c>
      <c r="DN30" s="149">
        <f>O30*'1 Enterprises'!O$6</f>
        <v>0</v>
      </c>
      <c r="DO30" s="149">
        <f>P30*'1 Enterprises'!P$6</f>
        <v>0</v>
      </c>
      <c r="DP30" s="149">
        <f>Q30*'1 Enterprises'!Q$6</f>
        <v>0</v>
      </c>
      <c r="DQ30" s="149">
        <f>R30*'1 Enterprises'!R$6</f>
        <v>0</v>
      </c>
      <c r="DR30" s="149">
        <f>S30*'1 Enterprises'!S$6</f>
        <v>0</v>
      </c>
      <c r="DS30" s="149">
        <f>T30*'1 Enterprises'!T$6</f>
        <v>0</v>
      </c>
      <c r="DT30" s="149">
        <f>U30*'1 Enterprises'!U$6</f>
        <v>0</v>
      </c>
      <c r="DU30" s="149">
        <f>V30*'1 Enterprises'!V$6</f>
        <v>0</v>
      </c>
      <c r="DV30" s="149">
        <f>W30*'1 Enterprises'!W$6</f>
        <v>0</v>
      </c>
      <c r="DW30" s="149">
        <f>X30*'1 Enterprises'!X$6</f>
        <v>0</v>
      </c>
      <c r="DX30" s="149">
        <f>Y30*'1 Enterprises'!Y$6</f>
        <v>0</v>
      </c>
      <c r="DY30" s="149">
        <f>Z30*'1 Enterprises'!Z$6</f>
        <v>0</v>
      </c>
      <c r="DZ30" s="149">
        <f>AA30*'1 Enterprises'!AA$6</f>
        <v>0</v>
      </c>
      <c r="EA30" s="149">
        <f>AB30*'1 Enterprises'!AB$6</f>
        <v>0</v>
      </c>
      <c r="EB30" s="149">
        <f>AC30*'1 Enterprises'!AC$6</f>
        <v>0</v>
      </c>
      <c r="EC30" s="149">
        <f>AD30*'1 Enterprises'!AD$6</f>
        <v>0</v>
      </c>
      <c r="ED30" s="149">
        <f>AE30*'1 Enterprises'!AE$6</f>
        <v>0</v>
      </c>
      <c r="EE30" s="149">
        <f>AF30*'1 Enterprises'!AF$6</f>
        <v>0</v>
      </c>
      <c r="EF30" s="149">
        <f>AG30*'1 Enterprises'!AG$6</f>
        <v>0</v>
      </c>
      <c r="EG30" s="149">
        <f>AH30*'1 Enterprises'!AH$6</f>
        <v>0</v>
      </c>
      <c r="EH30" s="149">
        <f>AI30*'1 Enterprises'!AI$6</f>
        <v>0</v>
      </c>
      <c r="EI30" s="149">
        <f>AJ30*'1 Enterprises'!AJ$6</f>
        <v>0</v>
      </c>
      <c r="EJ30" s="149">
        <f>AK30*'1 Enterprises'!AK$6</f>
        <v>0</v>
      </c>
      <c r="EK30" s="149">
        <f>AL30*'1 Enterprises'!AL$6</f>
        <v>0</v>
      </c>
      <c r="EL30" s="149">
        <f>AM30*'1 Enterprises'!AM$6</f>
        <v>0</v>
      </c>
      <c r="EM30" s="149">
        <f>AN30*'1 Enterprises'!AN$6</f>
        <v>0</v>
      </c>
      <c r="EN30" s="149">
        <f>AO30*'1 Enterprises'!AO$6</f>
        <v>0</v>
      </c>
      <c r="EO30" s="149">
        <f>AP30*'1 Enterprises'!AP$6</f>
        <v>0</v>
      </c>
      <c r="EP30" s="149">
        <f>AQ30*'1 Enterprises'!AQ$6</f>
        <v>0</v>
      </c>
      <c r="EQ30" s="149">
        <f>AR30*'1 Enterprises'!AR$6</f>
        <v>0</v>
      </c>
      <c r="ER30" s="149">
        <f>AS30*'1 Enterprises'!AS$6</f>
        <v>0</v>
      </c>
      <c r="ES30" s="149">
        <f>AT30*'1 Enterprises'!AT$6</f>
        <v>0</v>
      </c>
      <c r="ET30" s="149">
        <f>AU30*'1 Enterprises'!AU$6</f>
        <v>0</v>
      </c>
      <c r="EU30" s="149">
        <f>AV30*'1 Enterprises'!AV$6</f>
        <v>0</v>
      </c>
      <c r="EV30" s="149">
        <f>AW30*'1 Enterprises'!AW$6</f>
        <v>0</v>
      </c>
      <c r="EW30" s="149">
        <f>AX30*'1 Enterprises'!AX$6</f>
        <v>0</v>
      </c>
      <c r="EX30" s="149">
        <f>AY30*'1 Enterprises'!AY$6</f>
        <v>0</v>
      </c>
      <c r="EY30" s="149">
        <f>AZ30*'1 Enterprises'!AZ$6</f>
        <v>0</v>
      </c>
      <c r="EZ30" s="149">
        <f>BA30*'1 Enterprises'!BA$6</f>
        <v>0</v>
      </c>
      <c r="FA30" s="149">
        <f>BB30*'1 Enterprises'!BB$6</f>
        <v>0</v>
      </c>
      <c r="FB30" s="149">
        <f>BC30*'1 Enterprises'!BC$6</f>
        <v>0</v>
      </c>
      <c r="FC30" s="149">
        <f>BD30*'1 Enterprises'!BD$6</f>
        <v>0</v>
      </c>
      <c r="FD30" s="149">
        <f>BE30*'1 Enterprises'!BE$6</f>
        <v>0</v>
      </c>
      <c r="FE30" s="149">
        <f>BF30*'1 Enterprises'!BF$6</f>
        <v>0</v>
      </c>
      <c r="FF30" s="149">
        <f>BG30*'1 Enterprises'!BG$6</f>
        <v>0</v>
      </c>
      <c r="FG30" s="149">
        <f>BH30*'1 Enterprises'!BH$6</f>
        <v>0</v>
      </c>
      <c r="FH30" s="149">
        <f>BI30*'1 Enterprises'!BI$6</f>
        <v>0</v>
      </c>
      <c r="FI30" s="149">
        <f>BJ30*'1 Enterprises'!BJ$6</f>
        <v>0</v>
      </c>
      <c r="FJ30" s="149">
        <f>BK30*'1 Enterprises'!BK$6</f>
        <v>0</v>
      </c>
      <c r="FK30" s="149">
        <f>BL30*'1 Enterprises'!BL$6</f>
        <v>0</v>
      </c>
      <c r="FL30" s="149">
        <f>BM30*'1 Enterprises'!BM$6</f>
        <v>0</v>
      </c>
      <c r="FM30" s="149">
        <f>BN30*'1 Enterprises'!BN$6</f>
        <v>0</v>
      </c>
      <c r="FN30" s="149">
        <f>BO30*'1 Enterprises'!BO$6</f>
        <v>0</v>
      </c>
      <c r="FO30" s="149">
        <f>BP30*'1 Enterprises'!BP$6</f>
        <v>0</v>
      </c>
      <c r="FP30" s="149">
        <f>BQ30*'1 Enterprises'!BQ$6</f>
        <v>0</v>
      </c>
      <c r="FQ30" s="149">
        <f>BR30*'1 Enterprises'!BR$6</f>
        <v>0</v>
      </c>
      <c r="FR30" s="149">
        <f>BS30*'1 Enterprises'!BS$6</f>
        <v>0</v>
      </c>
      <c r="FS30" s="149">
        <f>BT30*'1 Enterprises'!BT$6</f>
        <v>0</v>
      </c>
      <c r="FT30" s="149">
        <f>BU30*'1 Enterprises'!BU$6</f>
        <v>0</v>
      </c>
      <c r="FU30" s="149">
        <f>BV30*'1 Enterprises'!BV$6</f>
        <v>0</v>
      </c>
      <c r="FV30" s="149">
        <f>BW30*'1 Enterprises'!BW$6</f>
        <v>0</v>
      </c>
      <c r="FW30" s="149">
        <f>BX30*'1 Enterprises'!BX$6</f>
        <v>0</v>
      </c>
      <c r="FX30" s="149">
        <f>BY30*'1 Enterprises'!BY$6</f>
        <v>0</v>
      </c>
      <c r="FY30" s="149">
        <f>BZ30*'1 Enterprises'!BZ$6</f>
        <v>0</v>
      </c>
      <c r="FZ30" s="149">
        <f>CA30*'1 Enterprises'!CA$6</f>
        <v>0</v>
      </c>
      <c r="GA30" s="149">
        <f>CB30*'1 Enterprises'!CB$6</f>
        <v>0</v>
      </c>
      <c r="GB30" s="149">
        <f>CC30*'1 Enterprises'!CC$6</f>
        <v>0</v>
      </c>
      <c r="GC30" s="149">
        <f>CD30*'1 Enterprises'!CD$6</f>
        <v>0</v>
      </c>
      <c r="GD30" s="149">
        <f>CE30*'1 Enterprises'!CE$6</f>
        <v>0</v>
      </c>
      <c r="GE30" s="149">
        <f>CF30*'1 Enterprises'!CF$6</f>
        <v>0</v>
      </c>
      <c r="GF30" s="149">
        <f>CG30*'1 Enterprises'!CG$6</f>
        <v>0</v>
      </c>
      <c r="GG30" s="149">
        <f>CH30*'1 Enterprises'!CH$6</f>
        <v>0</v>
      </c>
      <c r="GH30" s="149">
        <f>CI30*'1 Enterprises'!CI$6</f>
        <v>0</v>
      </c>
      <c r="GI30" s="149">
        <f>CJ30*'1 Enterprises'!CJ$6</f>
        <v>0</v>
      </c>
      <c r="GJ30" s="149">
        <f>CK30*'1 Enterprises'!CK$6</f>
        <v>0</v>
      </c>
      <c r="GK30" s="149">
        <f>CL30*'1 Enterprises'!CL$6</f>
        <v>0</v>
      </c>
      <c r="GL30" s="149">
        <f>CM30*'1 Enterprises'!CM$6</f>
        <v>0</v>
      </c>
      <c r="GM30" s="149">
        <f>CN30*'1 Enterprises'!CN$6</f>
        <v>0</v>
      </c>
      <c r="GN30" s="149">
        <f>CO30*'1 Enterprises'!CO$6</f>
        <v>0</v>
      </c>
      <c r="GO30" s="149">
        <f>CP30*'1 Enterprises'!CP$6</f>
        <v>0</v>
      </c>
      <c r="GP30" s="149">
        <f>CQ30*'1 Enterprises'!CQ$6</f>
        <v>0</v>
      </c>
      <c r="GQ30" s="149">
        <f>CR30*'1 Enterprises'!CR$6</f>
        <v>0</v>
      </c>
      <c r="GR30" s="149">
        <f>CS30*'1 Enterprises'!CS$6</f>
        <v>0</v>
      </c>
      <c r="GS30" s="149">
        <f>CT30*'1 Enterprises'!CT$6</f>
        <v>0</v>
      </c>
      <c r="GT30" s="149">
        <f>CU30*'1 Enterprises'!CU$6</f>
        <v>0</v>
      </c>
      <c r="GU30" s="149">
        <f>CV30*'1 Enterprises'!CV$6</f>
        <v>0</v>
      </c>
      <c r="GV30" s="149">
        <f>CW30*'1 Enterprises'!CW$6</f>
        <v>0</v>
      </c>
      <c r="GW30" s="149">
        <f>CX30*'1 Enterprises'!CX$6</f>
        <v>0</v>
      </c>
      <c r="GX30" s="149">
        <f>CY30*'1 Enterprises'!CY$6</f>
        <v>0</v>
      </c>
    </row>
    <row r="31" spans="2:206" s="43" customFormat="1" ht="15" x14ac:dyDescent="0.25">
      <c r="B31" s="69" t="s">
        <v>345</v>
      </c>
      <c r="C31" s="299"/>
      <c r="D31" s="300">
        <f>SUM(D14:D30)</f>
        <v>4.5849716050036369</v>
      </c>
      <c r="E31" s="300">
        <f t="shared" ref="E31:AB31" si="13">SUM(E14:E30)-E21</f>
        <v>5.030759136036</v>
      </c>
      <c r="F31" s="300">
        <f t="shared" si="13"/>
        <v>4.8486598436856196</v>
      </c>
      <c r="G31" s="300">
        <f t="shared" si="13"/>
        <v>0.75770844985660046</v>
      </c>
      <c r="H31" s="300">
        <f t="shared" si="13"/>
        <v>0</v>
      </c>
      <c r="I31" s="300">
        <f t="shared" si="13"/>
        <v>0</v>
      </c>
      <c r="J31" s="300">
        <f t="shared" si="13"/>
        <v>0</v>
      </c>
      <c r="K31" s="300">
        <f t="shared" si="13"/>
        <v>0</v>
      </c>
      <c r="L31" s="300">
        <f t="shared" si="13"/>
        <v>0</v>
      </c>
      <c r="M31" s="300">
        <f t="shared" si="13"/>
        <v>0</v>
      </c>
      <c r="N31" s="300">
        <f t="shared" si="13"/>
        <v>0</v>
      </c>
      <c r="O31" s="300">
        <f t="shared" si="13"/>
        <v>0</v>
      </c>
      <c r="P31" s="300">
        <f t="shared" si="13"/>
        <v>0</v>
      </c>
      <c r="Q31" s="300">
        <f t="shared" si="13"/>
        <v>0</v>
      </c>
      <c r="R31" s="300">
        <f t="shared" si="13"/>
        <v>0</v>
      </c>
      <c r="S31" s="300">
        <f t="shared" si="13"/>
        <v>0</v>
      </c>
      <c r="T31" s="300">
        <f t="shared" si="13"/>
        <v>0</v>
      </c>
      <c r="U31" s="300">
        <f t="shared" si="13"/>
        <v>0</v>
      </c>
      <c r="V31" s="300">
        <f t="shared" si="13"/>
        <v>0</v>
      </c>
      <c r="W31" s="300">
        <f t="shared" si="13"/>
        <v>0</v>
      </c>
      <c r="X31" s="300">
        <f t="shared" si="13"/>
        <v>0</v>
      </c>
      <c r="Y31" s="300">
        <f t="shared" si="13"/>
        <v>0</v>
      </c>
      <c r="Z31" s="300">
        <f t="shared" si="13"/>
        <v>0</v>
      </c>
      <c r="AA31" s="300">
        <f t="shared" si="13"/>
        <v>0</v>
      </c>
      <c r="AB31" s="300">
        <f t="shared" si="13"/>
        <v>0</v>
      </c>
      <c r="AC31" s="300">
        <f t="shared" ref="AC31:AP31" si="14">SUM(AC14:AC30)-AC21</f>
        <v>0</v>
      </c>
      <c r="AD31" s="300">
        <f t="shared" si="14"/>
        <v>0</v>
      </c>
      <c r="AE31" s="300">
        <f t="shared" si="14"/>
        <v>0</v>
      </c>
      <c r="AF31" s="300">
        <f t="shared" si="14"/>
        <v>0</v>
      </c>
      <c r="AG31" s="300">
        <f t="shared" si="14"/>
        <v>0</v>
      </c>
      <c r="AH31" s="300">
        <f t="shared" si="14"/>
        <v>0</v>
      </c>
      <c r="AI31" s="300">
        <f t="shared" si="14"/>
        <v>0</v>
      </c>
      <c r="AJ31" s="300">
        <f t="shared" si="14"/>
        <v>0</v>
      </c>
      <c r="AK31" s="300">
        <f t="shared" si="14"/>
        <v>0</v>
      </c>
      <c r="AL31" s="300">
        <f t="shared" si="14"/>
        <v>0</v>
      </c>
      <c r="AM31" s="300">
        <f t="shared" si="14"/>
        <v>0</v>
      </c>
      <c r="AN31" s="300">
        <f t="shared" si="14"/>
        <v>0</v>
      </c>
      <c r="AO31" s="300">
        <f t="shared" si="14"/>
        <v>0</v>
      </c>
      <c r="AP31" s="300">
        <f t="shared" si="14"/>
        <v>0</v>
      </c>
      <c r="AQ31" s="300">
        <f t="shared" ref="AQ31:BD31" si="15">SUM(AQ14:AQ30)-AQ21</f>
        <v>0</v>
      </c>
      <c r="AR31" s="300">
        <f t="shared" si="15"/>
        <v>0</v>
      </c>
      <c r="AS31" s="300">
        <f t="shared" si="15"/>
        <v>0</v>
      </c>
      <c r="AT31" s="300">
        <f t="shared" si="15"/>
        <v>0</v>
      </c>
      <c r="AU31" s="300">
        <f t="shared" si="15"/>
        <v>0</v>
      </c>
      <c r="AV31" s="300">
        <f t="shared" si="15"/>
        <v>0</v>
      </c>
      <c r="AW31" s="300">
        <f t="shared" si="15"/>
        <v>0</v>
      </c>
      <c r="AX31" s="300">
        <f t="shared" si="15"/>
        <v>0</v>
      </c>
      <c r="AY31" s="300">
        <f t="shared" si="15"/>
        <v>0</v>
      </c>
      <c r="AZ31" s="300">
        <f t="shared" si="15"/>
        <v>0</v>
      </c>
      <c r="BA31" s="300">
        <f t="shared" si="15"/>
        <v>0</v>
      </c>
      <c r="BB31" s="300">
        <f t="shared" si="15"/>
        <v>0</v>
      </c>
      <c r="BC31" s="300">
        <f t="shared" si="15"/>
        <v>0</v>
      </c>
      <c r="BD31" s="300">
        <f t="shared" si="15"/>
        <v>0</v>
      </c>
      <c r="BE31" s="300">
        <f t="shared" ref="BE31:BR31" si="16">SUM(BE14:BE30)-BE21</f>
        <v>0</v>
      </c>
      <c r="BF31" s="300">
        <f t="shared" si="16"/>
        <v>0</v>
      </c>
      <c r="BG31" s="300">
        <f t="shared" si="16"/>
        <v>0</v>
      </c>
      <c r="BH31" s="300">
        <f t="shared" si="16"/>
        <v>0</v>
      </c>
      <c r="BI31" s="300">
        <f t="shared" si="16"/>
        <v>0</v>
      </c>
      <c r="BJ31" s="300">
        <f t="shared" si="16"/>
        <v>0</v>
      </c>
      <c r="BK31" s="300">
        <f t="shared" si="16"/>
        <v>0</v>
      </c>
      <c r="BL31" s="300">
        <f t="shared" si="16"/>
        <v>0</v>
      </c>
      <c r="BM31" s="300">
        <f t="shared" si="16"/>
        <v>0</v>
      </c>
      <c r="BN31" s="300">
        <f t="shared" si="16"/>
        <v>0</v>
      </c>
      <c r="BO31" s="300">
        <f t="shared" si="16"/>
        <v>0</v>
      </c>
      <c r="BP31" s="300">
        <f t="shared" si="16"/>
        <v>0</v>
      </c>
      <c r="BQ31" s="300">
        <f t="shared" si="16"/>
        <v>0</v>
      </c>
      <c r="BR31" s="300">
        <f t="shared" si="16"/>
        <v>0</v>
      </c>
      <c r="BS31" s="300">
        <f t="shared" ref="BS31:CF31" si="17">SUM(BS14:BS30)-BS21</f>
        <v>0</v>
      </c>
      <c r="BT31" s="300">
        <f t="shared" si="17"/>
        <v>0</v>
      </c>
      <c r="BU31" s="300">
        <f t="shared" si="17"/>
        <v>0</v>
      </c>
      <c r="BV31" s="300">
        <f t="shared" si="17"/>
        <v>0</v>
      </c>
      <c r="BW31" s="300">
        <f t="shared" si="17"/>
        <v>0</v>
      </c>
      <c r="BX31" s="300">
        <f t="shared" si="17"/>
        <v>0</v>
      </c>
      <c r="BY31" s="300">
        <f t="shared" si="17"/>
        <v>0</v>
      </c>
      <c r="BZ31" s="300">
        <f t="shared" si="17"/>
        <v>0</v>
      </c>
      <c r="CA31" s="300">
        <f t="shared" si="17"/>
        <v>0</v>
      </c>
      <c r="CB31" s="300">
        <f t="shared" si="17"/>
        <v>0</v>
      </c>
      <c r="CC31" s="300">
        <f t="shared" si="17"/>
        <v>0</v>
      </c>
      <c r="CD31" s="300">
        <f t="shared" si="17"/>
        <v>0</v>
      </c>
      <c r="CE31" s="300">
        <f t="shared" si="17"/>
        <v>0</v>
      </c>
      <c r="CF31" s="300">
        <f t="shared" si="17"/>
        <v>0</v>
      </c>
      <c r="CG31" s="300">
        <f t="shared" ref="CG31:CT31" si="18">SUM(CG14:CG30)-CG21</f>
        <v>0</v>
      </c>
      <c r="CH31" s="300">
        <f t="shared" si="18"/>
        <v>0</v>
      </c>
      <c r="CI31" s="300">
        <f t="shared" si="18"/>
        <v>0</v>
      </c>
      <c r="CJ31" s="300">
        <f t="shared" si="18"/>
        <v>0</v>
      </c>
      <c r="CK31" s="300">
        <f t="shared" si="18"/>
        <v>0</v>
      </c>
      <c r="CL31" s="300">
        <f t="shared" si="18"/>
        <v>0</v>
      </c>
      <c r="CM31" s="300">
        <f t="shared" si="18"/>
        <v>0</v>
      </c>
      <c r="CN31" s="300">
        <f t="shared" si="18"/>
        <v>0</v>
      </c>
      <c r="CO31" s="300">
        <f t="shared" si="18"/>
        <v>0</v>
      </c>
      <c r="CP31" s="300">
        <f t="shared" si="18"/>
        <v>0</v>
      </c>
      <c r="CQ31" s="300">
        <f t="shared" si="18"/>
        <v>0</v>
      </c>
      <c r="CR31" s="300">
        <f t="shared" si="18"/>
        <v>0</v>
      </c>
      <c r="CS31" s="300">
        <f t="shared" si="18"/>
        <v>0</v>
      </c>
      <c r="CT31" s="300">
        <f t="shared" si="18"/>
        <v>0</v>
      </c>
      <c r="CU31" s="300">
        <f>SUM(CU14:CU30)-CU21</f>
        <v>0</v>
      </c>
      <c r="CV31" s="300">
        <f>SUM(CV14:CV30)-CV21</f>
        <v>0</v>
      </c>
      <c r="CW31" s="300">
        <f>SUM(CW14:CW30)-CW21</f>
        <v>0</v>
      </c>
      <c r="CX31" s="300">
        <f>SUM(CX14:CX30)-CX21</f>
        <v>0</v>
      </c>
      <c r="CY31" s="300">
        <f>SUM(CY14:CY30)-CY21</f>
        <v>0</v>
      </c>
    </row>
    <row r="32" spans="2:206" x14ac:dyDescent="0.2">
      <c r="B32" s="62" t="s">
        <v>480</v>
      </c>
      <c r="C32" s="1"/>
      <c r="D32" s="82">
        <f>IF('1 Enterprises'!D15&gt;0,((D31/'1 Enterprises'!D15)),'1 Enterprises'!D6*D31*(-1))</f>
        <v>4.8262859000038283</v>
      </c>
      <c r="E32" s="82">
        <f>IF('1 Enterprises'!E15&gt;0,((E31/'1 Enterprises'!E15)),'1 Enterprises'!E6*E31*(-1))</f>
        <v>5.1863496247793819</v>
      </c>
      <c r="F32" s="82">
        <f>IF('1 Enterprises'!F15&gt;0,((F31/'1 Enterprises'!F15)),'1 Enterprises'!F6*F31*(-1))</f>
        <v>4.9986183955521852</v>
      </c>
      <c r="G32" s="82">
        <f>IF('1 Enterprises'!G15&gt;0,((G31/'1 Enterprises'!G15)),'1 Enterprises'!G6*G31*(-1))</f>
        <v>0.82359614114847868</v>
      </c>
      <c r="H32" s="82">
        <f>IF('1 Enterprises'!H15&gt;0,((H31/'1 Enterprises'!H15)),'1 Enterprises'!H6*H31*(-1))</f>
        <v>0</v>
      </c>
      <c r="I32" s="82">
        <f>IF('1 Enterprises'!I15&gt;0,((I31/'1 Enterprises'!I15)),'1 Enterprises'!I6*I31*(-1))</f>
        <v>0</v>
      </c>
      <c r="J32" s="82">
        <f>IF('1 Enterprises'!J15&gt;0,((J31/'1 Enterprises'!J15)),'1 Enterprises'!J6*J31*(-1))</f>
        <v>0</v>
      </c>
      <c r="K32" s="82">
        <f>IF('1 Enterprises'!K15&gt;0,((K31/'1 Enterprises'!K15)),'1 Enterprises'!K6*K31*(-1))</f>
        <v>0</v>
      </c>
      <c r="L32" s="82">
        <f>IF('1 Enterprises'!L15&gt;0,((L31/'1 Enterprises'!L15)),'1 Enterprises'!L6*L31*(-1))</f>
        <v>0</v>
      </c>
      <c r="M32" s="82">
        <f>IF('1 Enterprises'!M15&gt;0,((M31/'1 Enterprises'!M15)),'1 Enterprises'!M6*M31*(-1))</f>
        <v>0</v>
      </c>
      <c r="N32" s="82">
        <f>IF('1 Enterprises'!N15&gt;0,((N31/'1 Enterprises'!N15)),'1 Enterprises'!N6*N31*(-1))</f>
        <v>0</v>
      </c>
      <c r="O32" s="82">
        <f>IF('1 Enterprises'!O15&gt;0,((O31/'1 Enterprises'!O15)),'1 Enterprises'!O6*O31*(-1))</f>
        <v>0</v>
      </c>
      <c r="P32" s="82">
        <f>IF('1 Enterprises'!P15&gt;0,((P31/'1 Enterprises'!P15)),'1 Enterprises'!P6*P31*(-1))</f>
        <v>0</v>
      </c>
      <c r="Q32" s="82">
        <f>IF('1 Enterprises'!Q15&gt;0,((Q31/'1 Enterprises'!Q15)),'1 Enterprises'!Q6*Q31*(-1))</f>
        <v>0</v>
      </c>
      <c r="R32" s="82">
        <f>IF('1 Enterprises'!R15&gt;0,((R31/'1 Enterprises'!R15)),'1 Enterprises'!R6*R31*(-1))</f>
        <v>0</v>
      </c>
      <c r="S32" s="82">
        <f>IF('1 Enterprises'!S15&gt;0,((S31/'1 Enterprises'!S15)),'1 Enterprises'!S6*S31*(-1))</f>
        <v>0</v>
      </c>
      <c r="T32" s="82">
        <f>IF('1 Enterprises'!T15&gt;0,((T31/'1 Enterprises'!T15)),'1 Enterprises'!T6*T31*(-1))</f>
        <v>0</v>
      </c>
      <c r="U32" s="82">
        <f>IF('1 Enterprises'!U15&gt;0,((U31/'1 Enterprises'!U15)),'1 Enterprises'!U6*U31*(-1))</f>
        <v>0</v>
      </c>
      <c r="V32" s="82">
        <f>IF('1 Enterprises'!V15&gt;0,((V31/'1 Enterprises'!V15)),'1 Enterprises'!V6*V31*(-1))</f>
        <v>0</v>
      </c>
      <c r="W32" s="82">
        <f>IF('1 Enterprises'!W15&gt;0,((W31/'1 Enterprises'!W15)),'1 Enterprises'!W6*W31*(-1))</f>
        <v>0</v>
      </c>
      <c r="X32" s="82">
        <f>IF('1 Enterprises'!X15&gt;0,((X31/'1 Enterprises'!X15)),'1 Enterprises'!X6*X31*(-1))</f>
        <v>0</v>
      </c>
      <c r="Y32" s="82">
        <f>IF('1 Enterprises'!Y15&gt;0,((Y31/'1 Enterprises'!Y15)),'1 Enterprises'!Y6*Y31*(-1))</f>
        <v>0</v>
      </c>
      <c r="Z32" s="82">
        <f>IF('1 Enterprises'!Z15&gt;0,((Z31/'1 Enterprises'!Z15)),'1 Enterprises'!Z6*Z31*(-1))</f>
        <v>0</v>
      </c>
      <c r="AA32" s="82">
        <f>IF('1 Enterprises'!AA15&gt;0,((AA31/'1 Enterprises'!AA15)),'1 Enterprises'!AA6*AA31*(-1))</f>
        <v>0</v>
      </c>
      <c r="AB32" s="82">
        <f>IF('1 Enterprises'!AB15&gt;0,((AB31/'1 Enterprises'!AB15)),'1 Enterprises'!AB6*AB31*(-1))</f>
        <v>0</v>
      </c>
      <c r="AC32" s="82">
        <f>IF('1 Enterprises'!AC15&gt;0,((AC31/'1 Enterprises'!AC15)),'1 Enterprises'!AC6*AC31*(-1))</f>
        <v>0</v>
      </c>
      <c r="AD32" s="82">
        <f>IF('1 Enterprises'!AD15&gt;0,((AD31/'1 Enterprises'!AD15)),'1 Enterprises'!AD6*AD31*(-1))</f>
        <v>0</v>
      </c>
      <c r="AE32" s="82">
        <f>IF('1 Enterprises'!AE15&gt;0,((AE31/'1 Enterprises'!AE15)),'1 Enterprises'!AE6*AE31*(-1))</f>
        <v>0</v>
      </c>
      <c r="AF32" s="82">
        <f>IF('1 Enterprises'!AF15&gt;0,((AF31/'1 Enterprises'!AF15)),'1 Enterprises'!AF6*AF31*(-1))</f>
        <v>0</v>
      </c>
      <c r="AG32" s="82">
        <f>IF('1 Enterprises'!AG15&gt;0,((AG31/'1 Enterprises'!AG15)),'1 Enterprises'!AG6*AG31*(-1))</f>
        <v>0</v>
      </c>
      <c r="AH32" s="82">
        <f>IF('1 Enterprises'!AH15&gt;0,((AH31/'1 Enterprises'!AH15)),'1 Enterprises'!AH6*AH31*(-1))</f>
        <v>0</v>
      </c>
      <c r="AI32" s="82">
        <f>IF('1 Enterprises'!AI15&gt;0,((AI31/'1 Enterprises'!AI15)),'1 Enterprises'!AI6*AI31*(-1))</f>
        <v>0</v>
      </c>
      <c r="AJ32" s="82">
        <f>IF('1 Enterprises'!AJ15&gt;0,((AJ31/'1 Enterprises'!AJ15)),'1 Enterprises'!AJ6*AJ31*(-1))</f>
        <v>0</v>
      </c>
      <c r="AK32" s="82">
        <f>IF('1 Enterprises'!AK15&gt;0,((AK31/'1 Enterprises'!AK15)),'1 Enterprises'!AK6*AK31*(-1))</f>
        <v>0</v>
      </c>
      <c r="AL32" s="82">
        <f>IF('1 Enterprises'!AL15&gt;0,((AL31/'1 Enterprises'!AL15)),'1 Enterprises'!AL6*AL31*(-1))</f>
        <v>0</v>
      </c>
      <c r="AM32" s="82">
        <f>IF('1 Enterprises'!AM15&gt;0,((AM31/'1 Enterprises'!AM15)),'1 Enterprises'!AM6*AM31*(-1))</f>
        <v>0</v>
      </c>
      <c r="AN32" s="82">
        <f>IF('1 Enterprises'!AN15&gt;0,((AN31/'1 Enterprises'!AN15)),'1 Enterprises'!AN6*AN31*(-1))</f>
        <v>0</v>
      </c>
      <c r="AO32" s="82">
        <f>IF('1 Enterprises'!AO15&gt;0,((AO31/'1 Enterprises'!AO15)),'1 Enterprises'!AO6*AO31*(-1))</f>
        <v>0</v>
      </c>
      <c r="AP32" s="82">
        <f>IF('1 Enterprises'!AP15&gt;0,((AP31/'1 Enterprises'!AP15)),'1 Enterprises'!AP6*AP31*(-1))</f>
        <v>0</v>
      </c>
      <c r="AQ32" s="82">
        <f>IF('1 Enterprises'!AQ15&gt;0,((AQ31/'1 Enterprises'!AQ15)),'1 Enterprises'!AQ6*AQ31*(-1))</f>
        <v>0</v>
      </c>
      <c r="AR32" s="82">
        <f>IF('1 Enterprises'!AR15&gt;0,((AR31/'1 Enterprises'!AR15)),'1 Enterprises'!AR6*AR31*(-1))</f>
        <v>0</v>
      </c>
      <c r="AS32" s="82">
        <f>IF('1 Enterprises'!AS15&gt;0,((AS31/'1 Enterprises'!AS15)),'1 Enterprises'!AS6*AS31*(-1))</f>
        <v>0</v>
      </c>
      <c r="AT32" s="82">
        <f>IF('1 Enterprises'!AT15&gt;0,((AT31/'1 Enterprises'!AT15)),'1 Enterprises'!AT6*AT31*(-1))</f>
        <v>0</v>
      </c>
      <c r="AU32" s="82">
        <f>IF('1 Enterprises'!AU15&gt;0,((AU31/'1 Enterprises'!AU15)),'1 Enterprises'!AU6*AU31*(-1))</f>
        <v>0</v>
      </c>
      <c r="AV32" s="82">
        <f>IF('1 Enterprises'!AV15&gt;0,((AV31/'1 Enterprises'!AV15)),'1 Enterprises'!AV6*AV31*(-1))</f>
        <v>0</v>
      </c>
      <c r="AW32" s="82">
        <f>IF('1 Enterprises'!AW15&gt;0,((AW31/'1 Enterprises'!AW15)),'1 Enterprises'!AW6*AW31*(-1))</f>
        <v>0</v>
      </c>
      <c r="AX32" s="82">
        <f>IF('1 Enterprises'!AX15&gt;0,((AX31/'1 Enterprises'!AX15)),'1 Enterprises'!AX6*AX31*(-1))</f>
        <v>0</v>
      </c>
      <c r="AY32" s="82">
        <f>IF('1 Enterprises'!AY15&gt;0,((AY31/'1 Enterprises'!AY15)),'1 Enterprises'!AY6*AY31*(-1))</f>
        <v>0</v>
      </c>
      <c r="AZ32" s="82">
        <f>IF('1 Enterprises'!AZ15&gt;0,((AZ31/'1 Enterprises'!AZ15)),'1 Enterprises'!AZ6*AZ31*(-1))</f>
        <v>0</v>
      </c>
      <c r="BA32" s="82">
        <f>IF('1 Enterprises'!BA15&gt;0,((BA31/'1 Enterprises'!BA15)),'1 Enterprises'!BA6*BA31*(-1))</f>
        <v>0</v>
      </c>
      <c r="BB32" s="82">
        <f>IF('1 Enterprises'!BB15&gt;0,((BB31/'1 Enterprises'!BB15)),'1 Enterprises'!BB6*BB31*(-1))</f>
        <v>0</v>
      </c>
      <c r="BC32" s="82">
        <f>IF('1 Enterprises'!BC15&gt;0,((BC31/'1 Enterprises'!BC15)),'1 Enterprises'!BC6*BC31*(-1))</f>
        <v>0</v>
      </c>
      <c r="BD32" s="82">
        <f>IF('1 Enterprises'!BD15&gt;0,((BD31/'1 Enterprises'!BD15)),'1 Enterprises'!BD6*BD31*(-1))</f>
        <v>0</v>
      </c>
      <c r="BE32" s="82">
        <f>IF('1 Enterprises'!BE15&gt;0,((BE31/'1 Enterprises'!BE15)),'1 Enterprises'!BE6*BE31*(-1))</f>
        <v>0</v>
      </c>
      <c r="BF32" s="82">
        <f>IF('1 Enterprises'!BF15&gt;0,((BF31/'1 Enterprises'!BF15)),'1 Enterprises'!BF6*BF31*(-1))</f>
        <v>0</v>
      </c>
      <c r="BG32" s="82">
        <f>IF('1 Enterprises'!BG15&gt;0,((BG31/'1 Enterprises'!BG15)),'1 Enterprises'!BG6*BG31*(-1))</f>
        <v>0</v>
      </c>
      <c r="BH32" s="82">
        <f>IF('1 Enterprises'!BH15&gt;0,((BH31/'1 Enterprises'!BH15)),'1 Enterprises'!BH6*BH31*(-1))</f>
        <v>0</v>
      </c>
      <c r="BI32" s="82">
        <f>IF('1 Enterprises'!BI15&gt;0,((BI31/'1 Enterprises'!BI15)),'1 Enterprises'!BI6*BI31*(-1))</f>
        <v>0</v>
      </c>
      <c r="BJ32" s="82">
        <f>IF('1 Enterprises'!BJ15&gt;0,((BJ31/'1 Enterprises'!BJ15)),'1 Enterprises'!BJ6*BJ31*(-1))</f>
        <v>0</v>
      </c>
      <c r="BK32" s="82">
        <f>IF('1 Enterprises'!BK15&gt;0,((BK31/'1 Enterprises'!BK15)),'1 Enterprises'!BK6*BK31*(-1))</f>
        <v>0</v>
      </c>
      <c r="BL32" s="82">
        <f>IF('1 Enterprises'!BL15&gt;0,((BL31/'1 Enterprises'!BL15)),'1 Enterprises'!BL6*BL31*(-1))</f>
        <v>0</v>
      </c>
      <c r="BM32" s="82">
        <f>IF('1 Enterprises'!BM15&gt;0,((BM31/'1 Enterprises'!BM15)),'1 Enterprises'!BM6*BM31*(-1))</f>
        <v>0</v>
      </c>
      <c r="BN32" s="82">
        <f>IF('1 Enterprises'!BN15&gt;0,((BN31/'1 Enterprises'!BN15)),'1 Enterprises'!BN6*BN31*(-1))</f>
        <v>0</v>
      </c>
      <c r="BO32" s="82">
        <f>IF('1 Enterprises'!BO15&gt;0,((BO31/'1 Enterprises'!BO15)),'1 Enterprises'!BO6*BO31*(-1))</f>
        <v>0</v>
      </c>
      <c r="BP32" s="82">
        <f>IF('1 Enterprises'!BP15&gt;0,((BP31/'1 Enterprises'!BP15)),'1 Enterprises'!BP6*BP31*(-1))</f>
        <v>0</v>
      </c>
      <c r="BQ32" s="82">
        <f>IF('1 Enterprises'!BQ15&gt;0,((BQ31/'1 Enterprises'!BQ15)),'1 Enterprises'!BQ6*BQ31*(-1))</f>
        <v>0</v>
      </c>
      <c r="BR32" s="82">
        <f>IF('1 Enterprises'!BR15&gt;0,((BR31/'1 Enterprises'!BR15)),'1 Enterprises'!BR6*BR31*(-1))</f>
        <v>0</v>
      </c>
      <c r="BS32" s="82">
        <f>IF('1 Enterprises'!BS15&gt;0,((BS31/'1 Enterprises'!BS15)),'1 Enterprises'!BS6*BS31*(-1))</f>
        <v>0</v>
      </c>
      <c r="BT32" s="82">
        <f>IF('1 Enterprises'!BT15&gt;0,((BT31/'1 Enterprises'!BT15)),'1 Enterprises'!BT6*BT31*(-1))</f>
        <v>0</v>
      </c>
      <c r="BU32" s="82">
        <f>IF('1 Enterprises'!BU15&gt;0,((BU31/'1 Enterprises'!BU15)),'1 Enterprises'!BU6*BU31*(-1))</f>
        <v>0</v>
      </c>
      <c r="BV32" s="82">
        <f>IF('1 Enterprises'!BV15&gt;0,((BV31/'1 Enterprises'!BV15)),'1 Enterprises'!BV6*BV31*(-1))</f>
        <v>0</v>
      </c>
      <c r="BW32" s="82">
        <f>IF('1 Enterprises'!BW15&gt;0,((BW31/'1 Enterprises'!BW15)),'1 Enterprises'!BW6*BW31*(-1))</f>
        <v>0</v>
      </c>
      <c r="BX32" s="82">
        <f>IF('1 Enterprises'!BX15&gt;0,((BX31/'1 Enterprises'!BX15)),'1 Enterprises'!BX6*BX31*(-1))</f>
        <v>0</v>
      </c>
      <c r="BY32" s="82">
        <f>IF('1 Enterprises'!BY15&gt;0,((BY31/'1 Enterprises'!BY15)),'1 Enterprises'!BY6*BY31*(-1))</f>
        <v>0</v>
      </c>
      <c r="BZ32" s="82">
        <f>IF('1 Enterprises'!BZ15&gt;0,((BZ31/'1 Enterprises'!BZ15)),'1 Enterprises'!BZ6*BZ31*(-1))</f>
        <v>0</v>
      </c>
      <c r="CA32" s="82">
        <f>IF('1 Enterprises'!CA15&gt;0,((CA31/'1 Enterprises'!CA15)),'1 Enterprises'!CA6*CA31*(-1))</f>
        <v>0</v>
      </c>
      <c r="CB32" s="82">
        <f>IF('1 Enterprises'!CB15&gt;0,((CB31/'1 Enterprises'!CB15)),'1 Enterprises'!CB6*CB31*(-1))</f>
        <v>0</v>
      </c>
      <c r="CC32" s="82">
        <f>IF('1 Enterprises'!CC15&gt;0,((CC31/'1 Enterprises'!CC15)),'1 Enterprises'!CC6*CC31*(-1))</f>
        <v>0</v>
      </c>
      <c r="CD32" s="82">
        <f>IF('1 Enterprises'!CD15&gt;0,((CD31/'1 Enterprises'!CD15)),'1 Enterprises'!CD6*CD31*(-1))</f>
        <v>0</v>
      </c>
      <c r="CE32" s="82">
        <f>IF('1 Enterprises'!CE15&gt;0,((CE31/'1 Enterprises'!CE15)),'1 Enterprises'!CE6*CE31*(-1))</f>
        <v>0</v>
      </c>
      <c r="CF32" s="82">
        <f>IF('1 Enterprises'!CF15&gt;0,((CF31/'1 Enterprises'!CF15)),'1 Enterprises'!CF6*CF31*(-1))</f>
        <v>0</v>
      </c>
      <c r="CG32" s="82">
        <f>IF('1 Enterprises'!CG15&gt;0,((CG31/'1 Enterprises'!CG15)),'1 Enterprises'!CG6*CG31*(-1))</f>
        <v>0</v>
      </c>
      <c r="CH32" s="82">
        <f>IF('1 Enterprises'!CH15&gt;0,((CH31/'1 Enterprises'!CH15)),'1 Enterprises'!CH6*CH31*(-1))</f>
        <v>0</v>
      </c>
      <c r="CI32" s="82">
        <f>IF('1 Enterprises'!CI15&gt;0,((CI31/'1 Enterprises'!CI15)),'1 Enterprises'!CI6*CI31*(-1))</f>
        <v>0</v>
      </c>
      <c r="CJ32" s="82">
        <f>IF('1 Enterprises'!CJ15&gt;0,((CJ31/'1 Enterprises'!CJ15)),'1 Enterprises'!CJ6*CJ31*(-1))</f>
        <v>0</v>
      </c>
      <c r="CK32" s="82">
        <f>IF('1 Enterprises'!CK15&gt;0,((CK31/'1 Enterprises'!CK15)),'1 Enterprises'!CK6*CK31*(-1))</f>
        <v>0</v>
      </c>
      <c r="CL32" s="82">
        <f>IF('1 Enterprises'!CL15&gt;0,((CL31/'1 Enterprises'!CL15)),'1 Enterprises'!CL6*CL31*(-1))</f>
        <v>0</v>
      </c>
      <c r="CM32" s="82">
        <f>IF('1 Enterprises'!CM15&gt;0,((CM31/'1 Enterprises'!CM15)),'1 Enterprises'!CM6*CM31*(-1))</f>
        <v>0</v>
      </c>
      <c r="CN32" s="82">
        <f>IF('1 Enterprises'!CN15&gt;0,((CN31/'1 Enterprises'!CN15)),'1 Enterprises'!CN6*CN31*(-1))</f>
        <v>0</v>
      </c>
      <c r="CO32" s="82">
        <f>IF('1 Enterprises'!CO15&gt;0,((CO31/'1 Enterprises'!CO15)),'1 Enterprises'!CO6*CO31*(-1))</f>
        <v>0</v>
      </c>
      <c r="CP32" s="82">
        <f>IF('1 Enterprises'!CP15&gt;0,((CP31/'1 Enterprises'!CP15)),'1 Enterprises'!CP6*CP31*(-1))</f>
        <v>0</v>
      </c>
      <c r="CQ32" s="82">
        <f>IF('1 Enterprises'!CQ15&gt;0,((CQ31/'1 Enterprises'!CQ15)),'1 Enterprises'!CQ6*CQ31*(-1))</f>
        <v>0</v>
      </c>
      <c r="CR32" s="82">
        <f>IF('1 Enterprises'!CR15&gt;0,((CR31/'1 Enterprises'!CR15)),'1 Enterprises'!CR6*CR31*(-1))</f>
        <v>0</v>
      </c>
      <c r="CS32" s="82">
        <f>IF('1 Enterprises'!CS15&gt;0,((CS31/'1 Enterprises'!CS15)),'1 Enterprises'!CS6*CS31*(-1))</f>
        <v>0</v>
      </c>
      <c r="CT32" s="82">
        <f>IF('1 Enterprises'!CT15&gt;0,((CT31/'1 Enterprises'!CT15)),'1 Enterprises'!CT6*CT31*(-1))</f>
        <v>0</v>
      </c>
      <c r="CU32" s="82">
        <f>IF('1 Enterprises'!CU15&gt;0,((CU31/'1 Enterprises'!CU15)),'1 Enterprises'!CU6*CU31*(-1))</f>
        <v>0</v>
      </c>
      <c r="CV32" s="82">
        <f>IF('1 Enterprises'!CV15&gt;0,((CV31/'1 Enterprises'!CV15)),'1 Enterprises'!CV6*CV31*(-1))</f>
        <v>0</v>
      </c>
      <c r="CW32" s="82">
        <f>IF('1 Enterprises'!CW15&gt;0,((CW31/'1 Enterprises'!CW15)),'1 Enterprises'!CW6*CW31*(-1))</f>
        <v>0</v>
      </c>
      <c r="CX32" s="82">
        <f>IF('1 Enterprises'!CX15&gt;0,((CX31/'1 Enterprises'!CX15)),'1 Enterprises'!CX6*CX31*(-1))</f>
        <v>0</v>
      </c>
      <c r="CY32" s="82">
        <f>IF('1 Enterprises'!CY15&gt;0,((CY31/'1 Enterprises'!CY15)),'1 Enterprises'!CY6*CY31*(-1))</f>
        <v>0</v>
      </c>
    </row>
    <row r="33" spans="2:103" x14ac:dyDescent="0.2">
      <c r="B33" s="62" t="s">
        <v>346</v>
      </c>
      <c r="C33" s="1"/>
      <c r="D33" s="82">
        <f>'1 Enterprises'!D18-'8 Cost of Production'!D32</f>
        <v>-0.55128590000382882</v>
      </c>
      <c r="E33" s="82">
        <f>'1 Enterprises'!E18-'8 Cost of Production'!E32</f>
        <v>7.4236503752206175</v>
      </c>
      <c r="F33" s="82">
        <f>'1 Enterprises'!F18-'8 Cost of Production'!F32</f>
        <v>13.916381604447814</v>
      </c>
      <c r="G33" s="82">
        <f>'1 Enterprises'!G18-'8 Cost of Production'!G32</f>
        <v>2.3044038588515212</v>
      </c>
      <c r="H33" s="82">
        <f>'1 Enterprises'!H18-'8 Cost of Production'!H32</f>
        <v>0</v>
      </c>
      <c r="I33" s="82">
        <f>'1 Enterprises'!I18-'8 Cost of Production'!I32</f>
        <v>0</v>
      </c>
      <c r="J33" s="82">
        <f>'1 Enterprises'!J18-'8 Cost of Production'!J32</f>
        <v>0</v>
      </c>
      <c r="K33" s="82">
        <f>'1 Enterprises'!K18-'8 Cost of Production'!K32</f>
        <v>0</v>
      </c>
      <c r="L33" s="82">
        <f>'1 Enterprises'!L18-'8 Cost of Production'!L32</f>
        <v>0</v>
      </c>
      <c r="M33" s="82">
        <f>'1 Enterprises'!M18-'8 Cost of Production'!M32</f>
        <v>0</v>
      </c>
      <c r="N33" s="82">
        <f>'1 Enterprises'!N18-'8 Cost of Production'!N32</f>
        <v>0</v>
      </c>
      <c r="O33" s="82">
        <f>'1 Enterprises'!O18-'8 Cost of Production'!O32</f>
        <v>0</v>
      </c>
      <c r="P33" s="82">
        <f>'1 Enterprises'!P18-'8 Cost of Production'!P32</f>
        <v>0</v>
      </c>
      <c r="Q33" s="82">
        <f>'1 Enterprises'!Q18-'8 Cost of Production'!Q32</f>
        <v>0</v>
      </c>
      <c r="R33" s="82">
        <f>'1 Enterprises'!R18-'8 Cost of Production'!R32</f>
        <v>0</v>
      </c>
      <c r="S33" s="82">
        <f>'1 Enterprises'!S18-'8 Cost of Production'!S32</f>
        <v>0</v>
      </c>
      <c r="T33" s="82">
        <f>'1 Enterprises'!T18-'8 Cost of Production'!T32</f>
        <v>0</v>
      </c>
      <c r="U33" s="82">
        <f>'1 Enterprises'!U18-'8 Cost of Production'!U32</f>
        <v>0</v>
      </c>
      <c r="V33" s="82">
        <f>'1 Enterprises'!V18-'8 Cost of Production'!V32</f>
        <v>0</v>
      </c>
      <c r="W33" s="82">
        <f>'1 Enterprises'!W18-'8 Cost of Production'!W32</f>
        <v>0</v>
      </c>
      <c r="X33" s="82">
        <f>'1 Enterprises'!X18-'8 Cost of Production'!X32</f>
        <v>0</v>
      </c>
      <c r="Y33" s="82">
        <f>'1 Enterprises'!Y18-'8 Cost of Production'!Y32</f>
        <v>0</v>
      </c>
      <c r="Z33" s="82">
        <f>'1 Enterprises'!Z18-'8 Cost of Production'!Z32</f>
        <v>0</v>
      </c>
      <c r="AA33" s="82">
        <f>'1 Enterprises'!AA18-'8 Cost of Production'!AA32</f>
        <v>0</v>
      </c>
      <c r="AB33" s="82">
        <f>'1 Enterprises'!AB18-'8 Cost of Production'!AB32</f>
        <v>0</v>
      </c>
      <c r="AC33" s="82">
        <f>'1 Enterprises'!AC18-'8 Cost of Production'!AC32</f>
        <v>0</v>
      </c>
      <c r="AD33" s="82">
        <f>'1 Enterprises'!AD18-'8 Cost of Production'!AD32</f>
        <v>0</v>
      </c>
      <c r="AE33" s="82">
        <f>'1 Enterprises'!AE18-'8 Cost of Production'!AE32</f>
        <v>0</v>
      </c>
      <c r="AF33" s="82">
        <f>'1 Enterprises'!AF18-'8 Cost of Production'!AF32</f>
        <v>0</v>
      </c>
      <c r="AG33" s="82">
        <f>'1 Enterprises'!AG18-'8 Cost of Production'!AG32</f>
        <v>0</v>
      </c>
      <c r="AH33" s="82">
        <f>'1 Enterprises'!AH18-'8 Cost of Production'!AH32</f>
        <v>0</v>
      </c>
      <c r="AI33" s="82">
        <f>'1 Enterprises'!AI18-'8 Cost of Production'!AI32</f>
        <v>0</v>
      </c>
      <c r="AJ33" s="82">
        <f>'1 Enterprises'!AJ18-'8 Cost of Production'!AJ32</f>
        <v>0</v>
      </c>
      <c r="AK33" s="82">
        <f>'1 Enterprises'!AK18-'8 Cost of Production'!AK32</f>
        <v>0</v>
      </c>
      <c r="AL33" s="82">
        <f>'1 Enterprises'!AL18-'8 Cost of Production'!AL32</f>
        <v>0</v>
      </c>
      <c r="AM33" s="82">
        <f>'1 Enterprises'!AM18-'8 Cost of Production'!AM32</f>
        <v>0</v>
      </c>
      <c r="AN33" s="82">
        <f>'1 Enterprises'!AN18-'8 Cost of Production'!AN32</f>
        <v>0</v>
      </c>
      <c r="AO33" s="82">
        <f>'1 Enterprises'!AO18-'8 Cost of Production'!AO32</f>
        <v>0</v>
      </c>
      <c r="AP33" s="82">
        <f>'1 Enterprises'!AP18-'8 Cost of Production'!AP32</f>
        <v>0</v>
      </c>
      <c r="AQ33" s="82">
        <f>'1 Enterprises'!AQ18-'8 Cost of Production'!AQ32</f>
        <v>0</v>
      </c>
      <c r="AR33" s="82">
        <f>'1 Enterprises'!AR18-'8 Cost of Production'!AR32</f>
        <v>0</v>
      </c>
      <c r="AS33" s="82">
        <f>'1 Enterprises'!AS18-'8 Cost of Production'!AS32</f>
        <v>0</v>
      </c>
      <c r="AT33" s="82">
        <f>'1 Enterprises'!AT18-'8 Cost of Production'!AT32</f>
        <v>0</v>
      </c>
      <c r="AU33" s="82">
        <f>'1 Enterprises'!AU18-'8 Cost of Production'!AU32</f>
        <v>0</v>
      </c>
      <c r="AV33" s="82">
        <f>'1 Enterprises'!AV18-'8 Cost of Production'!AV32</f>
        <v>0</v>
      </c>
      <c r="AW33" s="82">
        <f>'1 Enterprises'!AW18-'8 Cost of Production'!AW32</f>
        <v>0</v>
      </c>
      <c r="AX33" s="82">
        <f>'1 Enterprises'!AX18-'8 Cost of Production'!AX32</f>
        <v>0</v>
      </c>
      <c r="AY33" s="82">
        <f>'1 Enterprises'!AY18-'8 Cost of Production'!AY32</f>
        <v>0</v>
      </c>
      <c r="AZ33" s="82">
        <f>'1 Enterprises'!AZ18-'8 Cost of Production'!AZ32</f>
        <v>0</v>
      </c>
      <c r="BA33" s="82">
        <f>'1 Enterprises'!BA18-'8 Cost of Production'!BA32</f>
        <v>0</v>
      </c>
      <c r="BB33" s="82">
        <f>'1 Enterprises'!BB18-'8 Cost of Production'!BB32</f>
        <v>0</v>
      </c>
      <c r="BC33" s="82">
        <f>'1 Enterprises'!BC18-'8 Cost of Production'!BC32</f>
        <v>0</v>
      </c>
      <c r="BD33" s="82">
        <f>'1 Enterprises'!BD18-'8 Cost of Production'!BD32</f>
        <v>0</v>
      </c>
      <c r="BE33" s="82">
        <f>'1 Enterprises'!BE18-'8 Cost of Production'!BE32</f>
        <v>0</v>
      </c>
      <c r="BF33" s="82">
        <f>'1 Enterprises'!BF18-'8 Cost of Production'!BF32</f>
        <v>0</v>
      </c>
      <c r="BG33" s="82">
        <f>'1 Enterprises'!BG18-'8 Cost of Production'!BG32</f>
        <v>0</v>
      </c>
      <c r="BH33" s="82">
        <f>'1 Enterprises'!BH18-'8 Cost of Production'!BH32</f>
        <v>0</v>
      </c>
      <c r="BI33" s="82">
        <f>'1 Enterprises'!BI18-'8 Cost of Production'!BI32</f>
        <v>0</v>
      </c>
      <c r="BJ33" s="82">
        <f>'1 Enterprises'!BJ18-'8 Cost of Production'!BJ32</f>
        <v>0</v>
      </c>
      <c r="BK33" s="82">
        <f>'1 Enterprises'!BK18-'8 Cost of Production'!BK32</f>
        <v>0</v>
      </c>
      <c r="BL33" s="82">
        <f>'1 Enterprises'!BL18-'8 Cost of Production'!BL32</f>
        <v>0</v>
      </c>
      <c r="BM33" s="82">
        <f>'1 Enterprises'!BM18-'8 Cost of Production'!BM32</f>
        <v>0</v>
      </c>
      <c r="BN33" s="82">
        <f>'1 Enterprises'!BN18-'8 Cost of Production'!BN32</f>
        <v>0</v>
      </c>
      <c r="BO33" s="82">
        <f>'1 Enterprises'!BO18-'8 Cost of Production'!BO32</f>
        <v>0</v>
      </c>
      <c r="BP33" s="82">
        <f>'1 Enterprises'!BP18-'8 Cost of Production'!BP32</f>
        <v>0</v>
      </c>
      <c r="BQ33" s="82">
        <f>'1 Enterprises'!BQ18-'8 Cost of Production'!BQ32</f>
        <v>0</v>
      </c>
      <c r="BR33" s="82">
        <f>'1 Enterprises'!BR18-'8 Cost of Production'!BR32</f>
        <v>0</v>
      </c>
      <c r="BS33" s="82">
        <f>'1 Enterprises'!BS18-'8 Cost of Production'!BS32</f>
        <v>0</v>
      </c>
      <c r="BT33" s="82">
        <f>'1 Enterprises'!BT18-'8 Cost of Production'!BT32</f>
        <v>0</v>
      </c>
      <c r="BU33" s="82">
        <f>'1 Enterprises'!BU18-'8 Cost of Production'!BU32</f>
        <v>0</v>
      </c>
      <c r="BV33" s="82">
        <f>'1 Enterprises'!BV18-'8 Cost of Production'!BV32</f>
        <v>0</v>
      </c>
      <c r="BW33" s="82">
        <f>'1 Enterprises'!BW18-'8 Cost of Production'!BW32</f>
        <v>0</v>
      </c>
      <c r="BX33" s="82">
        <f>'1 Enterprises'!BX18-'8 Cost of Production'!BX32</f>
        <v>0</v>
      </c>
      <c r="BY33" s="82">
        <f>'1 Enterprises'!BY18-'8 Cost of Production'!BY32</f>
        <v>0</v>
      </c>
      <c r="BZ33" s="82">
        <f>'1 Enterprises'!BZ18-'8 Cost of Production'!BZ32</f>
        <v>0</v>
      </c>
      <c r="CA33" s="82">
        <f>'1 Enterprises'!CA18-'8 Cost of Production'!CA32</f>
        <v>0</v>
      </c>
      <c r="CB33" s="82">
        <f>'1 Enterprises'!CB18-'8 Cost of Production'!CB32</f>
        <v>0</v>
      </c>
      <c r="CC33" s="82">
        <f>'1 Enterprises'!CC18-'8 Cost of Production'!CC32</f>
        <v>0</v>
      </c>
      <c r="CD33" s="82">
        <f>'1 Enterprises'!CD18-'8 Cost of Production'!CD32</f>
        <v>0</v>
      </c>
      <c r="CE33" s="82">
        <f>'1 Enterprises'!CE18-'8 Cost of Production'!CE32</f>
        <v>0</v>
      </c>
      <c r="CF33" s="82">
        <f>'1 Enterprises'!CF18-'8 Cost of Production'!CF32</f>
        <v>0</v>
      </c>
      <c r="CG33" s="82">
        <f>'1 Enterprises'!CG18-'8 Cost of Production'!CG32</f>
        <v>0</v>
      </c>
      <c r="CH33" s="82">
        <f>'1 Enterprises'!CH18-'8 Cost of Production'!CH32</f>
        <v>0</v>
      </c>
      <c r="CI33" s="82">
        <f>'1 Enterprises'!CI18-'8 Cost of Production'!CI32</f>
        <v>0</v>
      </c>
      <c r="CJ33" s="82">
        <f>'1 Enterprises'!CJ18-'8 Cost of Production'!CJ32</f>
        <v>0</v>
      </c>
      <c r="CK33" s="82">
        <f>'1 Enterprises'!CK18-'8 Cost of Production'!CK32</f>
        <v>0</v>
      </c>
      <c r="CL33" s="82">
        <f>'1 Enterprises'!CL18-'8 Cost of Production'!CL32</f>
        <v>0</v>
      </c>
      <c r="CM33" s="82">
        <f>'1 Enterprises'!CM18-'8 Cost of Production'!CM32</f>
        <v>0</v>
      </c>
      <c r="CN33" s="82">
        <f>'1 Enterprises'!CN18-'8 Cost of Production'!CN32</f>
        <v>0</v>
      </c>
      <c r="CO33" s="82">
        <f>'1 Enterprises'!CO18-'8 Cost of Production'!CO32</f>
        <v>0</v>
      </c>
      <c r="CP33" s="82">
        <f>'1 Enterprises'!CP18-'8 Cost of Production'!CP32</f>
        <v>0</v>
      </c>
      <c r="CQ33" s="82">
        <f>'1 Enterprises'!CQ18-'8 Cost of Production'!CQ32</f>
        <v>0</v>
      </c>
      <c r="CR33" s="82">
        <f>'1 Enterprises'!CR18-'8 Cost of Production'!CR32</f>
        <v>0</v>
      </c>
      <c r="CS33" s="82">
        <f>'1 Enterprises'!CS18-'8 Cost of Production'!CS32</f>
        <v>0</v>
      </c>
      <c r="CT33" s="82">
        <f>'1 Enterprises'!CT18-'8 Cost of Production'!CT32</f>
        <v>0</v>
      </c>
      <c r="CU33" s="82">
        <f>'1 Enterprises'!CU18-'8 Cost of Production'!CU32</f>
        <v>0</v>
      </c>
      <c r="CV33" s="82">
        <f>'1 Enterprises'!CV18-'8 Cost of Production'!CV32</f>
        <v>0</v>
      </c>
      <c r="CW33" s="82">
        <f>'1 Enterprises'!CW18-'8 Cost of Production'!CW32</f>
        <v>0</v>
      </c>
      <c r="CX33" s="82">
        <f>'1 Enterprises'!CX18-'8 Cost of Production'!CX32</f>
        <v>0</v>
      </c>
      <c r="CY33" s="82">
        <f>'1 Enterprises'!CY18-'8 Cost of Production'!CY32</f>
        <v>0</v>
      </c>
    </row>
    <row r="34" spans="2:103" x14ac:dyDescent="0.2">
      <c r="B34" s="62"/>
      <c r="C34" s="1"/>
      <c r="D34" s="3"/>
      <c r="E34" s="3"/>
      <c r="F34" s="3"/>
      <c r="G34" s="3"/>
      <c r="H34" s="3"/>
      <c r="I34" s="3"/>
      <c r="J34" s="3"/>
      <c r="K34" s="3"/>
      <c r="L34" s="3"/>
      <c r="M34" s="3"/>
      <c r="N34" s="3"/>
      <c r="O34" s="3"/>
      <c r="P34" s="3"/>
      <c r="Q34" s="3"/>
      <c r="R34" s="3"/>
      <c r="S34" s="3"/>
      <c r="T34" s="3"/>
      <c r="U34" s="3"/>
      <c r="V34" s="3"/>
      <c r="W34" s="3"/>
      <c r="X34" s="3"/>
      <c r="Y34" s="3"/>
      <c r="Z34" s="3"/>
      <c r="AA34" s="3"/>
      <c r="AB34" s="3"/>
    </row>
    <row r="35" spans="2:103" s="40" customFormat="1" ht="13.5" thickBot="1" x14ac:dyDescent="0.25">
      <c r="B35" s="63"/>
      <c r="C35" s="37"/>
      <c r="D35" s="51" t="str">
        <f>'8 Cost of Production'!D81</f>
        <v>10 Basic</v>
      </c>
      <c r="E35" s="51" t="str">
        <f>'8 Cost of Production'!E81</f>
        <v>1204 Flt1</v>
      </c>
      <c r="F35" s="51" t="str">
        <f>'8 Cost of Production'!F81</f>
        <v>1204 Flt2</v>
      </c>
      <c r="G35" s="51" t="str">
        <f>'8 Cost of Production'!G81</f>
        <v>4 Accent</v>
      </c>
      <c r="H35" s="51">
        <f>'8 Cost of Production'!H81</f>
        <v>0</v>
      </c>
      <c r="I35" s="51">
        <f>'8 Cost of Production'!I81</f>
        <v>0</v>
      </c>
      <c r="J35" s="51">
        <f>'8 Cost of Production'!J81</f>
        <v>0</v>
      </c>
      <c r="K35" s="51">
        <f>'8 Cost of Production'!K81</f>
        <v>0</v>
      </c>
      <c r="L35" s="51">
        <f>'8 Cost of Production'!L81</f>
        <v>0</v>
      </c>
      <c r="M35" s="51">
        <f>'8 Cost of Production'!M81</f>
        <v>0</v>
      </c>
      <c r="N35" s="51">
        <f>'8 Cost of Production'!N81</f>
        <v>0</v>
      </c>
      <c r="O35" s="51">
        <f>'8 Cost of Production'!O81</f>
        <v>0</v>
      </c>
      <c r="P35" s="51">
        <f>'8 Cost of Production'!P81</f>
        <v>0</v>
      </c>
      <c r="Q35" s="51">
        <f>'8 Cost of Production'!Q81</f>
        <v>0</v>
      </c>
      <c r="R35" s="51">
        <f>'8 Cost of Production'!R81</f>
        <v>0</v>
      </c>
      <c r="S35" s="51">
        <f>'8 Cost of Production'!S81</f>
        <v>0</v>
      </c>
      <c r="T35" s="51">
        <f>'8 Cost of Production'!T81</f>
        <v>0</v>
      </c>
      <c r="U35" s="51">
        <f>'8 Cost of Production'!U81</f>
        <v>0</v>
      </c>
      <c r="V35" s="51">
        <f>'8 Cost of Production'!V81</f>
        <v>0</v>
      </c>
      <c r="W35" s="51">
        <f>'8 Cost of Production'!W81</f>
        <v>0</v>
      </c>
      <c r="X35" s="51">
        <f>'8 Cost of Production'!X81</f>
        <v>0</v>
      </c>
      <c r="Y35" s="51">
        <f>'8 Cost of Production'!Y81</f>
        <v>0</v>
      </c>
      <c r="Z35" s="51">
        <f>'8 Cost of Production'!Z81</f>
        <v>0</v>
      </c>
      <c r="AA35" s="51">
        <f>'8 Cost of Production'!AA81</f>
        <v>0</v>
      </c>
      <c r="AB35" s="51">
        <f>'8 Cost of Production'!AB81</f>
        <v>0</v>
      </c>
      <c r="AC35" s="51">
        <f>'8 Cost of Production'!AC81</f>
        <v>0</v>
      </c>
      <c r="AD35" s="51">
        <f>'8 Cost of Production'!AD81</f>
        <v>0</v>
      </c>
      <c r="AE35" s="51">
        <f>'8 Cost of Production'!AE81</f>
        <v>0</v>
      </c>
      <c r="AF35" s="51">
        <f>'8 Cost of Production'!AF81</f>
        <v>0</v>
      </c>
      <c r="AG35" s="51">
        <f>'8 Cost of Production'!AG81</f>
        <v>0</v>
      </c>
      <c r="AH35" s="51">
        <f>'8 Cost of Production'!AH81</f>
        <v>0</v>
      </c>
      <c r="AI35" s="51">
        <f>'8 Cost of Production'!AI81</f>
        <v>0</v>
      </c>
      <c r="AJ35" s="51">
        <f>'8 Cost of Production'!AJ81</f>
        <v>0</v>
      </c>
      <c r="AK35" s="51">
        <f>'8 Cost of Production'!AK81</f>
        <v>0</v>
      </c>
      <c r="AL35" s="51">
        <f>'8 Cost of Production'!AL81</f>
        <v>0</v>
      </c>
      <c r="AM35" s="51">
        <f>'8 Cost of Production'!AM81</f>
        <v>0</v>
      </c>
      <c r="AN35" s="51">
        <f>'8 Cost of Production'!AN81</f>
        <v>0</v>
      </c>
      <c r="AO35" s="51">
        <f>'8 Cost of Production'!AO81</f>
        <v>0</v>
      </c>
      <c r="AP35" s="51">
        <f>'8 Cost of Production'!AP81</f>
        <v>0</v>
      </c>
      <c r="AQ35" s="51">
        <f>'8 Cost of Production'!AQ81</f>
        <v>0</v>
      </c>
      <c r="AR35" s="51">
        <f>'8 Cost of Production'!AR81</f>
        <v>0</v>
      </c>
      <c r="AS35" s="51">
        <f>'8 Cost of Production'!AS81</f>
        <v>0</v>
      </c>
      <c r="AT35" s="51">
        <f>'8 Cost of Production'!AT81</f>
        <v>0</v>
      </c>
      <c r="AU35" s="51">
        <f>'8 Cost of Production'!AU81</f>
        <v>0</v>
      </c>
      <c r="AV35" s="51">
        <f>'8 Cost of Production'!AV81</f>
        <v>0</v>
      </c>
      <c r="AW35" s="51">
        <f>'8 Cost of Production'!AW81</f>
        <v>0</v>
      </c>
      <c r="AX35" s="51">
        <f>'8 Cost of Production'!AX81</f>
        <v>0</v>
      </c>
      <c r="AY35" s="51">
        <f>'8 Cost of Production'!AY81</f>
        <v>0</v>
      </c>
      <c r="AZ35" s="51">
        <f>'8 Cost of Production'!AZ81</f>
        <v>0</v>
      </c>
      <c r="BA35" s="51">
        <f>'8 Cost of Production'!BA81</f>
        <v>0</v>
      </c>
      <c r="BB35" s="51">
        <f>'8 Cost of Production'!BB81</f>
        <v>0</v>
      </c>
      <c r="BC35" s="51">
        <f>'8 Cost of Production'!BC81</f>
        <v>0</v>
      </c>
      <c r="BD35" s="51">
        <f>'8 Cost of Production'!BD81</f>
        <v>0</v>
      </c>
      <c r="BE35" s="51">
        <f>'8 Cost of Production'!BE81</f>
        <v>0</v>
      </c>
      <c r="BF35" s="51">
        <f>'8 Cost of Production'!BF81</f>
        <v>0</v>
      </c>
      <c r="BG35" s="51">
        <f>'8 Cost of Production'!BG81</f>
        <v>0</v>
      </c>
      <c r="BH35" s="51">
        <f>'8 Cost of Production'!BH81</f>
        <v>0</v>
      </c>
      <c r="BI35" s="51">
        <f>'8 Cost of Production'!BI81</f>
        <v>0</v>
      </c>
      <c r="BJ35" s="51">
        <f>'8 Cost of Production'!BJ81</f>
        <v>0</v>
      </c>
      <c r="BK35" s="51">
        <f>'8 Cost of Production'!BK81</f>
        <v>0</v>
      </c>
      <c r="BL35" s="51">
        <f>'8 Cost of Production'!BL81</f>
        <v>0</v>
      </c>
      <c r="BM35" s="51">
        <f>'8 Cost of Production'!BM81</f>
        <v>0</v>
      </c>
      <c r="BN35" s="51">
        <f>'8 Cost of Production'!BN81</f>
        <v>0</v>
      </c>
      <c r="BO35" s="51">
        <f>'8 Cost of Production'!BO81</f>
        <v>0</v>
      </c>
      <c r="BP35" s="51">
        <f>'8 Cost of Production'!BP81</f>
        <v>0</v>
      </c>
      <c r="BQ35" s="51">
        <f>'8 Cost of Production'!BQ81</f>
        <v>0</v>
      </c>
      <c r="BR35" s="51">
        <f>'8 Cost of Production'!BR81</f>
        <v>0</v>
      </c>
      <c r="BS35" s="51">
        <f>'8 Cost of Production'!BS81</f>
        <v>0</v>
      </c>
      <c r="BT35" s="51">
        <f>'8 Cost of Production'!BT81</f>
        <v>0</v>
      </c>
      <c r="BU35" s="51">
        <f>'8 Cost of Production'!BU81</f>
        <v>0</v>
      </c>
      <c r="BV35" s="51">
        <f>'8 Cost of Production'!BV81</f>
        <v>0</v>
      </c>
      <c r="BW35" s="51">
        <f>'8 Cost of Production'!BW81</f>
        <v>0</v>
      </c>
      <c r="BX35" s="51">
        <f>'8 Cost of Production'!BX81</f>
        <v>0</v>
      </c>
      <c r="BY35" s="51">
        <f>'8 Cost of Production'!BY81</f>
        <v>0</v>
      </c>
      <c r="BZ35" s="51">
        <f>'8 Cost of Production'!BZ81</f>
        <v>0</v>
      </c>
      <c r="CA35" s="51">
        <f>'8 Cost of Production'!CA81</f>
        <v>0</v>
      </c>
      <c r="CB35" s="51">
        <f>'8 Cost of Production'!CB81</f>
        <v>0</v>
      </c>
      <c r="CC35" s="51">
        <f>'8 Cost of Production'!CC81</f>
        <v>0</v>
      </c>
      <c r="CD35" s="51">
        <f>'8 Cost of Production'!CD81</f>
        <v>0</v>
      </c>
      <c r="CE35" s="51">
        <f>'8 Cost of Production'!CE81</f>
        <v>0</v>
      </c>
      <c r="CF35" s="51">
        <f>'8 Cost of Production'!CF81</f>
        <v>0</v>
      </c>
      <c r="CG35" s="51">
        <f>'8 Cost of Production'!CG81</f>
        <v>0</v>
      </c>
      <c r="CH35" s="51">
        <f>'8 Cost of Production'!CH81</f>
        <v>0</v>
      </c>
      <c r="CI35" s="51">
        <f>'8 Cost of Production'!CI81</f>
        <v>0</v>
      </c>
      <c r="CJ35" s="51">
        <f>'8 Cost of Production'!CJ81</f>
        <v>0</v>
      </c>
      <c r="CK35" s="51">
        <f>'8 Cost of Production'!CK81</f>
        <v>0</v>
      </c>
      <c r="CL35" s="51">
        <f>'8 Cost of Production'!CL81</f>
        <v>0</v>
      </c>
      <c r="CM35" s="51">
        <f>'8 Cost of Production'!CM81</f>
        <v>0</v>
      </c>
      <c r="CN35" s="51">
        <f>'8 Cost of Production'!CN81</f>
        <v>0</v>
      </c>
      <c r="CO35" s="51">
        <f>'8 Cost of Production'!CO81</f>
        <v>0</v>
      </c>
      <c r="CP35" s="51">
        <f>'8 Cost of Production'!CP81</f>
        <v>0</v>
      </c>
      <c r="CQ35" s="51">
        <f>'8 Cost of Production'!CQ81</f>
        <v>0</v>
      </c>
      <c r="CR35" s="51">
        <f>'8 Cost of Production'!CR81</f>
        <v>0</v>
      </c>
      <c r="CS35" s="51">
        <f>'8 Cost of Production'!CS81</f>
        <v>0</v>
      </c>
      <c r="CT35" s="51">
        <f>'8 Cost of Production'!CT81</f>
        <v>0</v>
      </c>
      <c r="CU35" s="51">
        <f>'8 Cost of Production'!CU81</f>
        <v>0</v>
      </c>
      <c r="CV35" s="51">
        <f>'8 Cost of Production'!CV81</f>
        <v>0</v>
      </c>
      <c r="CW35" s="51">
        <f>'8 Cost of Production'!CW81</f>
        <v>0</v>
      </c>
      <c r="CX35" s="51">
        <f>'8 Cost of Production'!CX81</f>
        <v>0</v>
      </c>
      <c r="CY35" s="51">
        <f>'8 Cost of Production'!CY81</f>
        <v>0</v>
      </c>
    </row>
    <row r="36" spans="2:103" x14ac:dyDescent="0.2">
      <c r="B36" s="62" t="s">
        <v>284</v>
      </c>
      <c r="C36" s="1"/>
      <c r="D36" s="45">
        <f>'1 Enterprises'!D6*'1 Enterprises'!D15</f>
        <v>47500</v>
      </c>
      <c r="E36" s="45">
        <f>'1 Enterprises'!E6*'1 Enterprises'!E15</f>
        <v>242500</v>
      </c>
      <c r="F36" s="45">
        <f>'1 Enterprises'!F6*'1 Enterprises'!F15</f>
        <v>242500</v>
      </c>
      <c r="G36" s="45">
        <f>'1 Enterprises'!G6*'1 Enterprises'!G15</f>
        <v>46000</v>
      </c>
      <c r="H36" s="45">
        <f>'1 Enterprises'!H6*'1 Enterprises'!H15</f>
        <v>0</v>
      </c>
      <c r="I36" s="45">
        <f>'1 Enterprises'!I6*'1 Enterprises'!I15</f>
        <v>0</v>
      </c>
      <c r="J36" s="45">
        <f>'1 Enterprises'!J6*'1 Enterprises'!J15</f>
        <v>0</v>
      </c>
      <c r="K36" s="45">
        <f>'1 Enterprises'!K6*'1 Enterprises'!K15</f>
        <v>0</v>
      </c>
      <c r="L36" s="45">
        <f>'1 Enterprises'!L6*'1 Enterprises'!L15</f>
        <v>0</v>
      </c>
      <c r="M36" s="45">
        <f>'1 Enterprises'!M6*'1 Enterprises'!M15</f>
        <v>0</v>
      </c>
      <c r="N36" s="45">
        <f>'1 Enterprises'!N6*'1 Enterprises'!N15</f>
        <v>0</v>
      </c>
      <c r="O36" s="45">
        <f>'1 Enterprises'!O6*'1 Enterprises'!O15</f>
        <v>0</v>
      </c>
      <c r="P36" s="45">
        <f>'1 Enterprises'!P6*'1 Enterprises'!P15</f>
        <v>0</v>
      </c>
      <c r="Q36" s="45">
        <f>'1 Enterprises'!Q6*'1 Enterprises'!Q15</f>
        <v>0</v>
      </c>
      <c r="R36" s="45">
        <f>'1 Enterprises'!R6*'1 Enterprises'!R15</f>
        <v>0</v>
      </c>
      <c r="S36" s="45">
        <f>'1 Enterprises'!S6*'1 Enterprises'!S15</f>
        <v>0</v>
      </c>
      <c r="T36" s="45">
        <f>'1 Enterprises'!T6*'1 Enterprises'!T15</f>
        <v>0</v>
      </c>
      <c r="U36" s="45">
        <f>'1 Enterprises'!U6*'1 Enterprises'!U15</f>
        <v>0</v>
      </c>
      <c r="V36" s="45">
        <f>'1 Enterprises'!V6*'1 Enterprises'!V15</f>
        <v>0</v>
      </c>
      <c r="W36" s="45">
        <f>'1 Enterprises'!W6*'1 Enterprises'!W15</f>
        <v>0</v>
      </c>
      <c r="X36" s="45">
        <f>'1 Enterprises'!X6*'1 Enterprises'!X15</f>
        <v>0</v>
      </c>
      <c r="Y36" s="45">
        <f>'1 Enterprises'!Y6*'1 Enterprises'!Y15</f>
        <v>0</v>
      </c>
      <c r="Z36" s="45">
        <f>'1 Enterprises'!Z6*'1 Enterprises'!Z15</f>
        <v>0</v>
      </c>
      <c r="AA36" s="45">
        <f>'1 Enterprises'!AA6*'1 Enterprises'!AA15</f>
        <v>0</v>
      </c>
      <c r="AB36" s="45">
        <f>'1 Enterprises'!AB6*'1 Enterprises'!AB15</f>
        <v>0</v>
      </c>
      <c r="AC36" s="45">
        <f>'1 Enterprises'!AC6*'1 Enterprises'!AC15</f>
        <v>0</v>
      </c>
      <c r="AD36" s="45">
        <f>'1 Enterprises'!AD6*'1 Enterprises'!AD15</f>
        <v>0</v>
      </c>
      <c r="AE36" s="45">
        <f>'1 Enterprises'!AE6*'1 Enterprises'!AE15</f>
        <v>0</v>
      </c>
      <c r="AF36" s="45">
        <f>'1 Enterprises'!AF6*'1 Enterprises'!AF15</f>
        <v>0</v>
      </c>
      <c r="AG36" s="45">
        <f>'1 Enterprises'!AG6*'1 Enterprises'!AG15</f>
        <v>0</v>
      </c>
      <c r="AH36" s="45">
        <f>'1 Enterprises'!AH6*'1 Enterprises'!AH15</f>
        <v>0</v>
      </c>
      <c r="AI36" s="45">
        <f>'1 Enterprises'!AI6*'1 Enterprises'!AI15</f>
        <v>0</v>
      </c>
      <c r="AJ36" s="45">
        <f>'1 Enterprises'!AJ6*'1 Enterprises'!AJ15</f>
        <v>0</v>
      </c>
      <c r="AK36" s="45">
        <f>'1 Enterprises'!AK6*'1 Enterprises'!AK15</f>
        <v>0</v>
      </c>
      <c r="AL36" s="45">
        <f>'1 Enterprises'!AL6*'1 Enterprises'!AL15</f>
        <v>0</v>
      </c>
      <c r="AM36" s="45">
        <f>'1 Enterprises'!AM6*'1 Enterprises'!AM15</f>
        <v>0</v>
      </c>
      <c r="AN36" s="45">
        <f>'1 Enterprises'!AN6*'1 Enterprises'!AN15</f>
        <v>0</v>
      </c>
      <c r="AO36" s="45">
        <f>'1 Enterprises'!AO6*'1 Enterprises'!AO15</f>
        <v>0</v>
      </c>
      <c r="AP36" s="45">
        <f>'1 Enterprises'!AP6*'1 Enterprises'!AP15</f>
        <v>0</v>
      </c>
      <c r="AQ36" s="45">
        <f>'1 Enterprises'!AQ6*'1 Enterprises'!AQ15</f>
        <v>0</v>
      </c>
      <c r="AR36" s="45">
        <f>'1 Enterprises'!AR6*'1 Enterprises'!AR15</f>
        <v>0</v>
      </c>
      <c r="AS36" s="45">
        <f>'1 Enterprises'!AS6*'1 Enterprises'!AS15</f>
        <v>0</v>
      </c>
      <c r="AT36" s="45">
        <f>'1 Enterprises'!AT6*'1 Enterprises'!AT15</f>
        <v>0</v>
      </c>
      <c r="AU36" s="45">
        <f>'1 Enterprises'!AU6*'1 Enterprises'!AU15</f>
        <v>0</v>
      </c>
      <c r="AV36" s="45">
        <f>'1 Enterprises'!AV6*'1 Enterprises'!AV15</f>
        <v>0</v>
      </c>
      <c r="AW36" s="45">
        <f>'1 Enterprises'!AW6*'1 Enterprises'!AW15</f>
        <v>0</v>
      </c>
      <c r="AX36" s="45">
        <f>'1 Enterprises'!AX6*'1 Enterprises'!AX15</f>
        <v>0</v>
      </c>
      <c r="AY36" s="45">
        <f>'1 Enterprises'!AY6*'1 Enterprises'!AY15</f>
        <v>0</v>
      </c>
      <c r="AZ36" s="45">
        <f>'1 Enterprises'!AZ6*'1 Enterprises'!AZ15</f>
        <v>0</v>
      </c>
      <c r="BA36" s="45">
        <f>'1 Enterprises'!BA6*'1 Enterprises'!BA15</f>
        <v>0</v>
      </c>
      <c r="BB36" s="45">
        <f>'1 Enterprises'!BB6*'1 Enterprises'!BB15</f>
        <v>0</v>
      </c>
      <c r="BC36" s="45">
        <f>'1 Enterprises'!BC6*'1 Enterprises'!BC15</f>
        <v>0</v>
      </c>
      <c r="BD36" s="45">
        <f>'1 Enterprises'!BD6*'1 Enterprises'!BD15</f>
        <v>0</v>
      </c>
      <c r="BE36" s="45">
        <f>'1 Enterprises'!BE6*'1 Enterprises'!BE15</f>
        <v>0</v>
      </c>
      <c r="BF36" s="45">
        <f>'1 Enterprises'!BF6*'1 Enterprises'!BF15</f>
        <v>0</v>
      </c>
      <c r="BG36" s="45">
        <f>'1 Enterprises'!BG6*'1 Enterprises'!BG15</f>
        <v>0</v>
      </c>
      <c r="BH36" s="45">
        <f>'1 Enterprises'!BH6*'1 Enterprises'!BH15</f>
        <v>0</v>
      </c>
      <c r="BI36" s="45">
        <f>'1 Enterprises'!BI6*'1 Enterprises'!BI15</f>
        <v>0</v>
      </c>
      <c r="BJ36" s="45">
        <f>'1 Enterprises'!BJ6*'1 Enterprises'!BJ15</f>
        <v>0</v>
      </c>
      <c r="BK36" s="45">
        <f>'1 Enterprises'!BK6*'1 Enterprises'!BK15</f>
        <v>0</v>
      </c>
      <c r="BL36" s="45">
        <f>'1 Enterprises'!BL6*'1 Enterprises'!BL15</f>
        <v>0</v>
      </c>
      <c r="BM36" s="45">
        <f>'1 Enterprises'!BM6*'1 Enterprises'!BM15</f>
        <v>0</v>
      </c>
      <c r="BN36" s="45">
        <f>'1 Enterprises'!BN6*'1 Enterprises'!BN15</f>
        <v>0</v>
      </c>
      <c r="BO36" s="45">
        <f>'1 Enterprises'!BO6*'1 Enterprises'!BO15</f>
        <v>0</v>
      </c>
      <c r="BP36" s="45">
        <f>'1 Enterprises'!BP6*'1 Enterprises'!BP15</f>
        <v>0</v>
      </c>
      <c r="BQ36" s="45">
        <f>'1 Enterprises'!BQ6*'1 Enterprises'!BQ15</f>
        <v>0</v>
      </c>
      <c r="BR36" s="45">
        <f>'1 Enterprises'!BR6*'1 Enterprises'!BR15</f>
        <v>0</v>
      </c>
      <c r="BS36" s="45">
        <f>'1 Enterprises'!BS6*'1 Enterprises'!BS15</f>
        <v>0</v>
      </c>
      <c r="BT36" s="45">
        <f>'1 Enterprises'!BT6*'1 Enterprises'!BT15</f>
        <v>0</v>
      </c>
      <c r="BU36" s="45">
        <f>'1 Enterprises'!BU6*'1 Enterprises'!BU15</f>
        <v>0</v>
      </c>
      <c r="BV36" s="45">
        <f>'1 Enterprises'!BV6*'1 Enterprises'!BV15</f>
        <v>0</v>
      </c>
      <c r="BW36" s="45">
        <f>'1 Enterprises'!BW6*'1 Enterprises'!BW15</f>
        <v>0</v>
      </c>
      <c r="BX36" s="45">
        <f>'1 Enterprises'!BX6*'1 Enterprises'!BX15</f>
        <v>0</v>
      </c>
      <c r="BY36" s="45">
        <f>'1 Enterprises'!BY6*'1 Enterprises'!BY15</f>
        <v>0</v>
      </c>
      <c r="BZ36" s="45">
        <f>'1 Enterprises'!BZ6*'1 Enterprises'!BZ15</f>
        <v>0</v>
      </c>
      <c r="CA36" s="45">
        <f>'1 Enterprises'!CA6*'1 Enterprises'!CA15</f>
        <v>0</v>
      </c>
      <c r="CB36" s="45">
        <f>'1 Enterprises'!CB6*'1 Enterprises'!CB15</f>
        <v>0</v>
      </c>
      <c r="CC36" s="45">
        <f>'1 Enterprises'!CC6*'1 Enterprises'!CC15</f>
        <v>0</v>
      </c>
      <c r="CD36" s="45">
        <f>'1 Enterprises'!CD6*'1 Enterprises'!CD15</f>
        <v>0</v>
      </c>
      <c r="CE36" s="45">
        <f>'1 Enterprises'!CE6*'1 Enterprises'!CE15</f>
        <v>0</v>
      </c>
      <c r="CF36" s="45">
        <f>'1 Enterprises'!CF6*'1 Enterprises'!CF15</f>
        <v>0</v>
      </c>
      <c r="CG36" s="45">
        <f>'1 Enterprises'!CG6*'1 Enterprises'!CG15</f>
        <v>0</v>
      </c>
      <c r="CH36" s="45">
        <f>'1 Enterprises'!CH6*'1 Enterprises'!CH15</f>
        <v>0</v>
      </c>
      <c r="CI36" s="45">
        <f>'1 Enterprises'!CI6*'1 Enterprises'!CI15</f>
        <v>0</v>
      </c>
      <c r="CJ36" s="45">
        <f>'1 Enterprises'!CJ6*'1 Enterprises'!CJ15</f>
        <v>0</v>
      </c>
      <c r="CK36" s="45">
        <f>'1 Enterprises'!CK6*'1 Enterprises'!CK15</f>
        <v>0</v>
      </c>
      <c r="CL36" s="45">
        <f>'1 Enterprises'!CL6*'1 Enterprises'!CL15</f>
        <v>0</v>
      </c>
      <c r="CM36" s="45">
        <f>'1 Enterprises'!CM6*'1 Enterprises'!CM15</f>
        <v>0</v>
      </c>
      <c r="CN36" s="45">
        <f>'1 Enterprises'!CN6*'1 Enterprises'!CN15</f>
        <v>0</v>
      </c>
      <c r="CO36" s="45">
        <f>'1 Enterprises'!CO6*'1 Enterprises'!CO15</f>
        <v>0</v>
      </c>
      <c r="CP36" s="45">
        <f>'1 Enterprises'!CP6*'1 Enterprises'!CP15</f>
        <v>0</v>
      </c>
      <c r="CQ36" s="45">
        <f>'1 Enterprises'!CQ6*'1 Enterprises'!CQ15</f>
        <v>0</v>
      </c>
      <c r="CR36" s="45">
        <f>'1 Enterprises'!CR6*'1 Enterprises'!CR15</f>
        <v>0</v>
      </c>
      <c r="CS36" s="45">
        <f>'1 Enterprises'!CS6*'1 Enterprises'!CS15</f>
        <v>0</v>
      </c>
      <c r="CT36" s="45">
        <f>'1 Enterprises'!CT6*'1 Enterprises'!CT15</f>
        <v>0</v>
      </c>
      <c r="CU36" s="45">
        <f>'1 Enterprises'!CU6*'1 Enterprises'!CU15</f>
        <v>0</v>
      </c>
      <c r="CV36" s="45">
        <f>'1 Enterprises'!CV6*'1 Enterprises'!CV15</f>
        <v>0</v>
      </c>
      <c r="CW36" s="45">
        <f>'1 Enterprises'!CW6*'1 Enterprises'!CW15</f>
        <v>0</v>
      </c>
      <c r="CX36" s="45">
        <f>'1 Enterprises'!CX6*'1 Enterprises'!CX15</f>
        <v>0</v>
      </c>
      <c r="CY36" s="45">
        <f>'1 Enterprises'!CY6*'1 Enterprises'!CY15</f>
        <v>0</v>
      </c>
    </row>
    <row r="37" spans="2:103" x14ac:dyDescent="0.2">
      <c r="B37" s="62"/>
      <c r="C37" s="1"/>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row>
    <row r="38" spans="2:103" x14ac:dyDescent="0.2">
      <c r="B38" s="62" t="s">
        <v>301</v>
      </c>
      <c r="C38" s="1"/>
      <c r="D38" s="3">
        <f t="shared" ref="D38:N38" si="19">D31</f>
        <v>4.5849716050036369</v>
      </c>
      <c r="E38" s="3">
        <f t="shared" si="19"/>
        <v>5.030759136036</v>
      </c>
      <c r="F38" s="3">
        <f t="shared" si="19"/>
        <v>4.8486598436856196</v>
      </c>
      <c r="G38" s="3">
        <f t="shared" si="19"/>
        <v>0.75770844985660046</v>
      </c>
      <c r="H38" s="3">
        <f t="shared" si="19"/>
        <v>0</v>
      </c>
      <c r="I38" s="3">
        <f t="shared" si="19"/>
        <v>0</v>
      </c>
      <c r="J38" s="3">
        <f t="shared" si="19"/>
        <v>0</v>
      </c>
      <c r="K38" s="3">
        <f t="shared" si="19"/>
        <v>0</v>
      </c>
      <c r="L38" s="3">
        <f t="shared" si="19"/>
        <v>0</v>
      </c>
      <c r="M38" s="3">
        <f t="shared" si="19"/>
        <v>0</v>
      </c>
      <c r="N38" s="3">
        <f t="shared" si="19"/>
        <v>0</v>
      </c>
      <c r="O38" s="3">
        <f t="shared" ref="O38:AB38" si="20">O31</f>
        <v>0</v>
      </c>
      <c r="P38" s="3">
        <f t="shared" si="20"/>
        <v>0</v>
      </c>
      <c r="Q38" s="3">
        <f t="shared" si="20"/>
        <v>0</v>
      </c>
      <c r="R38" s="3">
        <f t="shared" si="20"/>
        <v>0</v>
      </c>
      <c r="S38" s="3">
        <f t="shared" si="20"/>
        <v>0</v>
      </c>
      <c r="T38" s="3">
        <f t="shared" si="20"/>
        <v>0</v>
      </c>
      <c r="U38" s="3">
        <f t="shared" si="20"/>
        <v>0</v>
      </c>
      <c r="V38" s="3">
        <f t="shared" si="20"/>
        <v>0</v>
      </c>
      <c r="W38" s="3">
        <f t="shared" si="20"/>
        <v>0</v>
      </c>
      <c r="X38" s="3">
        <f t="shared" si="20"/>
        <v>0</v>
      </c>
      <c r="Y38" s="3">
        <f t="shared" si="20"/>
        <v>0</v>
      </c>
      <c r="Z38" s="3">
        <f t="shared" si="20"/>
        <v>0</v>
      </c>
      <c r="AA38" s="3">
        <f t="shared" si="20"/>
        <v>0</v>
      </c>
      <c r="AB38" s="3">
        <f t="shared" si="20"/>
        <v>0</v>
      </c>
      <c r="AC38" s="3">
        <f t="shared" ref="AC38:CN38" si="21">AC31</f>
        <v>0</v>
      </c>
      <c r="AD38" s="3">
        <f t="shared" si="21"/>
        <v>0</v>
      </c>
      <c r="AE38" s="3">
        <f t="shared" si="21"/>
        <v>0</v>
      </c>
      <c r="AF38" s="3">
        <f t="shared" si="21"/>
        <v>0</v>
      </c>
      <c r="AG38" s="3">
        <f t="shared" si="21"/>
        <v>0</v>
      </c>
      <c r="AH38" s="3">
        <f t="shared" si="21"/>
        <v>0</v>
      </c>
      <c r="AI38" s="3">
        <f t="shared" si="21"/>
        <v>0</v>
      </c>
      <c r="AJ38" s="3">
        <f t="shared" si="21"/>
        <v>0</v>
      </c>
      <c r="AK38" s="3">
        <f t="shared" si="21"/>
        <v>0</v>
      </c>
      <c r="AL38" s="3">
        <f t="shared" si="21"/>
        <v>0</v>
      </c>
      <c r="AM38" s="3">
        <f t="shared" si="21"/>
        <v>0</v>
      </c>
      <c r="AN38" s="3">
        <f t="shared" si="21"/>
        <v>0</v>
      </c>
      <c r="AO38" s="3">
        <f t="shared" si="21"/>
        <v>0</v>
      </c>
      <c r="AP38" s="3">
        <f t="shared" si="21"/>
        <v>0</v>
      </c>
      <c r="AQ38" s="3">
        <f t="shared" si="21"/>
        <v>0</v>
      </c>
      <c r="AR38" s="3">
        <f t="shared" si="21"/>
        <v>0</v>
      </c>
      <c r="AS38" s="3">
        <f t="shared" si="21"/>
        <v>0</v>
      </c>
      <c r="AT38" s="3">
        <f t="shared" si="21"/>
        <v>0</v>
      </c>
      <c r="AU38" s="3">
        <f t="shared" si="21"/>
        <v>0</v>
      </c>
      <c r="AV38" s="3">
        <f t="shared" si="21"/>
        <v>0</v>
      </c>
      <c r="AW38" s="3">
        <f t="shared" si="21"/>
        <v>0</v>
      </c>
      <c r="AX38" s="3">
        <f t="shared" si="21"/>
        <v>0</v>
      </c>
      <c r="AY38" s="3">
        <f t="shared" si="21"/>
        <v>0</v>
      </c>
      <c r="AZ38" s="3">
        <f t="shared" si="21"/>
        <v>0</v>
      </c>
      <c r="BA38" s="3">
        <f t="shared" si="21"/>
        <v>0</v>
      </c>
      <c r="BB38" s="3">
        <f t="shared" si="21"/>
        <v>0</v>
      </c>
      <c r="BC38" s="3">
        <f t="shared" si="21"/>
        <v>0</v>
      </c>
      <c r="BD38" s="3">
        <f t="shared" si="21"/>
        <v>0</v>
      </c>
      <c r="BE38" s="3">
        <f t="shared" si="21"/>
        <v>0</v>
      </c>
      <c r="BF38" s="3">
        <f t="shared" si="21"/>
        <v>0</v>
      </c>
      <c r="BG38" s="3">
        <f t="shared" si="21"/>
        <v>0</v>
      </c>
      <c r="BH38" s="3">
        <f t="shared" si="21"/>
        <v>0</v>
      </c>
      <c r="BI38" s="3">
        <f t="shared" si="21"/>
        <v>0</v>
      </c>
      <c r="BJ38" s="3">
        <f t="shared" si="21"/>
        <v>0</v>
      </c>
      <c r="BK38" s="3">
        <f t="shared" si="21"/>
        <v>0</v>
      </c>
      <c r="BL38" s="3">
        <f t="shared" si="21"/>
        <v>0</v>
      </c>
      <c r="BM38" s="3">
        <f t="shared" si="21"/>
        <v>0</v>
      </c>
      <c r="BN38" s="3">
        <f t="shared" si="21"/>
        <v>0</v>
      </c>
      <c r="BO38" s="3">
        <f t="shared" si="21"/>
        <v>0</v>
      </c>
      <c r="BP38" s="3">
        <f t="shared" si="21"/>
        <v>0</v>
      </c>
      <c r="BQ38" s="3">
        <f t="shared" si="21"/>
        <v>0</v>
      </c>
      <c r="BR38" s="3">
        <f t="shared" si="21"/>
        <v>0</v>
      </c>
      <c r="BS38" s="3">
        <f t="shared" si="21"/>
        <v>0</v>
      </c>
      <c r="BT38" s="3">
        <f t="shared" si="21"/>
        <v>0</v>
      </c>
      <c r="BU38" s="3">
        <f t="shared" si="21"/>
        <v>0</v>
      </c>
      <c r="BV38" s="3">
        <f t="shared" si="21"/>
        <v>0</v>
      </c>
      <c r="BW38" s="3">
        <f t="shared" si="21"/>
        <v>0</v>
      </c>
      <c r="BX38" s="3">
        <f t="shared" si="21"/>
        <v>0</v>
      </c>
      <c r="BY38" s="3">
        <f t="shared" si="21"/>
        <v>0</v>
      </c>
      <c r="BZ38" s="3">
        <f t="shared" si="21"/>
        <v>0</v>
      </c>
      <c r="CA38" s="3">
        <f t="shared" si="21"/>
        <v>0</v>
      </c>
      <c r="CB38" s="3">
        <f t="shared" si="21"/>
        <v>0</v>
      </c>
      <c r="CC38" s="3">
        <f t="shared" si="21"/>
        <v>0</v>
      </c>
      <c r="CD38" s="3">
        <f t="shared" si="21"/>
        <v>0</v>
      </c>
      <c r="CE38" s="3">
        <f t="shared" si="21"/>
        <v>0</v>
      </c>
      <c r="CF38" s="3">
        <f t="shared" si="21"/>
        <v>0</v>
      </c>
      <c r="CG38" s="3">
        <f t="shared" si="21"/>
        <v>0</v>
      </c>
      <c r="CH38" s="3">
        <f t="shared" si="21"/>
        <v>0</v>
      </c>
      <c r="CI38" s="3">
        <f t="shared" si="21"/>
        <v>0</v>
      </c>
      <c r="CJ38" s="3">
        <f t="shared" si="21"/>
        <v>0</v>
      </c>
      <c r="CK38" s="3">
        <f t="shared" si="21"/>
        <v>0</v>
      </c>
      <c r="CL38" s="3">
        <f t="shared" si="21"/>
        <v>0</v>
      </c>
      <c r="CM38" s="3">
        <f t="shared" si="21"/>
        <v>0</v>
      </c>
      <c r="CN38" s="3">
        <f t="shared" si="21"/>
        <v>0</v>
      </c>
      <c r="CO38" s="3">
        <f t="shared" ref="CO38:CY38" si="22">CO31</f>
        <v>0</v>
      </c>
      <c r="CP38" s="3">
        <f t="shared" si="22"/>
        <v>0</v>
      </c>
      <c r="CQ38" s="3">
        <f t="shared" si="22"/>
        <v>0</v>
      </c>
      <c r="CR38" s="3">
        <f t="shared" si="22"/>
        <v>0</v>
      </c>
      <c r="CS38" s="3">
        <f t="shared" si="22"/>
        <v>0</v>
      </c>
      <c r="CT38" s="3">
        <f t="shared" si="22"/>
        <v>0</v>
      </c>
      <c r="CU38" s="3">
        <f t="shared" si="22"/>
        <v>0</v>
      </c>
      <c r="CV38" s="3">
        <f t="shared" si="22"/>
        <v>0</v>
      </c>
      <c r="CW38" s="3">
        <f t="shared" si="22"/>
        <v>0</v>
      </c>
      <c r="CX38" s="3">
        <f t="shared" si="22"/>
        <v>0</v>
      </c>
      <c r="CY38" s="3">
        <f t="shared" si="22"/>
        <v>0</v>
      </c>
    </row>
    <row r="39" spans="2:103" x14ac:dyDescent="0.2">
      <c r="B39" s="62"/>
      <c r="C39" s="1"/>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row>
    <row r="40" spans="2:103" x14ac:dyDescent="0.2">
      <c r="B40" s="62" t="s">
        <v>285</v>
      </c>
      <c r="C40" s="1"/>
      <c r="D40" s="3">
        <f>IF(D36&gt;0,(D31/'1 Enterprises'!D8),0)</f>
        <v>4.5849716050036369</v>
      </c>
      <c r="E40" s="3">
        <f>IF(E36&gt;0,(E31/'1 Enterprises'!E8),0)</f>
        <v>2.515379568018</v>
      </c>
      <c r="F40" s="3">
        <f>IF(F36&gt;0,(F31/'1 Enterprises'!F8),0)</f>
        <v>1.6162199478952066</v>
      </c>
      <c r="G40" s="3">
        <f>IF(G36&gt;0,(G31/'1 Enterprises'!G8),0)</f>
        <v>0.18942711246415012</v>
      </c>
      <c r="H40" s="3">
        <f>IF(H36&gt;0,(H31/'1 Enterprises'!H8),0)</f>
        <v>0</v>
      </c>
      <c r="I40" s="3">
        <f>IF(I36&gt;0,(I31/'1 Enterprises'!I8),0)</f>
        <v>0</v>
      </c>
      <c r="J40" s="3">
        <f>IF(J36&gt;0,(J31/'1 Enterprises'!J8),0)</f>
        <v>0</v>
      </c>
      <c r="K40" s="3">
        <f>IF(K36&gt;0,(K31/'1 Enterprises'!K8),0)</f>
        <v>0</v>
      </c>
      <c r="L40" s="3">
        <f>IF(L36&gt;0,(L31/'1 Enterprises'!L8),0)</f>
        <v>0</v>
      </c>
      <c r="M40" s="3">
        <f>IF(M36&gt;0,(M31/'1 Enterprises'!M8),0)</f>
        <v>0</v>
      </c>
      <c r="N40" s="3">
        <f>IF(N36&gt;0,(N31/'1 Enterprises'!N8),0)</f>
        <v>0</v>
      </c>
      <c r="O40" s="3">
        <f>IF(O36&gt;0,(O31/'1 Enterprises'!O8),0)</f>
        <v>0</v>
      </c>
      <c r="P40" s="3">
        <f>IF(P36&gt;0,(P31/'1 Enterprises'!P8),0)</f>
        <v>0</v>
      </c>
      <c r="Q40" s="3">
        <f>IF(Q36&gt;0,(Q31/'1 Enterprises'!Q8),0)</f>
        <v>0</v>
      </c>
      <c r="R40" s="3">
        <f>IF(R36&gt;0,(R31/'1 Enterprises'!R8),0)</f>
        <v>0</v>
      </c>
      <c r="S40" s="3">
        <f>IF(S36&gt;0,(S31/'1 Enterprises'!S8),0)</f>
        <v>0</v>
      </c>
      <c r="T40" s="3">
        <f>IF(T36&gt;0,(T31/'1 Enterprises'!T8),0)</f>
        <v>0</v>
      </c>
      <c r="U40" s="3">
        <f>IF(U36&gt;0,(U31/'1 Enterprises'!U8),0)</f>
        <v>0</v>
      </c>
      <c r="V40" s="3">
        <f>IF(V36&gt;0,(V31/'1 Enterprises'!V8),0)</f>
        <v>0</v>
      </c>
      <c r="W40" s="3">
        <f>IF(W36&gt;0,(W31/'1 Enterprises'!W8),0)</f>
        <v>0</v>
      </c>
      <c r="X40" s="3">
        <f>IF(X36&gt;0,(X31/'1 Enterprises'!X8),0)</f>
        <v>0</v>
      </c>
      <c r="Y40" s="3">
        <f>IF(Y36&gt;0,(Y31/'1 Enterprises'!Y8),0)</f>
        <v>0</v>
      </c>
      <c r="Z40" s="3">
        <f>IF(Z36&gt;0,(Z31/'1 Enterprises'!Z8),0)</f>
        <v>0</v>
      </c>
      <c r="AA40" s="3">
        <f>IF(AA36&gt;0,(AA31/'1 Enterprises'!AA8),0)</f>
        <v>0</v>
      </c>
      <c r="AB40" s="3">
        <f>IF(AB36&gt;0,(AB31/'1 Enterprises'!AB8),0)</f>
        <v>0</v>
      </c>
      <c r="AC40" s="3">
        <f>IF(AC36&gt;0,(AC31/'1 Enterprises'!AC8),0)</f>
        <v>0</v>
      </c>
      <c r="AD40" s="3">
        <f>IF(AD36&gt;0,(AD31/'1 Enterprises'!AD8),0)</f>
        <v>0</v>
      </c>
      <c r="AE40" s="3">
        <f>IF(AE36&gt;0,(AE31/'1 Enterprises'!AE8),0)</f>
        <v>0</v>
      </c>
      <c r="AF40" s="3">
        <f>IF(AF36&gt;0,(AF31/'1 Enterprises'!AF8),0)</f>
        <v>0</v>
      </c>
      <c r="AG40" s="3">
        <f>IF(AG36&gt;0,(AG31/'1 Enterprises'!AG8),0)</f>
        <v>0</v>
      </c>
      <c r="AH40" s="3">
        <f>IF(AH36&gt;0,(AH31/'1 Enterprises'!AH8),0)</f>
        <v>0</v>
      </c>
      <c r="AI40" s="3">
        <f>IF(AI36&gt;0,(AI31/'1 Enterprises'!AI8),0)</f>
        <v>0</v>
      </c>
      <c r="AJ40" s="3">
        <f>IF(AJ36&gt;0,(AJ31/'1 Enterprises'!AJ8),0)</f>
        <v>0</v>
      </c>
      <c r="AK40" s="3">
        <f>IF(AK36&gt;0,(AK31/'1 Enterprises'!AK8),0)</f>
        <v>0</v>
      </c>
      <c r="AL40" s="3">
        <f>IF(AL36&gt;0,(AL31/'1 Enterprises'!AL8),0)</f>
        <v>0</v>
      </c>
      <c r="AM40" s="3">
        <f>IF(AM36&gt;0,(AM31/'1 Enterprises'!AM8),0)</f>
        <v>0</v>
      </c>
      <c r="AN40" s="3">
        <f>IF(AN36&gt;0,(AN31/'1 Enterprises'!AN8),0)</f>
        <v>0</v>
      </c>
      <c r="AO40" s="3">
        <f>IF(AO36&gt;0,(AO31/'1 Enterprises'!AO8),0)</f>
        <v>0</v>
      </c>
      <c r="AP40" s="3">
        <f>IF(AP36&gt;0,(AP31/'1 Enterprises'!AP8),0)</f>
        <v>0</v>
      </c>
      <c r="AQ40" s="3">
        <f>IF(AQ36&gt;0,(AQ31/'1 Enterprises'!AQ8),0)</f>
        <v>0</v>
      </c>
      <c r="AR40" s="3">
        <f>IF(AR36&gt;0,(AR31/'1 Enterprises'!AR8),0)</f>
        <v>0</v>
      </c>
      <c r="AS40" s="3">
        <f>IF(AS36&gt;0,(AS31/'1 Enterprises'!AS8),0)</f>
        <v>0</v>
      </c>
      <c r="AT40" s="3">
        <f>IF(AT36&gt;0,(AT31/'1 Enterprises'!AT8),0)</f>
        <v>0</v>
      </c>
      <c r="AU40" s="3">
        <f>IF(AU36&gt;0,(AU31/'1 Enterprises'!AU8),0)</f>
        <v>0</v>
      </c>
      <c r="AV40" s="3">
        <f>IF(AV36&gt;0,(AV31/'1 Enterprises'!AV8),0)</f>
        <v>0</v>
      </c>
      <c r="AW40" s="3">
        <f>IF(AW36&gt;0,(AW31/'1 Enterprises'!AW8),0)</f>
        <v>0</v>
      </c>
      <c r="AX40" s="3">
        <f>IF(AX36&gt;0,(AX31/'1 Enterprises'!AX8),0)</f>
        <v>0</v>
      </c>
      <c r="AY40" s="3">
        <f>IF(AY36&gt;0,(AY31/'1 Enterprises'!AY8),0)</f>
        <v>0</v>
      </c>
      <c r="AZ40" s="3">
        <f>IF(AZ36&gt;0,(AZ31/'1 Enterprises'!AZ8),0)</f>
        <v>0</v>
      </c>
      <c r="BA40" s="3">
        <f>IF(BA36&gt;0,(BA31/'1 Enterprises'!BA8),0)</f>
        <v>0</v>
      </c>
      <c r="BB40" s="3">
        <f>IF(BB36&gt;0,(BB31/'1 Enterprises'!BB8),0)</f>
        <v>0</v>
      </c>
      <c r="BC40" s="3">
        <f>IF(BC36&gt;0,(BC31/'1 Enterprises'!BC8),0)</f>
        <v>0</v>
      </c>
      <c r="BD40" s="3">
        <f>IF(BD36&gt;0,(BD31/'1 Enterprises'!BD8),0)</f>
        <v>0</v>
      </c>
      <c r="BE40" s="3">
        <f>IF(BE36&gt;0,(BE31/'1 Enterprises'!BE8),0)</f>
        <v>0</v>
      </c>
      <c r="BF40" s="3">
        <f>IF(BF36&gt;0,(BF31/'1 Enterprises'!BF8),0)</f>
        <v>0</v>
      </c>
      <c r="BG40" s="3">
        <f>IF(BG36&gt;0,(BG31/'1 Enterprises'!BG8),0)</f>
        <v>0</v>
      </c>
      <c r="BH40" s="3">
        <f>IF(BH36&gt;0,(BH31/'1 Enterprises'!BH8),0)</f>
        <v>0</v>
      </c>
      <c r="BI40" s="3">
        <f>IF(BI36&gt;0,(BI31/'1 Enterprises'!BI8),0)</f>
        <v>0</v>
      </c>
      <c r="BJ40" s="3">
        <f>IF(BJ36&gt;0,(BJ31/'1 Enterprises'!BJ8),0)</f>
        <v>0</v>
      </c>
      <c r="BK40" s="3">
        <f>IF(BK36&gt;0,(BK31/'1 Enterprises'!BK8),0)</f>
        <v>0</v>
      </c>
      <c r="BL40" s="3">
        <f>IF(BL36&gt;0,(BL31/'1 Enterprises'!BL8),0)</f>
        <v>0</v>
      </c>
      <c r="BM40" s="3">
        <f>IF(BM36&gt;0,(BM31/'1 Enterprises'!BM8),0)</f>
        <v>0</v>
      </c>
      <c r="BN40" s="3">
        <f>IF(BN36&gt;0,(BN31/'1 Enterprises'!BN8),0)</f>
        <v>0</v>
      </c>
      <c r="BO40" s="3">
        <f>IF(BO36&gt;0,(BO31/'1 Enterprises'!BO8),0)</f>
        <v>0</v>
      </c>
      <c r="BP40" s="3">
        <f>IF(BP36&gt;0,(BP31/'1 Enterprises'!BP8),0)</f>
        <v>0</v>
      </c>
      <c r="BQ40" s="3">
        <f>IF(BQ36&gt;0,(BQ31/'1 Enterprises'!BQ8),0)</f>
        <v>0</v>
      </c>
      <c r="BR40" s="3">
        <f>IF(BR36&gt;0,(BR31/'1 Enterprises'!BR8),0)</f>
        <v>0</v>
      </c>
      <c r="BS40" s="3">
        <f>IF(BS36&gt;0,(BS31/'1 Enterprises'!BS8),0)</f>
        <v>0</v>
      </c>
      <c r="BT40" s="3">
        <f>IF(BT36&gt;0,(BT31/'1 Enterprises'!BT8),0)</f>
        <v>0</v>
      </c>
      <c r="BU40" s="3">
        <f>IF(BU36&gt;0,(BU31/'1 Enterprises'!BU8),0)</f>
        <v>0</v>
      </c>
      <c r="BV40" s="3">
        <f>IF(BV36&gt;0,(BV31/'1 Enterprises'!BV8),0)</f>
        <v>0</v>
      </c>
      <c r="BW40" s="3">
        <f>IF(BW36&gt;0,(BW31/'1 Enterprises'!BW8),0)</f>
        <v>0</v>
      </c>
      <c r="BX40" s="3">
        <f>IF(BX36&gt;0,(BX31/'1 Enterprises'!BX8),0)</f>
        <v>0</v>
      </c>
      <c r="BY40" s="3">
        <f>IF(BY36&gt;0,(BY31/'1 Enterprises'!BY8),0)</f>
        <v>0</v>
      </c>
      <c r="BZ40" s="3">
        <f>IF(BZ36&gt;0,(BZ31/'1 Enterprises'!BZ8),0)</f>
        <v>0</v>
      </c>
      <c r="CA40" s="3">
        <f>IF(CA36&gt;0,(CA31/'1 Enterprises'!CA8),0)</f>
        <v>0</v>
      </c>
      <c r="CB40" s="3">
        <f>IF(CB36&gt;0,(CB31/'1 Enterprises'!CB8),0)</f>
        <v>0</v>
      </c>
      <c r="CC40" s="3">
        <f>IF(CC36&gt;0,(CC31/'1 Enterprises'!CC8),0)</f>
        <v>0</v>
      </c>
      <c r="CD40" s="3">
        <f>IF(CD36&gt;0,(CD31/'1 Enterprises'!CD8),0)</f>
        <v>0</v>
      </c>
      <c r="CE40" s="3">
        <f>IF(CE36&gt;0,(CE31/'1 Enterprises'!CE8),0)</f>
        <v>0</v>
      </c>
      <c r="CF40" s="3">
        <f>IF(CF36&gt;0,(CF31/'1 Enterprises'!CF8),0)</f>
        <v>0</v>
      </c>
      <c r="CG40" s="3">
        <f>IF(CG36&gt;0,(CG31/'1 Enterprises'!CG8),0)</f>
        <v>0</v>
      </c>
      <c r="CH40" s="3">
        <f>IF(CH36&gt;0,(CH31/'1 Enterprises'!CH8),0)</f>
        <v>0</v>
      </c>
      <c r="CI40" s="3">
        <f>IF(CI36&gt;0,(CI31/'1 Enterprises'!CI8),0)</f>
        <v>0</v>
      </c>
      <c r="CJ40" s="3">
        <f>IF(CJ36&gt;0,(CJ31/'1 Enterprises'!CJ8),0)</f>
        <v>0</v>
      </c>
      <c r="CK40" s="3">
        <f>IF(CK36&gt;0,(CK31/'1 Enterprises'!CK8),0)</f>
        <v>0</v>
      </c>
      <c r="CL40" s="3">
        <f>IF(CL36&gt;0,(CL31/'1 Enterprises'!CL8),0)</f>
        <v>0</v>
      </c>
      <c r="CM40" s="3">
        <f>IF(CM36&gt;0,(CM31/'1 Enterprises'!CM8),0)</f>
        <v>0</v>
      </c>
      <c r="CN40" s="3">
        <f>IF(CN36&gt;0,(CN31/'1 Enterprises'!CN8),0)</f>
        <v>0</v>
      </c>
      <c r="CO40" s="3">
        <f>IF(CO36&gt;0,(CO31/'1 Enterprises'!CO8),0)</f>
        <v>0</v>
      </c>
      <c r="CP40" s="3">
        <f>IF(CP36&gt;0,(CP31/'1 Enterprises'!CP8),0)</f>
        <v>0</v>
      </c>
      <c r="CQ40" s="3">
        <f>IF(CQ36&gt;0,(CQ31/'1 Enterprises'!CQ8),0)</f>
        <v>0</v>
      </c>
      <c r="CR40" s="3">
        <f>IF(CR36&gt;0,(CR31/'1 Enterprises'!CR8),0)</f>
        <v>0</v>
      </c>
      <c r="CS40" s="3">
        <f>IF(CS36&gt;0,(CS31/'1 Enterprises'!CS8),0)</f>
        <v>0</v>
      </c>
      <c r="CT40" s="3">
        <f>IF(CT36&gt;0,(CT31/'1 Enterprises'!CT8),0)</f>
        <v>0</v>
      </c>
      <c r="CU40" s="3">
        <f>IF(CU36&gt;0,(CU31/'1 Enterprises'!CU8),0)</f>
        <v>0</v>
      </c>
      <c r="CV40" s="3">
        <f>IF(CV36&gt;0,(CV31/'1 Enterprises'!CV8),0)</f>
        <v>0</v>
      </c>
      <c r="CW40" s="3">
        <f>IF(CW36&gt;0,(CW31/'1 Enterprises'!CW8),0)</f>
        <v>0</v>
      </c>
      <c r="CX40" s="3">
        <f>IF(CX36&gt;0,(CX31/'1 Enterprises'!CX8),0)</f>
        <v>0</v>
      </c>
      <c r="CY40" s="3">
        <f>IF(CY36&gt;0,(CY31/'1 Enterprises'!CY8),0)</f>
        <v>0</v>
      </c>
    </row>
    <row r="41" spans="2:103" x14ac:dyDescent="0.2">
      <c r="B41" s="62"/>
      <c r="C41" s="1"/>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row>
    <row r="42" spans="2:103" x14ac:dyDescent="0.2">
      <c r="B42" s="62" t="s">
        <v>286</v>
      </c>
      <c r="C42" s="1"/>
      <c r="D42" s="36">
        <f>IF(D38&gt;0,('1 Enterprises'!D6*D38),0)</f>
        <v>229248.58025018184</v>
      </c>
      <c r="E42" s="36">
        <f>IF(E38&gt;0,('1 Enterprises'!E6*E38),0)</f>
        <v>1257689.7840090001</v>
      </c>
      <c r="F42" s="36">
        <f>IF(F38&gt;0,('1 Enterprises'!F6*F38),0)</f>
        <v>1212164.9609214049</v>
      </c>
      <c r="G42" s="36">
        <f>IF(G38&gt;0,('1 Enterprises'!G6*G38),0)</f>
        <v>37885.422492830025</v>
      </c>
      <c r="H42" s="36">
        <f>IF(H38&gt;0,('1 Enterprises'!H6*H38),0)</f>
        <v>0</v>
      </c>
      <c r="I42" s="36">
        <f>IF(I38&gt;0,('1 Enterprises'!I6*I38),0)</f>
        <v>0</v>
      </c>
      <c r="J42" s="36">
        <f>IF(J38&gt;0,('1 Enterprises'!J6*J38),0)</f>
        <v>0</v>
      </c>
      <c r="K42" s="36">
        <f>IF(K38&gt;0,('1 Enterprises'!K6*K38),0)</f>
        <v>0</v>
      </c>
      <c r="L42" s="36">
        <f>IF(L38&gt;0,('1 Enterprises'!L6*L38),0)</f>
        <v>0</v>
      </c>
      <c r="M42" s="36">
        <f>IF(M38&gt;0,('1 Enterprises'!M6*M38),0)</f>
        <v>0</v>
      </c>
      <c r="N42" s="36">
        <f>IF(N38&gt;0,('1 Enterprises'!N6*N38),0)</f>
        <v>0</v>
      </c>
      <c r="O42" s="36">
        <f>IF(O38&gt;0,('1 Enterprises'!O6*O38),0)</f>
        <v>0</v>
      </c>
      <c r="P42" s="36">
        <f>IF(P38&gt;0,('1 Enterprises'!P6*P38),0)</f>
        <v>0</v>
      </c>
      <c r="Q42" s="36">
        <f>IF(Q38&gt;0,('1 Enterprises'!Q6*Q38),0)</f>
        <v>0</v>
      </c>
      <c r="R42" s="36">
        <f>IF(R38&gt;0,('1 Enterprises'!R6*R38),0)</f>
        <v>0</v>
      </c>
      <c r="S42" s="36">
        <f>IF(S38&gt;0,('1 Enterprises'!S6*S38),0)</f>
        <v>0</v>
      </c>
      <c r="T42" s="36">
        <f>IF(T38&gt;0,('1 Enterprises'!T6*T38),0)</f>
        <v>0</v>
      </c>
      <c r="U42" s="36">
        <f>IF(U38&gt;0,('1 Enterprises'!U6*U38),0)</f>
        <v>0</v>
      </c>
      <c r="V42" s="36">
        <f>IF(V38&gt;0,('1 Enterprises'!V6*V38),0)</f>
        <v>0</v>
      </c>
      <c r="W42" s="36">
        <f>IF(W38&gt;0,('1 Enterprises'!W6*W38),0)</f>
        <v>0</v>
      </c>
      <c r="X42" s="36">
        <f>IF(X38&gt;0,('1 Enterprises'!X6*X38),0)</f>
        <v>0</v>
      </c>
      <c r="Y42" s="36">
        <f>IF(Y38&gt;0,('1 Enterprises'!Y6*Y38),0)</f>
        <v>0</v>
      </c>
      <c r="Z42" s="36">
        <f>IF(Z38&gt;0,('1 Enterprises'!Z6*Z38),0)</f>
        <v>0</v>
      </c>
      <c r="AA42" s="36">
        <f>IF(AA38&gt;0,('1 Enterprises'!AA6*AA38),0)</f>
        <v>0</v>
      </c>
      <c r="AB42" s="36">
        <f>IF(AB38&gt;0,('1 Enterprises'!AB6*AB38),0)</f>
        <v>0</v>
      </c>
      <c r="AC42" s="36">
        <f>IF(AC38&gt;0,('1 Enterprises'!AC6*AC38),0)</f>
        <v>0</v>
      </c>
      <c r="AD42" s="36">
        <f>IF(AD38&gt;0,('1 Enterprises'!AD6*AD38),0)</f>
        <v>0</v>
      </c>
      <c r="AE42" s="36">
        <f>IF(AE38&gt;0,('1 Enterprises'!AE6*AE38),0)</f>
        <v>0</v>
      </c>
      <c r="AF42" s="36">
        <f>IF(AF38&gt;0,('1 Enterprises'!AF6*AF38),0)</f>
        <v>0</v>
      </c>
      <c r="AG42" s="36">
        <f>IF(AG38&gt;0,('1 Enterprises'!AG6*AG38),0)</f>
        <v>0</v>
      </c>
      <c r="AH42" s="36">
        <f>IF(AH38&gt;0,('1 Enterprises'!AH6*AH38),0)</f>
        <v>0</v>
      </c>
      <c r="AI42" s="36">
        <f>IF(AI38&gt;0,('1 Enterprises'!AI6*AI38),0)</f>
        <v>0</v>
      </c>
      <c r="AJ42" s="36">
        <f>IF(AJ38&gt;0,('1 Enterprises'!AJ6*AJ38),0)</f>
        <v>0</v>
      </c>
      <c r="AK42" s="36">
        <f>IF(AK38&gt;0,('1 Enterprises'!AK6*AK38),0)</f>
        <v>0</v>
      </c>
      <c r="AL42" s="36">
        <f>IF(AL38&gt;0,('1 Enterprises'!AL6*AL38),0)</f>
        <v>0</v>
      </c>
      <c r="AM42" s="36">
        <f>IF(AM38&gt;0,('1 Enterprises'!AM6*AM38),0)</f>
        <v>0</v>
      </c>
      <c r="AN42" s="36">
        <f>IF(AN38&gt;0,('1 Enterprises'!AN6*AN38),0)</f>
        <v>0</v>
      </c>
      <c r="AO42" s="36">
        <f>IF(AO38&gt;0,('1 Enterprises'!AO6*AO38),0)</f>
        <v>0</v>
      </c>
      <c r="AP42" s="36">
        <f>IF(AP38&gt;0,('1 Enterprises'!AP6*AP38),0)</f>
        <v>0</v>
      </c>
      <c r="AQ42" s="36">
        <f>IF(AQ38&gt;0,('1 Enterprises'!AQ6*AQ38),0)</f>
        <v>0</v>
      </c>
      <c r="AR42" s="36">
        <f>IF(AR38&gt;0,('1 Enterprises'!AR6*AR38),0)</f>
        <v>0</v>
      </c>
      <c r="AS42" s="36">
        <f>IF(AS38&gt;0,('1 Enterprises'!AS6*AS38),0)</f>
        <v>0</v>
      </c>
      <c r="AT42" s="36">
        <f>IF(AT38&gt;0,('1 Enterprises'!AT6*AT38),0)</f>
        <v>0</v>
      </c>
      <c r="AU42" s="36">
        <f>IF(AU38&gt;0,('1 Enterprises'!AU6*AU38),0)</f>
        <v>0</v>
      </c>
      <c r="AV42" s="36">
        <f>IF(AV38&gt;0,('1 Enterprises'!AV6*AV38),0)</f>
        <v>0</v>
      </c>
      <c r="AW42" s="36">
        <f>IF(AW38&gt;0,('1 Enterprises'!AW6*AW38),0)</f>
        <v>0</v>
      </c>
      <c r="AX42" s="36">
        <f>IF(AX38&gt;0,('1 Enterprises'!AX6*AX38),0)</f>
        <v>0</v>
      </c>
      <c r="AY42" s="36">
        <f>IF(AY38&gt;0,('1 Enterprises'!AY6*AY38),0)</f>
        <v>0</v>
      </c>
      <c r="AZ42" s="36">
        <f>IF(AZ38&gt;0,('1 Enterprises'!AZ6*AZ38),0)</f>
        <v>0</v>
      </c>
      <c r="BA42" s="36">
        <f>IF(BA38&gt;0,('1 Enterprises'!BA6*BA38),0)</f>
        <v>0</v>
      </c>
      <c r="BB42" s="36">
        <f>IF(BB38&gt;0,('1 Enterprises'!BB6*BB38),0)</f>
        <v>0</v>
      </c>
      <c r="BC42" s="36">
        <f>IF(BC38&gt;0,('1 Enterprises'!BC6*BC38),0)</f>
        <v>0</v>
      </c>
      <c r="BD42" s="36">
        <f>IF(BD38&gt;0,('1 Enterprises'!BD6*BD38),0)</f>
        <v>0</v>
      </c>
      <c r="BE42" s="36">
        <f>IF(BE38&gt;0,('1 Enterprises'!BE6*BE38),0)</f>
        <v>0</v>
      </c>
      <c r="BF42" s="36">
        <f>IF(BF38&gt;0,('1 Enterprises'!BF6*BF38),0)</f>
        <v>0</v>
      </c>
      <c r="BG42" s="36">
        <f>IF(BG38&gt;0,('1 Enterprises'!BG6*BG38),0)</f>
        <v>0</v>
      </c>
      <c r="BH42" s="36">
        <f>IF(BH38&gt;0,('1 Enterprises'!BH6*BH38),0)</f>
        <v>0</v>
      </c>
      <c r="BI42" s="36">
        <f>IF(BI38&gt;0,('1 Enterprises'!BI6*BI38),0)</f>
        <v>0</v>
      </c>
      <c r="BJ42" s="36">
        <f>IF(BJ38&gt;0,('1 Enterprises'!BJ6*BJ38),0)</f>
        <v>0</v>
      </c>
      <c r="BK42" s="36">
        <f>IF(BK38&gt;0,('1 Enterprises'!BK6*BK38),0)</f>
        <v>0</v>
      </c>
      <c r="BL42" s="36">
        <f>IF(BL38&gt;0,('1 Enterprises'!BL6*BL38),0)</f>
        <v>0</v>
      </c>
      <c r="BM42" s="36">
        <f>IF(BM38&gt;0,('1 Enterprises'!BM6*BM38),0)</f>
        <v>0</v>
      </c>
      <c r="BN42" s="36">
        <f>IF(BN38&gt;0,('1 Enterprises'!BN6*BN38),0)</f>
        <v>0</v>
      </c>
      <c r="BO42" s="36">
        <f>IF(BO38&gt;0,('1 Enterprises'!BO6*BO38),0)</f>
        <v>0</v>
      </c>
      <c r="BP42" s="36">
        <f>IF(BP38&gt;0,('1 Enterprises'!BP6*BP38),0)</f>
        <v>0</v>
      </c>
      <c r="BQ42" s="36">
        <f>IF(BQ38&gt;0,('1 Enterprises'!BQ6*BQ38),0)</f>
        <v>0</v>
      </c>
      <c r="BR42" s="36">
        <f>IF(BR38&gt;0,('1 Enterprises'!BR6*BR38),0)</f>
        <v>0</v>
      </c>
      <c r="BS42" s="36">
        <f>IF(BS38&gt;0,('1 Enterprises'!BS6*BS38),0)</f>
        <v>0</v>
      </c>
      <c r="BT42" s="36">
        <f>IF(BT38&gt;0,('1 Enterprises'!BT6*BT38),0)</f>
        <v>0</v>
      </c>
      <c r="BU42" s="36">
        <f>IF(BU38&gt;0,('1 Enterprises'!BU6*BU38),0)</f>
        <v>0</v>
      </c>
      <c r="BV42" s="36">
        <f>IF(BV38&gt;0,('1 Enterprises'!BV6*BV38),0)</f>
        <v>0</v>
      </c>
      <c r="BW42" s="36">
        <f>IF(BW38&gt;0,('1 Enterprises'!BW6*BW38),0)</f>
        <v>0</v>
      </c>
      <c r="BX42" s="36">
        <f>IF(BX38&gt;0,('1 Enterprises'!BX6*BX38),0)</f>
        <v>0</v>
      </c>
      <c r="BY42" s="36">
        <f>IF(BY38&gt;0,('1 Enterprises'!BY6*BY38),0)</f>
        <v>0</v>
      </c>
      <c r="BZ42" s="36">
        <f>IF(BZ38&gt;0,('1 Enterprises'!BZ6*BZ38),0)</f>
        <v>0</v>
      </c>
      <c r="CA42" s="36">
        <f>IF(CA38&gt;0,('1 Enterprises'!CA6*CA38),0)</f>
        <v>0</v>
      </c>
      <c r="CB42" s="36">
        <f>IF(CB38&gt;0,('1 Enterprises'!CB6*CB38),0)</f>
        <v>0</v>
      </c>
      <c r="CC42" s="36">
        <f>IF(CC38&gt;0,('1 Enterprises'!CC6*CC38),0)</f>
        <v>0</v>
      </c>
      <c r="CD42" s="36">
        <f>IF(CD38&gt;0,('1 Enterprises'!CD6*CD38),0)</f>
        <v>0</v>
      </c>
      <c r="CE42" s="36">
        <f>IF(CE38&gt;0,('1 Enterprises'!CE6*CE38),0)</f>
        <v>0</v>
      </c>
      <c r="CF42" s="36">
        <f>IF(CF38&gt;0,('1 Enterprises'!CF6*CF38),0)</f>
        <v>0</v>
      </c>
      <c r="CG42" s="36">
        <f>IF(CG38&gt;0,('1 Enterprises'!CG6*CG38),0)</f>
        <v>0</v>
      </c>
      <c r="CH42" s="36">
        <f>IF(CH38&gt;0,('1 Enterprises'!CH6*CH38),0)</f>
        <v>0</v>
      </c>
      <c r="CI42" s="36">
        <f>IF(CI38&gt;0,('1 Enterprises'!CI6*CI38),0)</f>
        <v>0</v>
      </c>
      <c r="CJ42" s="36">
        <f>IF(CJ38&gt;0,('1 Enterprises'!CJ6*CJ38),0)</f>
        <v>0</v>
      </c>
      <c r="CK42" s="36">
        <f>IF(CK38&gt;0,('1 Enterprises'!CK6*CK38),0)</f>
        <v>0</v>
      </c>
      <c r="CL42" s="36">
        <f>IF(CL38&gt;0,('1 Enterprises'!CL6*CL38),0)</f>
        <v>0</v>
      </c>
      <c r="CM42" s="36">
        <f>IF(CM38&gt;0,('1 Enterprises'!CM6*CM38),0)</f>
        <v>0</v>
      </c>
      <c r="CN42" s="36">
        <f>IF(CN38&gt;0,('1 Enterprises'!CN6*CN38),0)</f>
        <v>0</v>
      </c>
      <c r="CO42" s="36">
        <f>IF(CO38&gt;0,('1 Enterprises'!CO6*CO38),0)</f>
        <v>0</v>
      </c>
      <c r="CP42" s="36">
        <f>IF(CP38&gt;0,('1 Enterprises'!CP6*CP38),0)</f>
        <v>0</v>
      </c>
      <c r="CQ42" s="36">
        <f>IF(CQ38&gt;0,('1 Enterprises'!CQ6*CQ38),0)</f>
        <v>0</v>
      </c>
      <c r="CR42" s="36">
        <f>IF(CR38&gt;0,('1 Enterprises'!CR6*CR38),0)</f>
        <v>0</v>
      </c>
      <c r="CS42" s="36">
        <f>IF(CS38&gt;0,('1 Enterprises'!CS6*CS38),0)</f>
        <v>0</v>
      </c>
      <c r="CT42" s="36">
        <f>IF(CT38&gt;0,('1 Enterprises'!CT6*CT38),0)</f>
        <v>0</v>
      </c>
      <c r="CU42" s="36">
        <f>IF(CU38&gt;0,('1 Enterprises'!CU6*CU38),0)</f>
        <v>0</v>
      </c>
      <c r="CV42" s="36">
        <f>IF(CV38&gt;0,('1 Enterprises'!CV6*CV38),0)</f>
        <v>0</v>
      </c>
      <c r="CW42" s="36">
        <f>IF(CW38&gt;0,('1 Enterprises'!CW6*CW38),0)</f>
        <v>0</v>
      </c>
      <c r="CX42" s="36">
        <f>IF(CX38&gt;0,('1 Enterprises'!CX6*CX38),0)</f>
        <v>0</v>
      </c>
      <c r="CY42" s="36">
        <f>IF(CY38&gt;0,('1 Enterprises'!CY6*CY38),0)</f>
        <v>0</v>
      </c>
    </row>
    <row r="43" spans="2:103" x14ac:dyDescent="0.2">
      <c r="B43" s="62"/>
      <c r="C43" s="1"/>
      <c r="D43" s="103"/>
      <c r="E43" s="32"/>
      <c r="F43" s="32"/>
      <c r="I43" s="2"/>
      <c r="J43" s="2"/>
      <c r="K43" s="2"/>
      <c r="L43" s="2"/>
      <c r="M43" s="2"/>
      <c r="N43" s="2"/>
      <c r="O43" s="2"/>
      <c r="P43" s="2"/>
      <c r="Q43" s="2"/>
      <c r="R43" s="2"/>
      <c r="S43" s="2"/>
      <c r="T43" s="2"/>
      <c r="U43" s="2"/>
      <c r="V43" s="2"/>
      <c r="W43" s="2"/>
      <c r="X43" s="2"/>
      <c r="Y43" s="2"/>
      <c r="Z43" s="2"/>
      <c r="AA43" s="2"/>
      <c r="AB43" s="2"/>
    </row>
    <row r="44" spans="2:103" ht="15.75" x14ac:dyDescent="0.25">
      <c r="B44" s="99" t="s">
        <v>468</v>
      </c>
      <c r="C44" s="9"/>
      <c r="D44" s="195"/>
      <c r="E44" s="32"/>
      <c r="F44" s="32"/>
      <c r="I44" s="2"/>
      <c r="J44" s="2"/>
      <c r="K44" s="2"/>
      <c r="L44" s="2"/>
      <c r="M44" s="2"/>
      <c r="N44" s="2"/>
      <c r="O44" s="2"/>
      <c r="P44" s="2"/>
      <c r="Q44" s="2"/>
      <c r="R44" s="2"/>
      <c r="S44" s="2"/>
      <c r="T44" s="2"/>
      <c r="U44" s="2"/>
      <c r="V44" s="2"/>
      <c r="W44" s="2"/>
      <c r="X44" s="2"/>
      <c r="Y44" s="2"/>
      <c r="Z44" s="2"/>
      <c r="AA44" s="2"/>
      <c r="AB44" s="2"/>
    </row>
    <row r="45" spans="2:103" ht="15" x14ac:dyDescent="0.35">
      <c r="B45" s="62"/>
      <c r="C45" s="183"/>
      <c r="D45" s="193" t="s">
        <v>464</v>
      </c>
      <c r="E45" s="192" t="s">
        <v>463</v>
      </c>
      <c r="F45" s="192" t="s">
        <v>465</v>
      </c>
      <c r="G45" s="281" t="s">
        <v>466</v>
      </c>
      <c r="I45" s="2"/>
      <c r="J45" s="2"/>
      <c r="K45" s="2"/>
      <c r="L45" s="2"/>
      <c r="M45" s="2"/>
      <c r="N45" s="2"/>
      <c r="O45" s="2"/>
      <c r="P45" s="2"/>
      <c r="Q45" s="2"/>
      <c r="R45" s="2"/>
      <c r="S45" s="2"/>
      <c r="T45" s="2"/>
      <c r="U45" s="2"/>
      <c r="V45" s="2"/>
      <c r="W45" s="2"/>
      <c r="X45" s="2"/>
      <c r="Y45" s="2"/>
      <c r="Z45" s="2"/>
      <c r="AA45" s="2"/>
      <c r="AB45" s="2"/>
    </row>
    <row r="46" spans="2:103" x14ac:dyDescent="0.2">
      <c r="B46" s="65" t="str">
        <f t="shared" ref="B46:B60" si="23">B14</f>
        <v xml:space="preserve"> Containers</v>
      </c>
      <c r="D46" s="103">
        <f>'2 Income Statement'!D112</f>
        <v>350000</v>
      </c>
      <c r="E46" s="103">
        <f t="shared" ref="E46:E60" si="24">DB14</f>
        <v>299515</v>
      </c>
      <c r="F46" s="282">
        <f>E46-D46</f>
        <v>-50485</v>
      </c>
      <c r="G46" s="283">
        <f>IF(D46=0,0,E46/D46)</f>
        <v>0.85575714285714288</v>
      </c>
      <c r="I46" s="2"/>
      <c r="J46" s="2"/>
      <c r="K46" s="2"/>
      <c r="L46" s="2"/>
      <c r="M46" s="2"/>
      <c r="N46" s="2"/>
      <c r="O46" s="2"/>
      <c r="P46" s="2"/>
      <c r="Q46" s="2"/>
      <c r="R46" s="2"/>
      <c r="S46" s="2"/>
      <c r="T46" s="2"/>
      <c r="U46" s="2"/>
      <c r="V46" s="2"/>
      <c r="W46" s="2"/>
      <c r="X46" s="2"/>
      <c r="Y46" s="2"/>
      <c r="Z46" s="2"/>
      <c r="AA46" s="2"/>
      <c r="AB46" s="2"/>
    </row>
    <row r="47" spans="2:103" x14ac:dyDescent="0.2">
      <c r="B47" s="65" t="str">
        <f t="shared" si="23"/>
        <v xml:space="preserve"> Growing Media (substrate)</v>
      </c>
      <c r="D47" s="103">
        <f>'2 Income Statement'!D113</f>
        <v>98000</v>
      </c>
      <c r="E47" s="103">
        <f t="shared" si="24"/>
        <v>275185.69958847738</v>
      </c>
      <c r="F47" s="282">
        <f t="shared" ref="F47:F61" si="25">E47-D47</f>
        <v>177185.69958847738</v>
      </c>
      <c r="G47" s="283">
        <f t="shared" ref="G47:G59" si="26">IF(D47=0,0,E47/D47)</f>
        <v>2.8080173427395652</v>
      </c>
      <c r="I47" s="2"/>
      <c r="J47" s="2"/>
      <c r="K47" s="2"/>
      <c r="L47" s="2"/>
      <c r="M47" s="2"/>
      <c r="N47" s="2"/>
      <c r="O47" s="2"/>
      <c r="P47" s="2"/>
      <c r="Q47" s="2"/>
      <c r="R47" s="2"/>
      <c r="S47" s="2"/>
      <c r="T47" s="2"/>
      <c r="U47" s="2"/>
      <c r="V47" s="2"/>
      <c r="W47" s="2"/>
      <c r="X47" s="2"/>
      <c r="Y47" s="2"/>
      <c r="Z47" s="2"/>
      <c r="AA47" s="2"/>
      <c r="AB47" s="2"/>
    </row>
    <row r="48" spans="2:103" x14ac:dyDescent="0.2">
      <c r="B48" s="65" t="str">
        <f t="shared" si="23"/>
        <v xml:space="preserve"> Starting plant (Plugs, cuttings, seed)</v>
      </c>
      <c r="D48" s="103">
        <f>'2 Income Statement'!D114</f>
        <v>450000</v>
      </c>
      <c r="E48" s="103">
        <f t="shared" si="24"/>
        <v>1617500</v>
      </c>
      <c r="F48" s="282">
        <f t="shared" si="25"/>
        <v>1167500</v>
      </c>
      <c r="G48" s="283">
        <f t="shared" si="26"/>
        <v>3.5944444444444446</v>
      </c>
      <c r="I48" s="2"/>
      <c r="J48" s="2"/>
      <c r="K48" s="2"/>
      <c r="L48" s="2"/>
      <c r="M48" s="2"/>
      <c r="N48" s="2"/>
      <c r="O48" s="2"/>
      <c r="P48" s="2"/>
      <c r="Q48" s="2"/>
      <c r="R48" s="2"/>
      <c r="S48" s="2"/>
      <c r="T48" s="2"/>
      <c r="U48" s="2"/>
      <c r="V48" s="2"/>
      <c r="W48" s="2"/>
      <c r="X48" s="2"/>
      <c r="Y48" s="2"/>
      <c r="Z48" s="2"/>
      <c r="AA48" s="2"/>
      <c r="AB48" s="2"/>
    </row>
    <row r="49" spans="2:28" x14ac:dyDescent="0.2">
      <c r="B49" s="65" t="str">
        <f t="shared" si="23"/>
        <v xml:space="preserve"> Tags, Stakes, Trellis, Etc.</v>
      </c>
      <c r="D49" s="103">
        <f>'2 Income Statement'!D115</f>
        <v>17000</v>
      </c>
      <c r="E49" s="103">
        <f t="shared" si="24"/>
        <v>0</v>
      </c>
      <c r="F49" s="282">
        <f t="shared" si="25"/>
        <v>-17000</v>
      </c>
      <c r="G49" s="283">
        <f t="shared" si="26"/>
        <v>0</v>
      </c>
      <c r="I49" s="2"/>
      <c r="J49" s="2"/>
      <c r="K49" s="2"/>
      <c r="L49" s="2"/>
      <c r="M49" s="2"/>
      <c r="N49" s="2"/>
      <c r="O49" s="2"/>
      <c r="P49" s="2"/>
      <c r="Q49" s="2"/>
      <c r="R49" s="2"/>
      <c r="S49" s="2"/>
      <c r="T49" s="2"/>
      <c r="U49" s="2"/>
      <c r="V49" s="2"/>
      <c r="W49" s="2"/>
      <c r="X49" s="2"/>
      <c r="Y49" s="2"/>
      <c r="Z49" s="2"/>
      <c r="AA49" s="2"/>
      <c r="AB49" s="2"/>
    </row>
    <row r="50" spans="2:28" x14ac:dyDescent="0.2">
      <c r="B50" s="65" t="str">
        <f t="shared" si="23"/>
        <v xml:space="preserve"> Fertilizer</v>
      </c>
      <c r="D50" s="103">
        <f>'2 Income Statement'!D116</f>
        <v>15000</v>
      </c>
      <c r="E50" s="103">
        <f t="shared" si="24"/>
        <v>4050.9259259259261</v>
      </c>
      <c r="F50" s="282">
        <f t="shared" si="25"/>
        <v>-10949.074074074073</v>
      </c>
      <c r="G50" s="283">
        <f t="shared" si="26"/>
        <v>0.27006172839506176</v>
      </c>
      <c r="I50" s="2"/>
      <c r="J50" s="2"/>
      <c r="K50" s="2"/>
      <c r="L50" s="2"/>
      <c r="M50" s="2"/>
      <c r="N50" s="2"/>
      <c r="O50" s="2"/>
      <c r="P50" s="2"/>
      <c r="Q50" s="2"/>
      <c r="R50" s="2"/>
      <c r="S50" s="2"/>
      <c r="T50" s="2"/>
      <c r="U50" s="2"/>
      <c r="V50" s="2"/>
      <c r="W50" s="2"/>
      <c r="X50" s="2"/>
      <c r="Y50" s="2"/>
      <c r="Z50" s="2"/>
      <c r="AA50" s="2"/>
      <c r="AB50" s="2"/>
    </row>
    <row r="51" spans="2:28" x14ac:dyDescent="0.2">
      <c r="B51" s="65" t="str">
        <f t="shared" si="23"/>
        <v xml:space="preserve"> Chemicals - Pest Control, PGR</v>
      </c>
      <c r="D51" s="103">
        <f>'2 Income Statement'!D117</f>
        <v>25000</v>
      </c>
      <c r="E51" s="103">
        <f t="shared" si="24"/>
        <v>35901.521381578939</v>
      </c>
      <c r="F51" s="282">
        <f t="shared" si="25"/>
        <v>10901.521381578939</v>
      </c>
      <c r="G51" s="283">
        <f t="shared" si="26"/>
        <v>1.4360608552631575</v>
      </c>
      <c r="I51" s="2"/>
      <c r="J51" s="2"/>
      <c r="K51" s="2"/>
      <c r="L51" s="2"/>
      <c r="M51" s="2"/>
      <c r="N51" s="2"/>
      <c r="O51" s="2"/>
      <c r="P51" s="2"/>
      <c r="Q51" s="2"/>
      <c r="R51" s="2"/>
      <c r="S51" s="2"/>
      <c r="T51" s="2"/>
      <c r="U51" s="2"/>
      <c r="V51" s="2"/>
      <c r="W51" s="2"/>
      <c r="X51" s="2"/>
      <c r="Y51" s="2"/>
      <c r="Z51" s="2"/>
      <c r="AA51" s="2"/>
      <c r="AB51" s="2"/>
    </row>
    <row r="52" spans="2:28" x14ac:dyDescent="0.2">
      <c r="B52" s="65" t="str">
        <f t="shared" si="23"/>
        <v xml:space="preserve"> Labor Planting</v>
      </c>
      <c r="D52" s="103">
        <f>'2 Income Statement'!D118</f>
        <v>50000</v>
      </c>
      <c r="E52" s="103">
        <f t="shared" si="24"/>
        <v>167500</v>
      </c>
      <c r="F52" s="282">
        <f t="shared" si="25"/>
        <v>117500</v>
      </c>
      <c r="G52" s="283">
        <f t="shared" si="26"/>
        <v>3.35</v>
      </c>
      <c r="I52" s="2"/>
      <c r="J52" s="2"/>
      <c r="K52" s="2"/>
      <c r="L52" s="2"/>
      <c r="M52" s="2"/>
      <c r="N52" s="2"/>
      <c r="O52" s="2"/>
      <c r="P52" s="2"/>
      <c r="Q52" s="2"/>
      <c r="R52" s="2"/>
      <c r="S52" s="2"/>
      <c r="T52" s="2"/>
      <c r="U52" s="2"/>
      <c r="V52" s="2"/>
      <c r="W52" s="2"/>
      <c r="X52" s="2"/>
      <c r="Y52" s="2"/>
      <c r="Z52" s="2"/>
      <c r="AA52" s="2"/>
      <c r="AB52" s="2"/>
    </row>
    <row r="53" spans="2:28" x14ac:dyDescent="0.2">
      <c r="B53" s="65" t="str">
        <f t="shared" si="23"/>
        <v xml:space="preserve"> Labor Maintenance</v>
      </c>
      <c r="D53" s="103">
        <f>'2 Income Statement'!D119</f>
        <v>50000</v>
      </c>
      <c r="E53" s="103">
        <f t="shared" si="24"/>
        <v>118000</v>
      </c>
      <c r="F53" s="282">
        <f t="shared" si="25"/>
        <v>68000</v>
      </c>
      <c r="G53" s="283">
        <f t="shared" si="26"/>
        <v>2.36</v>
      </c>
      <c r="I53" s="2"/>
      <c r="J53" s="2"/>
      <c r="K53" s="2"/>
      <c r="L53" s="2"/>
      <c r="M53" s="2"/>
      <c r="N53" s="2"/>
      <c r="O53" s="2"/>
      <c r="P53" s="2"/>
      <c r="Q53" s="2"/>
      <c r="R53" s="2"/>
      <c r="S53" s="2"/>
      <c r="T53" s="2"/>
      <c r="U53" s="2"/>
      <c r="V53" s="2"/>
      <c r="W53" s="2"/>
      <c r="X53" s="2"/>
      <c r="Y53" s="2"/>
      <c r="Z53" s="2"/>
      <c r="AA53" s="2"/>
      <c r="AB53" s="2"/>
    </row>
    <row r="54" spans="2:28" x14ac:dyDescent="0.2">
      <c r="B54" s="65" t="str">
        <f t="shared" si="23"/>
        <v xml:space="preserve"> Labor Harvest</v>
      </c>
      <c r="D54" s="103">
        <f>'2 Income Statement'!D120</f>
        <v>50000</v>
      </c>
      <c r="E54" s="103">
        <f t="shared" si="24"/>
        <v>147500</v>
      </c>
      <c r="F54" s="282">
        <f t="shared" si="25"/>
        <v>97500</v>
      </c>
      <c r="G54" s="283">
        <f t="shared" si="26"/>
        <v>2.95</v>
      </c>
      <c r="I54" s="2"/>
      <c r="J54" s="2"/>
      <c r="K54" s="2"/>
      <c r="L54" s="2"/>
      <c r="M54" s="2"/>
      <c r="N54" s="2"/>
      <c r="O54" s="2"/>
      <c r="P54" s="2"/>
      <c r="Q54" s="2"/>
      <c r="R54" s="2"/>
      <c r="S54" s="2"/>
      <c r="T54" s="2"/>
      <c r="U54" s="2"/>
      <c r="V54" s="2"/>
      <c r="W54" s="2"/>
      <c r="X54" s="2"/>
      <c r="Y54" s="2"/>
      <c r="Z54" s="2"/>
      <c r="AA54" s="2"/>
      <c r="AB54" s="2"/>
    </row>
    <row r="55" spans="2:28" x14ac:dyDescent="0.2">
      <c r="B55" s="65" t="str">
        <f t="shared" si="23"/>
        <v>Other DC 1</v>
      </c>
      <c r="D55" s="103">
        <f>'2 Income Statement'!D122</f>
        <v>1</v>
      </c>
      <c r="E55" s="103">
        <f t="shared" si="24"/>
        <v>41000</v>
      </c>
      <c r="F55" s="282">
        <f t="shared" si="25"/>
        <v>40999</v>
      </c>
      <c r="G55" s="283">
        <f t="shared" si="26"/>
        <v>41000</v>
      </c>
      <c r="I55" s="2"/>
      <c r="M55" s="2"/>
      <c r="N55" s="2"/>
      <c r="O55" s="2"/>
      <c r="P55" s="2"/>
      <c r="Q55" s="2"/>
      <c r="R55" s="2"/>
      <c r="S55" s="2"/>
      <c r="T55" s="2"/>
      <c r="U55" s="2"/>
      <c r="V55" s="2"/>
      <c r="W55" s="2"/>
      <c r="X55" s="2"/>
      <c r="Y55" s="2"/>
      <c r="Z55" s="2"/>
      <c r="AA55" s="2"/>
      <c r="AB55" s="2"/>
    </row>
    <row r="56" spans="2:28" x14ac:dyDescent="0.2">
      <c r="B56" s="65" t="str">
        <f t="shared" si="23"/>
        <v xml:space="preserve"> Over Wintering Cost</v>
      </c>
      <c r="D56" s="103">
        <f>'2 Income Statement'!D123</f>
        <v>1</v>
      </c>
      <c r="E56" s="103">
        <f t="shared" si="24"/>
        <v>0</v>
      </c>
      <c r="F56" s="282">
        <f t="shared" si="25"/>
        <v>-1</v>
      </c>
      <c r="G56" s="283">
        <f t="shared" si="26"/>
        <v>0</v>
      </c>
      <c r="I56" s="2"/>
      <c r="J56" s="2"/>
      <c r="K56" s="2"/>
      <c r="L56" s="2"/>
      <c r="M56" s="2"/>
      <c r="N56" s="2"/>
      <c r="O56" s="2"/>
      <c r="P56" s="2"/>
      <c r="Q56" s="2"/>
      <c r="R56" s="2"/>
      <c r="S56" s="2"/>
      <c r="T56" s="2"/>
      <c r="U56" s="2"/>
      <c r="V56" s="2"/>
      <c r="W56" s="2"/>
      <c r="X56" s="2"/>
      <c r="Y56" s="2"/>
      <c r="Z56" s="2"/>
      <c r="AA56" s="2"/>
      <c r="AB56" s="2"/>
    </row>
    <row r="57" spans="2:28" x14ac:dyDescent="0.2">
      <c r="B57" s="65" t="str">
        <f t="shared" si="23"/>
        <v>Other DC 2</v>
      </c>
      <c r="D57" s="103">
        <f>'2 Income Statement'!D124</f>
        <v>1</v>
      </c>
      <c r="E57" s="103">
        <f t="shared" si="24"/>
        <v>0</v>
      </c>
      <c r="F57" s="282">
        <f t="shared" si="25"/>
        <v>-1</v>
      </c>
      <c r="G57" s="283">
        <f t="shared" si="26"/>
        <v>0</v>
      </c>
      <c r="I57" s="2"/>
      <c r="J57" s="2"/>
      <c r="K57" s="2"/>
      <c r="L57" s="2"/>
      <c r="M57" s="2"/>
      <c r="N57" s="2"/>
      <c r="O57" s="2"/>
      <c r="P57" s="2"/>
      <c r="Q57" s="2"/>
      <c r="R57" s="2"/>
      <c r="S57" s="2"/>
      <c r="T57" s="2"/>
      <c r="U57" s="2"/>
      <c r="V57" s="2"/>
      <c r="W57" s="2"/>
      <c r="X57" s="2"/>
      <c r="Y57" s="2"/>
      <c r="Z57" s="2"/>
      <c r="AA57" s="2"/>
      <c r="AB57" s="2"/>
    </row>
    <row r="58" spans="2:28" x14ac:dyDescent="0.2">
      <c r="B58" s="65" t="str">
        <f t="shared" si="23"/>
        <v>Other DC 3</v>
      </c>
      <c r="D58" s="103">
        <f>'2 Income Statement'!D125</f>
        <v>1</v>
      </c>
      <c r="E58" s="103">
        <f t="shared" si="24"/>
        <v>0</v>
      </c>
      <c r="F58" s="282">
        <f t="shared" si="25"/>
        <v>-1</v>
      </c>
      <c r="G58" s="283">
        <f t="shared" si="26"/>
        <v>0</v>
      </c>
      <c r="I58" s="2"/>
      <c r="J58" s="2"/>
      <c r="K58" s="2"/>
      <c r="L58" s="2"/>
      <c r="M58" s="2"/>
      <c r="N58" s="2"/>
      <c r="O58" s="2"/>
      <c r="P58" s="2"/>
      <c r="Q58" s="2"/>
      <c r="R58" s="2"/>
      <c r="S58" s="2"/>
      <c r="T58" s="2"/>
      <c r="U58" s="2"/>
      <c r="V58" s="2"/>
      <c r="W58" s="2"/>
      <c r="X58" s="2"/>
      <c r="Y58" s="2"/>
      <c r="Z58" s="2"/>
      <c r="AA58" s="2"/>
      <c r="AB58" s="2"/>
    </row>
    <row r="59" spans="2:28" x14ac:dyDescent="0.2">
      <c r="B59" s="65" t="str">
        <f t="shared" si="23"/>
        <v>Other DC 4</v>
      </c>
      <c r="C59" s="194"/>
      <c r="D59" s="103">
        <f>'2 Income Statement'!D126</f>
        <v>1</v>
      </c>
      <c r="E59" s="103">
        <f t="shared" si="24"/>
        <v>0</v>
      </c>
      <c r="F59" s="282">
        <f t="shared" si="25"/>
        <v>-1</v>
      </c>
      <c r="G59" s="283">
        <f t="shared" si="26"/>
        <v>0</v>
      </c>
      <c r="I59" s="2"/>
      <c r="J59" s="2"/>
      <c r="K59" s="2"/>
      <c r="L59" s="2"/>
      <c r="M59" s="2"/>
      <c r="N59" s="2"/>
      <c r="O59" s="2"/>
      <c r="P59" s="2"/>
      <c r="Q59" s="2"/>
      <c r="R59" s="2"/>
      <c r="S59" s="2"/>
      <c r="T59" s="2"/>
      <c r="U59" s="2"/>
      <c r="V59" s="2"/>
      <c r="W59" s="2"/>
      <c r="X59" s="2"/>
      <c r="Y59" s="2"/>
      <c r="Z59" s="2"/>
      <c r="AA59" s="2"/>
      <c r="AB59" s="2"/>
    </row>
    <row r="60" spans="2:28" ht="15" x14ac:dyDescent="0.35">
      <c r="B60" s="301" t="str">
        <f t="shared" si="23"/>
        <v>Other DC 5</v>
      </c>
      <c r="C60" s="194"/>
      <c r="D60" s="280">
        <f>'2 Income Statement'!D127</f>
        <v>1</v>
      </c>
      <c r="E60" s="280">
        <f t="shared" si="24"/>
        <v>0</v>
      </c>
      <c r="F60" s="284">
        <f>E60-D60</f>
        <v>-1</v>
      </c>
      <c r="G60" s="285">
        <f>IF(D60=0,0,E60/D60)</f>
        <v>0</v>
      </c>
      <c r="I60" s="2"/>
      <c r="J60" s="2"/>
      <c r="K60" s="2"/>
      <c r="L60" s="2"/>
      <c r="M60" s="2"/>
      <c r="N60" s="2"/>
      <c r="O60" s="2"/>
      <c r="P60" s="2"/>
      <c r="Q60" s="2"/>
      <c r="R60" s="2"/>
      <c r="S60" s="2"/>
      <c r="T60" s="2"/>
      <c r="U60" s="2"/>
      <c r="V60" s="2"/>
      <c r="W60" s="2"/>
      <c r="X60" s="2"/>
      <c r="Y60" s="2"/>
      <c r="Z60" s="2"/>
      <c r="AA60" s="2"/>
      <c r="AB60" s="2"/>
    </row>
    <row r="61" spans="2:28" x14ac:dyDescent="0.2">
      <c r="B61" s="65" t="s">
        <v>467</v>
      </c>
      <c r="D61" s="103">
        <f>SUM(D46:D59)</f>
        <v>1105005</v>
      </c>
      <c r="E61" s="103">
        <f>SUM(E46:E59)</f>
        <v>2706153.1468959823</v>
      </c>
      <c r="F61" s="282">
        <f t="shared" si="25"/>
        <v>1601148.1468959823</v>
      </c>
      <c r="G61" s="283">
        <f>IF(D61&gt;0,E61/D61,0)</f>
        <v>2.4489962913253627</v>
      </c>
      <c r="I61" s="2"/>
      <c r="J61" s="2"/>
      <c r="K61" s="2"/>
      <c r="L61" s="2"/>
      <c r="M61" s="2"/>
      <c r="N61" s="2"/>
      <c r="O61" s="2"/>
      <c r="P61" s="2"/>
      <c r="Q61" s="2"/>
      <c r="R61" s="2"/>
      <c r="S61" s="2"/>
      <c r="T61" s="2"/>
      <c r="U61" s="2"/>
      <c r="V61" s="2"/>
      <c r="W61" s="2"/>
      <c r="X61" s="2"/>
      <c r="Y61" s="2"/>
      <c r="Z61" s="2"/>
      <c r="AA61" s="2"/>
      <c r="AB61" s="2"/>
    </row>
    <row r="62" spans="2:28" x14ac:dyDescent="0.2">
      <c r="B62" s="65"/>
      <c r="C62" s="1"/>
      <c r="D62" s="103"/>
      <c r="E62" s="103"/>
      <c r="F62" s="32"/>
      <c r="I62" s="2"/>
      <c r="J62" s="2"/>
      <c r="K62" s="2"/>
      <c r="L62" s="2"/>
      <c r="M62" s="2"/>
      <c r="N62" s="2"/>
      <c r="O62" s="2"/>
      <c r="P62" s="2"/>
      <c r="Q62" s="2"/>
      <c r="R62" s="2"/>
      <c r="S62" s="2"/>
      <c r="T62" s="2"/>
      <c r="U62" s="2"/>
      <c r="V62" s="2"/>
      <c r="W62" s="2"/>
      <c r="X62" s="2"/>
      <c r="Y62" s="2"/>
      <c r="Z62" s="2"/>
      <c r="AA62" s="2"/>
      <c r="AB62" s="2"/>
    </row>
    <row r="63" spans="2:28" x14ac:dyDescent="0.2">
      <c r="B63" s="64" t="s">
        <v>508</v>
      </c>
      <c r="C63" s="1"/>
      <c r="D63" s="3" t="s">
        <v>308</v>
      </c>
      <c r="E63" s="2"/>
      <c r="F63" s="3"/>
      <c r="G63" s="3"/>
      <c r="H63" s="3"/>
      <c r="I63" s="3"/>
      <c r="J63" s="3"/>
      <c r="K63" s="3"/>
      <c r="L63" s="3"/>
      <c r="M63" s="3"/>
      <c r="N63" s="3"/>
      <c r="O63" s="3"/>
      <c r="P63" s="3"/>
      <c r="Q63" s="3"/>
      <c r="R63" s="3"/>
      <c r="S63" s="3"/>
      <c r="T63" s="3"/>
      <c r="U63" s="3"/>
      <c r="V63" s="3"/>
      <c r="W63" s="3"/>
      <c r="X63" s="3"/>
      <c r="Y63" s="3"/>
      <c r="Z63" s="3"/>
      <c r="AA63" s="3"/>
      <c r="AB63" s="3"/>
    </row>
    <row r="64" spans="2:28" x14ac:dyDescent="0.2">
      <c r="B64" s="66" t="str">
        <f>'2 Income Statement'!B130</f>
        <v xml:space="preserve"> * Interest </v>
      </c>
      <c r="C64" s="188" t="s">
        <v>452</v>
      </c>
      <c r="D64" s="83">
        <f>'2 Income Statement'!D130-DB30</f>
        <v>64164.399222565349</v>
      </c>
      <c r="E64" s="2" t="s">
        <v>357</v>
      </c>
      <c r="F64" s="6"/>
      <c r="G64" s="6"/>
      <c r="H64" s="6"/>
      <c r="I64" s="6"/>
      <c r="J64" s="6"/>
      <c r="K64" s="6"/>
      <c r="L64" s="6"/>
      <c r="M64" s="6"/>
      <c r="N64" s="6"/>
      <c r="O64" s="6"/>
      <c r="P64" s="6"/>
      <c r="Q64" s="6"/>
      <c r="R64" s="6"/>
      <c r="S64" s="6"/>
      <c r="T64" s="6"/>
      <c r="U64" s="6"/>
      <c r="V64" s="6"/>
      <c r="W64" s="6"/>
      <c r="X64" s="6"/>
      <c r="Y64" s="6"/>
      <c r="Z64" s="6"/>
      <c r="AA64" s="6"/>
      <c r="AB64" s="6"/>
    </row>
    <row r="65" spans="2:28" x14ac:dyDescent="0.2">
      <c r="B65" s="66" t="str">
        <f>'2 Income Statement'!B131</f>
        <v xml:space="preserve">  Labor - Management</v>
      </c>
      <c r="C65" s="1"/>
      <c r="D65" s="83">
        <f>'2 Income Statement'!D131</f>
        <v>250000</v>
      </c>
      <c r="E65" s="2" t="s">
        <v>309</v>
      </c>
      <c r="F65" s="6"/>
      <c r="G65" s="6"/>
      <c r="H65" s="6"/>
      <c r="I65" s="6"/>
      <c r="J65" s="6"/>
      <c r="K65" s="6"/>
      <c r="L65" s="6"/>
      <c r="M65" s="6"/>
      <c r="N65" s="6"/>
      <c r="O65" s="6"/>
      <c r="P65" s="6"/>
      <c r="Q65" s="6"/>
      <c r="R65" s="6"/>
      <c r="S65" s="6"/>
      <c r="T65" s="6"/>
      <c r="U65" s="6"/>
      <c r="V65" s="6"/>
      <c r="W65" s="6"/>
      <c r="X65" s="6"/>
      <c r="Y65" s="6"/>
      <c r="Z65" s="6"/>
      <c r="AA65" s="6"/>
      <c r="AB65" s="6"/>
    </row>
    <row r="66" spans="2:28" x14ac:dyDescent="0.2">
      <c r="B66" s="66" t="str">
        <f>'2 Income Statement'!B132</f>
        <v xml:space="preserve"> * Rents Mach and Buildings</v>
      </c>
      <c r="C66" s="1"/>
      <c r="D66" s="83">
        <f>'2 Income Statement'!D132</f>
        <v>3000</v>
      </c>
      <c r="E66" s="2" t="s">
        <v>358</v>
      </c>
      <c r="F66" s="6"/>
      <c r="G66" s="6"/>
      <c r="H66" s="6"/>
      <c r="I66" s="6"/>
      <c r="J66" s="6"/>
      <c r="K66" s="6"/>
      <c r="L66" s="6"/>
      <c r="M66" s="6"/>
      <c r="N66" s="6"/>
      <c r="O66" s="6"/>
      <c r="P66" s="6"/>
      <c r="Q66" s="6"/>
      <c r="R66" s="6"/>
      <c r="S66" s="6"/>
      <c r="T66" s="6"/>
      <c r="U66" s="6"/>
      <c r="V66" s="6"/>
      <c r="W66" s="6"/>
      <c r="X66" s="6"/>
      <c r="Y66" s="6"/>
      <c r="Z66" s="6"/>
      <c r="AA66" s="6"/>
      <c r="AB66" s="6"/>
    </row>
    <row r="67" spans="2:28" x14ac:dyDescent="0.2">
      <c r="B67" s="66" t="str">
        <f>'2 Income Statement'!B133</f>
        <v xml:space="preserve"> * Mach Rents Misc Adjust for Accruals</v>
      </c>
      <c r="C67" s="1"/>
      <c r="D67" s="83">
        <f>'2 Income Statement'!D133</f>
        <v>10000</v>
      </c>
      <c r="E67" s="2" t="s">
        <v>310</v>
      </c>
      <c r="F67" s="6"/>
      <c r="G67" s="6"/>
      <c r="H67" s="6"/>
      <c r="I67" s="6"/>
      <c r="J67" s="6"/>
      <c r="K67" s="6"/>
      <c r="L67" s="6"/>
      <c r="M67" s="6"/>
      <c r="N67" s="6"/>
      <c r="O67" s="6"/>
      <c r="P67" s="6"/>
      <c r="Q67" s="6"/>
      <c r="R67" s="6"/>
      <c r="S67" s="6"/>
      <c r="T67" s="6"/>
      <c r="U67" s="6"/>
      <c r="V67" s="6"/>
      <c r="W67" s="6"/>
      <c r="X67" s="6"/>
      <c r="Y67" s="6"/>
      <c r="Z67" s="6"/>
      <c r="AA67" s="6"/>
      <c r="AB67" s="6"/>
    </row>
    <row r="68" spans="2:28" x14ac:dyDescent="0.2">
      <c r="B68" s="66" t="str">
        <f>'2 Income Statement'!B134</f>
        <v xml:space="preserve"> * Real Estate Taxes</v>
      </c>
      <c r="C68" s="1"/>
      <c r="D68" s="83">
        <f>'2 Income Statement'!D134</f>
        <v>6000</v>
      </c>
      <c r="E68" s="2" t="s">
        <v>311</v>
      </c>
      <c r="F68" s="6"/>
      <c r="G68" s="6"/>
      <c r="H68" s="6"/>
      <c r="I68" s="6"/>
      <c r="J68" s="6"/>
      <c r="K68" s="6"/>
      <c r="L68" s="6"/>
      <c r="M68" s="6"/>
      <c r="N68" s="6"/>
      <c r="O68" s="6"/>
      <c r="P68" s="6"/>
      <c r="Q68" s="6"/>
      <c r="R68" s="6"/>
      <c r="S68" s="6"/>
      <c r="T68" s="6"/>
      <c r="U68" s="6"/>
      <c r="V68" s="6"/>
      <c r="W68" s="6"/>
      <c r="X68" s="6"/>
      <c r="Y68" s="6"/>
      <c r="Z68" s="6"/>
      <c r="AA68" s="6"/>
      <c r="AB68" s="6"/>
    </row>
    <row r="69" spans="2:28" x14ac:dyDescent="0.2">
      <c r="B69" s="66" t="str">
        <f>'2 Income Statement'!B135</f>
        <v xml:space="preserve"> * Insurance (Non Labor) </v>
      </c>
      <c r="C69" s="1"/>
      <c r="D69" s="83">
        <f>'2 Income Statement'!D135</f>
        <v>12000</v>
      </c>
      <c r="E69" s="2" t="s">
        <v>235</v>
      </c>
      <c r="F69" s="6"/>
      <c r="G69" s="6"/>
      <c r="H69" s="6"/>
      <c r="I69" s="6"/>
      <c r="J69" s="6"/>
      <c r="K69" s="6"/>
      <c r="L69" s="6"/>
      <c r="M69" s="6"/>
      <c r="N69" s="6"/>
      <c r="O69" s="6"/>
      <c r="P69" s="6"/>
      <c r="Q69" s="6"/>
      <c r="R69" s="6"/>
      <c r="S69" s="6"/>
      <c r="T69" s="6"/>
      <c r="U69" s="6"/>
      <c r="V69" s="6"/>
      <c r="W69" s="6"/>
      <c r="X69" s="6"/>
      <c r="Y69" s="6"/>
      <c r="Z69" s="6"/>
      <c r="AA69" s="6"/>
      <c r="AB69" s="6"/>
    </row>
    <row r="70" spans="2:28" x14ac:dyDescent="0.2">
      <c r="B70" s="66" t="str">
        <f>'2 Income Statement'!B136</f>
        <v xml:space="preserve"> * Accounting and Legal Fees</v>
      </c>
      <c r="C70" s="1"/>
      <c r="D70" s="83">
        <f>'2 Income Statement'!D136</f>
        <v>8000</v>
      </c>
      <c r="E70" s="2" t="s">
        <v>304</v>
      </c>
      <c r="F70" s="6"/>
      <c r="G70" s="6"/>
      <c r="H70" s="6"/>
      <c r="I70" s="6"/>
      <c r="J70" s="6"/>
      <c r="K70" s="6"/>
      <c r="L70" s="6"/>
      <c r="M70" s="6"/>
      <c r="N70" s="6"/>
      <c r="O70" s="6"/>
      <c r="P70" s="6"/>
      <c r="Q70" s="6"/>
      <c r="R70" s="6"/>
      <c r="S70" s="6"/>
      <c r="T70" s="6"/>
      <c r="U70" s="6"/>
      <c r="V70" s="6"/>
      <c r="W70" s="6"/>
      <c r="X70" s="6"/>
      <c r="Y70" s="6"/>
      <c r="Z70" s="6"/>
      <c r="AA70" s="6"/>
      <c r="AB70" s="6"/>
    </row>
    <row r="71" spans="2:28" x14ac:dyDescent="0.2">
      <c r="B71" s="66" t="str">
        <f>'2 Income Statement'!B137</f>
        <v xml:space="preserve"> * Depreciation</v>
      </c>
      <c r="C71" s="1"/>
      <c r="D71" s="83">
        <f>'2 Income Statement'!D137</f>
        <v>100000</v>
      </c>
      <c r="E71" s="2" t="s">
        <v>319</v>
      </c>
      <c r="F71" s="6"/>
      <c r="G71" s="6"/>
      <c r="H71" s="6"/>
      <c r="I71" s="6"/>
      <c r="J71" s="6"/>
      <c r="K71" s="6"/>
      <c r="L71" s="6"/>
      <c r="M71" s="6"/>
      <c r="N71" s="6"/>
      <c r="O71" s="6"/>
      <c r="P71" s="6"/>
      <c r="Q71" s="6"/>
      <c r="R71" s="6"/>
      <c r="S71" s="6"/>
      <c r="T71" s="6"/>
      <c r="U71" s="6"/>
      <c r="V71" s="6"/>
      <c r="W71" s="6"/>
      <c r="X71" s="6"/>
      <c r="Y71" s="6"/>
      <c r="Z71" s="6"/>
      <c r="AA71" s="6"/>
      <c r="AB71" s="6"/>
    </row>
    <row r="72" spans="2:28" x14ac:dyDescent="0.2">
      <c r="B72" s="66" t="str">
        <f>'2 Income Statement'!B138</f>
        <v xml:space="preserve"> * Repairs/ Maintenance</v>
      </c>
      <c r="C72" s="1"/>
      <c r="D72" s="83">
        <f>'2 Income Statement'!D138</f>
        <v>75000</v>
      </c>
      <c r="E72" s="2" t="s">
        <v>320</v>
      </c>
      <c r="F72" s="6"/>
      <c r="G72" s="6"/>
      <c r="H72" s="6"/>
      <c r="I72" s="6"/>
      <c r="J72" s="6"/>
      <c r="K72" s="6"/>
      <c r="L72" s="6"/>
      <c r="M72" s="6"/>
      <c r="N72" s="6"/>
      <c r="O72" s="6"/>
      <c r="P72" s="6"/>
      <c r="Q72" s="6"/>
      <c r="R72" s="6"/>
      <c r="S72" s="6"/>
      <c r="T72" s="6"/>
      <c r="U72" s="6"/>
      <c r="V72" s="6"/>
      <c r="W72" s="6"/>
      <c r="X72" s="6"/>
      <c r="Y72" s="6"/>
      <c r="Z72" s="6"/>
      <c r="AA72" s="6"/>
      <c r="AB72" s="6"/>
    </row>
    <row r="73" spans="2:28" x14ac:dyDescent="0.2">
      <c r="B73" s="66" t="str">
        <f>'2 Income Statement'!B139</f>
        <v xml:space="preserve"> * Electricity - Utilities</v>
      </c>
      <c r="C73" s="1"/>
      <c r="D73" s="83">
        <f>'2 Income Statement'!D139</f>
        <v>45000</v>
      </c>
      <c r="E73" s="2"/>
      <c r="F73" s="6"/>
      <c r="G73" s="6"/>
      <c r="H73" s="6"/>
      <c r="I73" s="6"/>
      <c r="J73" s="6"/>
      <c r="K73" s="6"/>
      <c r="L73" s="6"/>
      <c r="M73" s="6"/>
      <c r="N73" s="6"/>
      <c r="O73" s="6"/>
      <c r="P73" s="6"/>
      <c r="Q73" s="6"/>
      <c r="R73" s="6"/>
      <c r="S73" s="6"/>
      <c r="T73" s="6"/>
      <c r="U73" s="6"/>
      <c r="V73" s="6"/>
      <c r="W73" s="6"/>
      <c r="X73" s="6"/>
      <c r="Y73" s="6"/>
      <c r="Z73" s="6"/>
      <c r="AA73" s="6"/>
      <c r="AB73" s="6"/>
    </row>
    <row r="74" spans="2:28" x14ac:dyDescent="0.2">
      <c r="B74" s="66" t="str">
        <f>'2 Income Statement'!B140</f>
        <v>Other Overhead Cost 1</v>
      </c>
      <c r="C74" s="1"/>
      <c r="D74" s="83">
        <f>'2 Income Statement'!D140</f>
        <v>1</v>
      </c>
      <c r="E74" s="2"/>
      <c r="F74" s="6"/>
      <c r="G74" s="6"/>
      <c r="H74" s="6"/>
      <c r="I74" s="6"/>
      <c r="J74" s="6"/>
      <c r="K74" s="6"/>
      <c r="L74" s="6"/>
      <c r="M74" s="6"/>
      <c r="N74" s="6"/>
      <c r="O74" s="6"/>
      <c r="P74" s="6"/>
      <c r="Q74" s="6"/>
      <c r="R74" s="6"/>
      <c r="S74" s="6"/>
      <c r="T74" s="6"/>
      <c r="U74" s="6"/>
      <c r="V74" s="6"/>
      <c r="W74" s="6"/>
      <c r="X74" s="6"/>
      <c r="Y74" s="6"/>
      <c r="Z74" s="6"/>
      <c r="AA74" s="6"/>
      <c r="AB74" s="6"/>
    </row>
    <row r="75" spans="2:28" x14ac:dyDescent="0.2">
      <c r="B75" s="66" t="str">
        <f>'2 Income Statement'!B141</f>
        <v>Other Overhead Cost 2</v>
      </c>
      <c r="C75" s="1"/>
      <c r="D75" s="83">
        <f>'2 Income Statement'!D141</f>
        <v>1</v>
      </c>
      <c r="E75" s="2"/>
      <c r="F75" s="6"/>
      <c r="G75" s="1"/>
      <c r="H75" s="83"/>
      <c r="I75" s="6"/>
      <c r="J75" s="6"/>
      <c r="K75" s="6"/>
      <c r="L75" s="6"/>
      <c r="M75" s="6"/>
      <c r="N75" s="6"/>
      <c r="O75" s="6"/>
      <c r="P75" s="6"/>
      <c r="Q75" s="6"/>
      <c r="R75" s="6"/>
      <c r="S75" s="6"/>
      <c r="T75" s="6"/>
      <c r="U75" s="6"/>
      <c r="V75" s="6"/>
      <c r="W75" s="6"/>
      <c r="X75" s="6"/>
      <c r="Y75" s="6"/>
      <c r="Z75" s="6"/>
      <c r="AA75" s="6"/>
      <c r="AB75" s="6"/>
    </row>
    <row r="76" spans="2:28" x14ac:dyDescent="0.2">
      <c r="B76" s="62" t="s">
        <v>347</v>
      </c>
      <c r="C76" s="1"/>
      <c r="D76" s="83">
        <f>SUM(D64:D75)</f>
        <v>573166.39922256535</v>
      </c>
      <c r="E76" s="2"/>
      <c r="F76" s="6"/>
      <c r="G76" s="6"/>
      <c r="H76" s="6"/>
      <c r="I76" s="6"/>
      <c r="J76" s="6"/>
      <c r="K76" s="6"/>
      <c r="L76" s="6"/>
      <c r="M76" s="6"/>
      <c r="N76" s="6"/>
      <c r="O76" s="6"/>
      <c r="P76" s="6"/>
      <c r="Q76" s="6"/>
      <c r="R76" s="6"/>
      <c r="S76" s="6"/>
      <c r="T76" s="6"/>
      <c r="U76" s="6"/>
      <c r="V76" s="6"/>
      <c r="W76" s="6"/>
      <c r="X76" s="6"/>
      <c r="Y76" s="6"/>
      <c r="Z76" s="6"/>
      <c r="AA76" s="6"/>
      <c r="AB76" s="6"/>
    </row>
    <row r="77" spans="2:28" x14ac:dyDescent="0.2">
      <c r="B77" s="62"/>
      <c r="C77" s="1"/>
      <c r="D77" s="4"/>
      <c r="E77" s="6"/>
      <c r="F77" s="6"/>
      <c r="G77" s="6"/>
      <c r="H77" s="6"/>
      <c r="I77" s="6"/>
      <c r="J77" s="6"/>
      <c r="K77" s="6"/>
      <c r="L77" s="6"/>
      <c r="M77" s="6"/>
      <c r="N77" s="6"/>
      <c r="O77" s="6"/>
      <c r="P77" s="6"/>
      <c r="Q77" s="6"/>
      <c r="R77" s="6"/>
      <c r="S77" s="6"/>
      <c r="T77" s="6"/>
      <c r="U77" s="6"/>
      <c r="V77" s="6"/>
      <c r="W77" s="6"/>
      <c r="X77" s="6"/>
      <c r="Y77" s="6"/>
      <c r="Z77" s="6"/>
      <c r="AA77" s="6"/>
      <c r="AB77" s="6"/>
    </row>
    <row r="78" spans="2:28" ht="15" x14ac:dyDescent="0.25">
      <c r="B78" s="62" t="s">
        <v>295</v>
      </c>
      <c r="C78" s="1"/>
      <c r="D78" s="133">
        <v>75000</v>
      </c>
      <c r="E78" s="2" t="s">
        <v>523</v>
      </c>
      <c r="F78" s="2"/>
      <c r="G78" s="6"/>
      <c r="H78" s="6"/>
      <c r="I78" s="6"/>
      <c r="J78" s="6"/>
      <c r="K78" s="6"/>
      <c r="L78" s="6"/>
      <c r="M78" s="6"/>
      <c r="N78" s="6"/>
      <c r="O78" s="6"/>
      <c r="P78" s="6"/>
      <c r="Q78" s="6"/>
      <c r="R78" s="6"/>
      <c r="S78" s="6"/>
      <c r="T78" s="6"/>
      <c r="U78" s="6"/>
      <c r="V78" s="6"/>
      <c r="W78" s="6"/>
      <c r="X78" s="6"/>
      <c r="Y78" s="6"/>
      <c r="Z78" s="6"/>
      <c r="AA78" s="6"/>
      <c r="AB78" s="6"/>
    </row>
    <row r="79" spans="2:28" ht="15" x14ac:dyDescent="0.25">
      <c r="B79" s="62" t="s">
        <v>299</v>
      </c>
      <c r="C79" s="1"/>
      <c r="D79" s="133">
        <v>100000</v>
      </c>
      <c r="E79" s="2" t="s">
        <v>524</v>
      </c>
      <c r="F79" s="2"/>
      <c r="G79" s="6"/>
      <c r="H79" s="6"/>
      <c r="I79" s="6"/>
      <c r="J79" s="6"/>
      <c r="K79" s="6"/>
      <c r="L79" s="6"/>
      <c r="M79" s="6"/>
      <c r="N79" s="6"/>
      <c r="O79" s="6"/>
      <c r="P79" s="6"/>
      <c r="Q79" s="6"/>
      <c r="R79" s="6"/>
      <c r="S79" s="6"/>
      <c r="T79" s="6"/>
      <c r="U79" s="6"/>
      <c r="V79" s="6"/>
      <c r="W79" s="6"/>
      <c r="X79" s="6"/>
      <c r="Y79" s="6"/>
      <c r="Z79" s="6"/>
      <c r="AA79" s="6"/>
      <c r="AB79" s="6"/>
    </row>
    <row r="80" spans="2:28" x14ac:dyDescent="0.2">
      <c r="B80" s="62" t="s">
        <v>300</v>
      </c>
      <c r="C80" s="1"/>
      <c r="D80" s="36">
        <f>SUM(D76:D79)</f>
        <v>748166.39922256535</v>
      </c>
      <c r="E80" s="6"/>
      <c r="F80" s="6"/>
      <c r="G80" s="6"/>
      <c r="H80" s="6"/>
      <c r="I80" s="6"/>
      <c r="J80" s="6"/>
      <c r="K80" s="6"/>
      <c r="L80" s="6"/>
      <c r="M80" s="6"/>
      <c r="N80" s="6"/>
      <c r="O80" s="6"/>
      <c r="P80" s="6"/>
      <c r="Q80" s="6"/>
      <c r="R80" s="6"/>
      <c r="S80" s="6"/>
      <c r="T80" s="6"/>
      <c r="U80" s="6"/>
      <c r="V80" s="6"/>
      <c r="W80" s="6"/>
      <c r="X80" s="6"/>
      <c r="Y80" s="6"/>
      <c r="Z80" s="6"/>
      <c r="AA80" s="6"/>
      <c r="AB80" s="6"/>
    </row>
    <row r="81" spans="2:103" ht="13.5" thickBot="1" x14ac:dyDescent="0.25">
      <c r="B81" s="63"/>
      <c r="C81" s="37"/>
      <c r="D81" s="50" t="str">
        <f>'1 Enterprises'!D5</f>
        <v>10 Basic</v>
      </c>
      <c r="E81" s="50" t="str">
        <f>'1 Enterprises'!E5</f>
        <v>1204 Flt1</v>
      </c>
      <c r="F81" s="50" t="str">
        <f>'1 Enterprises'!F5</f>
        <v>1204 Flt2</v>
      </c>
      <c r="G81" s="50" t="str">
        <f>'1 Enterprises'!G5</f>
        <v>4 Accent</v>
      </c>
      <c r="H81" s="50">
        <f>'1 Enterprises'!H5</f>
        <v>0</v>
      </c>
      <c r="I81" s="50">
        <f>'1 Enterprises'!I5</f>
        <v>0</v>
      </c>
      <c r="J81" s="50">
        <f>'1 Enterprises'!J5</f>
        <v>0</v>
      </c>
      <c r="K81" s="50">
        <f>'1 Enterprises'!K5</f>
        <v>0</v>
      </c>
      <c r="L81" s="50">
        <f>'1 Enterprises'!L5</f>
        <v>0</v>
      </c>
      <c r="M81" s="50">
        <f>'1 Enterprises'!M5</f>
        <v>0</v>
      </c>
      <c r="N81" s="50">
        <f>'1 Enterprises'!N5</f>
        <v>0</v>
      </c>
      <c r="O81" s="50">
        <f>'1 Enterprises'!O5</f>
        <v>0</v>
      </c>
      <c r="P81" s="50">
        <f>'1 Enterprises'!P5</f>
        <v>0</v>
      </c>
      <c r="Q81" s="50">
        <f>'1 Enterprises'!Q5</f>
        <v>0</v>
      </c>
      <c r="R81" s="50">
        <f>'1 Enterprises'!R5</f>
        <v>0</v>
      </c>
      <c r="S81" s="50">
        <f>'1 Enterprises'!S5</f>
        <v>0</v>
      </c>
      <c r="T81" s="50">
        <f>'1 Enterprises'!T5</f>
        <v>0</v>
      </c>
      <c r="U81" s="50">
        <f>'1 Enterprises'!U5</f>
        <v>0</v>
      </c>
      <c r="V81" s="50">
        <f>'1 Enterprises'!V5</f>
        <v>0</v>
      </c>
      <c r="W81" s="50">
        <f>'1 Enterprises'!W5</f>
        <v>0</v>
      </c>
      <c r="X81" s="50">
        <f>'1 Enterprises'!X5</f>
        <v>0</v>
      </c>
      <c r="Y81" s="50">
        <f>'1 Enterprises'!Y5</f>
        <v>0</v>
      </c>
      <c r="Z81" s="50">
        <f>'1 Enterprises'!Z5</f>
        <v>0</v>
      </c>
      <c r="AA81" s="50">
        <f>'1 Enterprises'!AA5</f>
        <v>0</v>
      </c>
      <c r="AB81" s="50">
        <f>'1 Enterprises'!AB5</f>
        <v>0</v>
      </c>
      <c r="AC81" s="50">
        <f>'1 Enterprises'!AC5</f>
        <v>0</v>
      </c>
      <c r="AD81" s="50">
        <f>'1 Enterprises'!AD5</f>
        <v>0</v>
      </c>
      <c r="AE81" s="50">
        <f>'1 Enterprises'!AE5</f>
        <v>0</v>
      </c>
      <c r="AF81" s="50">
        <f>'1 Enterprises'!AF5</f>
        <v>0</v>
      </c>
      <c r="AG81" s="50">
        <f>'1 Enterprises'!AG5</f>
        <v>0</v>
      </c>
      <c r="AH81" s="50">
        <f>'1 Enterprises'!AH5</f>
        <v>0</v>
      </c>
      <c r="AI81" s="50">
        <f>'1 Enterprises'!AI5</f>
        <v>0</v>
      </c>
      <c r="AJ81" s="50">
        <f>'1 Enterprises'!AJ5</f>
        <v>0</v>
      </c>
      <c r="AK81" s="50">
        <f>'1 Enterprises'!AK5</f>
        <v>0</v>
      </c>
      <c r="AL81" s="50">
        <f>'1 Enterprises'!AL5</f>
        <v>0</v>
      </c>
      <c r="AM81" s="50">
        <f>'1 Enterprises'!AM5</f>
        <v>0</v>
      </c>
      <c r="AN81" s="50">
        <f>'1 Enterprises'!AN5</f>
        <v>0</v>
      </c>
      <c r="AO81" s="50">
        <f>'1 Enterprises'!AO5</f>
        <v>0</v>
      </c>
      <c r="AP81" s="50">
        <f>'1 Enterprises'!AP5</f>
        <v>0</v>
      </c>
      <c r="AQ81" s="50">
        <f>'1 Enterprises'!AQ5</f>
        <v>0</v>
      </c>
      <c r="AR81" s="50">
        <f>'1 Enterprises'!AR5</f>
        <v>0</v>
      </c>
      <c r="AS81" s="50">
        <f>'1 Enterprises'!AS5</f>
        <v>0</v>
      </c>
      <c r="AT81" s="50">
        <f>'1 Enterprises'!AT5</f>
        <v>0</v>
      </c>
      <c r="AU81" s="50">
        <f>'1 Enterprises'!AU5</f>
        <v>0</v>
      </c>
      <c r="AV81" s="50">
        <f>'1 Enterprises'!AV5</f>
        <v>0</v>
      </c>
      <c r="AW81" s="50">
        <f>'1 Enterprises'!AW5</f>
        <v>0</v>
      </c>
      <c r="AX81" s="50">
        <f>'1 Enterprises'!AX5</f>
        <v>0</v>
      </c>
      <c r="AY81" s="50">
        <f>'1 Enterprises'!AY5</f>
        <v>0</v>
      </c>
      <c r="AZ81" s="50">
        <f>'1 Enterprises'!AZ5</f>
        <v>0</v>
      </c>
      <c r="BA81" s="50">
        <f>'1 Enterprises'!BA5</f>
        <v>0</v>
      </c>
      <c r="BB81" s="50">
        <f>'1 Enterprises'!BB5</f>
        <v>0</v>
      </c>
      <c r="BC81" s="50">
        <f>'1 Enterprises'!BC5</f>
        <v>0</v>
      </c>
      <c r="BD81" s="50">
        <f>'1 Enterprises'!BD5</f>
        <v>0</v>
      </c>
      <c r="BE81" s="50">
        <f>'1 Enterprises'!BE5</f>
        <v>0</v>
      </c>
      <c r="BF81" s="50">
        <f>'1 Enterprises'!BF5</f>
        <v>0</v>
      </c>
      <c r="BG81" s="50">
        <f>'1 Enterprises'!BG5</f>
        <v>0</v>
      </c>
      <c r="BH81" s="50">
        <f>'1 Enterprises'!BH5</f>
        <v>0</v>
      </c>
      <c r="BI81" s="50">
        <f>'1 Enterprises'!BI5</f>
        <v>0</v>
      </c>
      <c r="BJ81" s="50">
        <f>'1 Enterprises'!BJ5</f>
        <v>0</v>
      </c>
      <c r="BK81" s="50">
        <f>'1 Enterprises'!BK5</f>
        <v>0</v>
      </c>
      <c r="BL81" s="50">
        <f>'1 Enterprises'!BL5</f>
        <v>0</v>
      </c>
      <c r="BM81" s="50">
        <f>'1 Enterprises'!BM5</f>
        <v>0</v>
      </c>
      <c r="BN81" s="50">
        <f>'1 Enterprises'!BN5</f>
        <v>0</v>
      </c>
      <c r="BO81" s="50">
        <f>'1 Enterprises'!BO5</f>
        <v>0</v>
      </c>
      <c r="BP81" s="50">
        <f>'1 Enterprises'!BP5</f>
        <v>0</v>
      </c>
      <c r="BQ81" s="50">
        <f>'1 Enterprises'!BQ5</f>
        <v>0</v>
      </c>
      <c r="BR81" s="50">
        <f>'1 Enterprises'!BR5</f>
        <v>0</v>
      </c>
      <c r="BS81" s="50">
        <f>'1 Enterprises'!BS5</f>
        <v>0</v>
      </c>
      <c r="BT81" s="50">
        <f>'1 Enterprises'!BT5</f>
        <v>0</v>
      </c>
      <c r="BU81" s="50">
        <f>'1 Enterprises'!BU5</f>
        <v>0</v>
      </c>
      <c r="BV81" s="50">
        <f>'1 Enterprises'!BV5</f>
        <v>0</v>
      </c>
      <c r="BW81" s="50">
        <f>'1 Enterprises'!BW5</f>
        <v>0</v>
      </c>
      <c r="BX81" s="50">
        <f>'1 Enterprises'!BX5</f>
        <v>0</v>
      </c>
      <c r="BY81" s="50">
        <f>'1 Enterprises'!BY5</f>
        <v>0</v>
      </c>
      <c r="BZ81" s="50">
        <f>'1 Enterprises'!BZ5</f>
        <v>0</v>
      </c>
      <c r="CA81" s="50">
        <f>'1 Enterprises'!CA5</f>
        <v>0</v>
      </c>
      <c r="CB81" s="50">
        <f>'1 Enterprises'!CB5</f>
        <v>0</v>
      </c>
      <c r="CC81" s="50">
        <f>'1 Enterprises'!CC5</f>
        <v>0</v>
      </c>
      <c r="CD81" s="50">
        <f>'1 Enterprises'!CD5</f>
        <v>0</v>
      </c>
      <c r="CE81" s="50">
        <f>'1 Enterprises'!CE5</f>
        <v>0</v>
      </c>
      <c r="CF81" s="50">
        <f>'1 Enterprises'!CF5</f>
        <v>0</v>
      </c>
      <c r="CG81" s="50">
        <f>'1 Enterprises'!CG5</f>
        <v>0</v>
      </c>
      <c r="CH81" s="50">
        <f>'1 Enterprises'!CH5</f>
        <v>0</v>
      </c>
      <c r="CI81" s="50">
        <f>'1 Enterprises'!CI5</f>
        <v>0</v>
      </c>
      <c r="CJ81" s="50">
        <f>'1 Enterprises'!CJ5</f>
        <v>0</v>
      </c>
      <c r="CK81" s="50">
        <f>'1 Enterprises'!CK5</f>
        <v>0</v>
      </c>
      <c r="CL81" s="50">
        <f>'1 Enterprises'!CL5</f>
        <v>0</v>
      </c>
      <c r="CM81" s="50">
        <f>'1 Enterprises'!CM5</f>
        <v>0</v>
      </c>
      <c r="CN81" s="50">
        <f>'1 Enterprises'!CN5</f>
        <v>0</v>
      </c>
      <c r="CO81" s="50">
        <f>'1 Enterprises'!CO5</f>
        <v>0</v>
      </c>
      <c r="CP81" s="50">
        <f>'1 Enterprises'!CP5</f>
        <v>0</v>
      </c>
      <c r="CQ81" s="50">
        <f>'1 Enterprises'!CQ5</f>
        <v>0</v>
      </c>
      <c r="CR81" s="50">
        <f>'1 Enterprises'!CR5</f>
        <v>0</v>
      </c>
      <c r="CS81" s="50">
        <f>'1 Enterprises'!CS5</f>
        <v>0</v>
      </c>
      <c r="CT81" s="50">
        <f>'1 Enterprises'!CT5</f>
        <v>0</v>
      </c>
      <c r="CU81" s="50">
        <f>'1 Enterprises'!CU5</f>
        <v>0</v>
      </c>
      <c r="CV81" s="50">
        <f>'1 Enterprises'!CV5</f>
        <v>0</v>
      </c>
      <c r="CW81" s="50">
        <f>'1 Enterprises'!CW5</f>
        <v>0</v>
      </c>
      <c r="CX81" s="50">
        <f>'1 Enterprises'!CX5</f>
        <v>0</v>
      </c>
      <c r="CY81" s="50">
        <f>'1 Enterprises'!CY5</f>
        <v>0</v>
      </c>
    </row>
    <row r="82" spans="2:103" x14ac:dyDescent="0.2">
      <c r="B82" s="62" t="s">
        <v>261</v>
      </c>
      <c r="C82" s="1"/>
      <c r="D82" s="36">
        <f>$D$80*'8 Cost of Production'!D9</f>
        <v>49939.831728676421</v>
      </c>
      <c r="E82" s="36">
        <f>$D$80*'8 Cost of Production'!E9</f>
        <v>342127.31689751585</v>
      </c>
      <c r="F82" s="36">
        <f>$D$80*'8 Cost of Production'!F9</f>
        <v>342127.31689751585</v>
      </c>
      <c r="G82" s="36">
        <f>$D$80*'8 Cost of Production'!G9</f>
        <v>13971.933698857305</v>
      </c>
      <c r="H82" s="36">
        <f>$D$80*'8 Cost of Production'!H9</f>
        <v>0</v>
      </c>
      <c r="I82" s="36">
        <f>$D$80*'8 Cost of Production'!I9</f>
        <v>0</v>
      </c>
      <c r="J82" s="36">
        <f>$D$80*'8 Cost of Production'!J9</f>
        <v>0</v>
      </c>
      <c r="K82" s="36">
        <f>$D$80*'8 Cost of Production'!K9</f>
        <v>0</v>
      </c>
      <c r="L82" s="36">
        <f>$D$80*'8 Cost of Production'!L9</f>
        <v>0</v>
      </c>
      <c r="M82" s="36">
        <f>$D$80*'8 Cost of Production'!M9</f>
        <v>0</v>
      </c>
      <c r="N82" s="36">
        <f>$D$80*'8 Cost of Production'!N9</f>
        <v>0</v>
      </c>
      <c r="O82" s="36">
        <f>$D$80*'8 Cost of Production'!O9</f>
        <v>0</v>
      </c>
      <c r="P82" s="36">
        <f>$D$80*'8 Cost of Production'!P9</f>
        <v>0</v>
      </c>
      <c r="Q82" s="36">
        <f>$D$80*'8 Cost of Production'!Q9</f>
        <v>0</v>
      </c>
      <c r="R82" s="36">
        <f>$D$80*'8 Cost of Production'!R9</f>
        <v>0</v>
      </c>
      <c r="S82" s="36">
        <f>$D$80*'8 Cost of Production'!S9</f>
        <v>0</v>
      </c>
      <c r="T82" s="36">
        <f>$D$80*'8 Cost of Production'!T9</f>
        <v>0</v>
      </c>
      <c r="U82" s="36">
        <f>$D$80*'8 Cost of Production'!U9</f>
        <v>0</v>
      </c>
      <c r="V82" s="36">
        <f>$D$80*'8 Cost of Production'!V9</f>
        <v>0</v>
      </c>
      <c r="W82" s="36">
        <f>$D$80*'8 Cost of Production'!W9</f>
        <v>0</v>
      </c>
      <c r="X82" s="36">
        <f>$D$80*'8 Cost of Production'!X9</f>
        <v>0</v>
      </c>
      <c r="Y82" s="36">
        <f>$D$80*'8 Cost of Production'!Y9</f>
        <v>0</v>
      </c>
      <c r="Z82" s="36">
        <f>$D$80*'8 Cost of Production'!Z9</f>
        <v>0</v>
      </c>
      <c r="AA82" s="36">
        <f>$D$80*'8 Cost of Production'!AA9</f>
        <v>0</v>
      </c>
      <c r="AB82" s="36">
        <f>$D$80*'8 Cost of Production'!AB9</f>
        <v>0</v>
      </c>
      <c r="AC82" s="36">
        <f>$D$80*'8 Cost of Production'!AC9</f>
        <v>0</v>
      </c>
      <c r="AD82" s="36">
        <f>$D$80*'8 Cost of Production'!AD9</f>
        <v>0</v>
      </c>
      <c r="AE82" s="36">
        <f>$D$80*'8 Cost of Production'!AE9</f>
        <v>0</v>
      </c>
      <c r="AF82" s="36">
        <f>$D$80*'8 Cost of Production'!AF9</f>
        <v>0</v>
      </c>
      <c r="AG82" s="36">
        <f>$D$80*'8 Cost of Production'!AG9</f>
        <v>0</v>
      </c>
      <c r="AH82" s="36">
        <f>$D$80*'8 Cost of Production'!AH9</f>
        <v>0</v>
      </c>
      <c r="AI82" s="36">
        <f>$D$80*'8 Cost of Production'!AI9</f>
        <v>0</v>
      </c>
      <c r="AJ82" s="36">
        <f>$D$80*'8 Cost of Production'!AJ9</f>
        <v>0</v>
      </c>
      <c r="AK82" s="36">
        <f>$D$80*'8 Cost of Production'!AK9</f>
        <v>0</v>
      </c>
      <c r="AL82" s="36">
        <f>$D$80*'8 Cost of Production'!AL9</f>
        <v>0</v>
      </c>
      <c r="AM82" s="36">
        <f>$D$80*'8 Cost of Production'!AM9</f>
        <v>0</v>
      </c>
      <c r="AN82" s="36">
        <f>$D$80*'8 Cost of Production'!AN9</f>
        <v>0</v>
      </c>
      <c r="AO82" s="36">
        <f>$D$80*'8 Cost of Production'!AO9</f>
        <v>0</v>
      </c>
      <c r="AP82" s="36">
        <f>$D$80*'8 Cost of Production'!AP9</f>
        <v>0</v>
      </c>
      <c r="AQ82" s="36">
        <f>$D$80*'8 Cost of Production'!AQ9</f>
        <v>0</v>
      </c>
      <c r="AR82" s="36">
        <f>$D$80*'8 Cost of Production'!AR9</f>
        <v>0</v>
      </c>
      <c r="AS82" s="36">
        <f>$D$80*'8 Cost of Production'!AS9</f>
        <v>0</v>
      </c>
      <c r="AT82" s="36">
        <f>$D$80*'8 Cost of Production'!AT9</f>
        <v>0</v>
      </c>
      <c r="AU82" s="36">
        <f>$D$80*'8 Cost of Production'!AU9</f>
        <v>0</v>
      </c>
      <c r="AV82" s="36">
        <f>$D$80*'8 Cost of Production'!AV9</f>
        <v>0</v>
      </c>
      <c r="AW82" s="36">
        <f>$D$80*'8 Cost of Production'!AW9</f>
        <v>0</v>
      </c>
      <c r="AX82" s="36">
        <f>$D$80*'8 Cost of Production'!AX9</f>
        <v>0</v>
      </c>
      <c r="AY82" s="36">
        <f>$D$80*'8 Cost of Production'!AY9</f>
        <v>0</v>
      </c>
      <c r="AZ82" s="36">
        <f>$D$80*'8 Cost of Production'!AZ9</f>
        <v>0</v>
      </c>
      <c r="BA82" s="36">
        <f>$D$80*'8 Cost of Production'!BA9</f>
        <v>0</v>
      </c>
      <c r="BB82" s="36">
        <f>$D$80*'8 Cost of Production'!BB9</f>
        <v>0</v>
      </c>
      <c r="BC82" s="36">
        <f>$D$80*'8 Cost of Production'!BC9</f>
        <v>0</v>
      </c>
      <c r="BD82" s="36">
        <f>$D$80*'8 Cost of Production'!BD9</f>
        <v>0</v>
      </c>
      <c r="BE82" s="36">
        <f>$D$80*'8 Cost of Production'!BE9</f>
        <v>0</v>
      </c>
      <c r="BF82" s="36">
        <f>$D$80*'8 Cost of Production'!BF9</f>
        <v>0</v>
      </c>
      <c r="BG82" s="36">
        <f>$D$80*'8 Cost of Production'!BG9</f>
        <v>0</v>
      </c>
      <c r="BH82" s="36">
        <f>$D$80*'8 Cost of Production'!BH9</f>
        <v>0</v>
      </c>
      <c r="BI82" s="36">
        <f>$D$80*'8 Cost of Production'!BI9</f>
        <v>0</v>
      </c>
      <c r="BJ82" s="36">
        <f>$D$80*'8 Cost of Production'!BJ9</f>
        <v>0</v>
      </c>
      <c r="BK82" s="36">
        <f>$D$80*'8 Cost of Production'!BK9</f>
        <v>0</v>
      </c>
      <c r="BL82" s="36">
        <f>$D$80*'8 Cost of Production'!BL9</f>
        <v>0</v>
      </c>
      <c r="BM82" s="36">
        <f>$D$80*'8 Cost of Production'!BM9</f>
        <v>0</v>
      </c>
      <c r="BN82" s="36">
        <f>$D$80*'8 Cost of Production'!BN9</f>
        <v>0</v>
      </c>
      <c r="BO82" s="36">
        <f>$D$80*'8 Cost of Production'!BO9</f>
        <v>0</v>
      </c>
      <c r="BP82" s="36">
        <f>$D$80*'8 Cost of Production'!BP9</f>
        <v>0</v>
      </c>
      <c r="BQ82" s="36">
        <f>$D$80*'8 Cost of Production'!BQ9</f>
        <v>0</v>
      </c>
      <c r="BR82" s="36">
        <f>$D$80*'8 Cost of Production'!BR9</f>
        <v>0</v>
      </c>
      <c r="BS82" s="36">
        <f>$D$80*'8 Cost of Production'!BS9</f>
        <v>0</v>
      </c>
      <c r="BT82" s="36">
        <f>$D$80*'8 Cost of Production'!BT9</f>
        <v>0</v>
      </c>
      <c r="BU82" s="36">
        <f>$D$80*'8 Cost of Production'!BU9</f>
        <v>0</v>
      </c>
      <c r="BV82" s="36">
        <f>$D$80*'8 Cost of Production'!BV9</f>
        <v>0</v>
      </c>
      <c r="BW82" s="36">
        <f>$D$80*'8 Cost of Production'!BW9</f>
        <v>0</v>
      </c>
      <c r="BX82" s="36">
        <f>$D$80*'8 Cost of Production'!BX9</f>
        <v>0</v>
      </c>
      <c r="BY82" s="36">
        <f>$D$80*'8 Cost of Production'!BY9</f>
        <v>0</v>
      </c>
      <c r="BZ82" s="36">
        <f>$D$80*'8 Cost of Production'!BZ9</f>
        <v>0</v>
      </c>
      <c r="CA82" s="36">
        <f>$D$80*'8 Cost of Production'!CA9</f>
        <v>0</v>
      </c>
      <c r="CB82" s="36">
        <f>$D$80*'8 Cost of Production'!CB9</f>
        <v>0</v>
      </c>
      <c r="CC82" s="36">
        <f>$D$80*'8 Cost of Production'!CC9</f>
        <v>0</v>
      </c>
      <c r="CD82" s="36">
        <f>$D$80*'8 Cost of Production'!CD9</f>
        <v>0</v>
      </c>
      <c r="CE82" s="36">
        <f>$D$80*'8 Cost of Production'!CE9</f>
        <v>0</v>
      </c>
      <c r="CF82" s="36">
        <f>$D$80*'8 Cost of Production'!CF9</f>
        <v>0</v>
      </c>
      <c r="CG82" s="36">
        <f>$D$80*'8 Cost of Production'!CG9</f>
        <v>0</v>
      </c>
      <c r="CH82" s="36">
        <f>$D$80*'8 Cost of Production'!CH9</f>
        <v>0</v>
      </c>
      <c r="CI82" s="36">
        <f>$D$80*'8 Cost of Production'!CI9</f>
        <v>0</v>
      </c>
      <c r="CJ82" s="36">
        <f>$D$80*'8 Cost of Production'!CJ9</f>
        <v>0</v>
      </c>
      <c r="CK82" s="36">
        <f>$D$80*'8 Cost of Production'!CK9</f>
        <v>0</v>
      </c>
      <c r="CL82" s="36">
        <f>$D$80*'8 Cost of Production'!CL9</f>
        <v>0</v>
      </c>
      <c r="CM82" s="36">
        <f>$D$80*'8 Cost of Production'!CM9</f>
        <v>0</v>
      </c>
      <c r="CN82" s="36">
        <f>$D$80*'8 Cost of Production'!CN9</f>
        <v>0</v>
      </c>
      <c r="CO82" s="36">
        <f>$D$80*'8 Cost of Production'!CO9</f>
        <v>0</v>
      </c>
      <c r="CP82" s="36">
        <f>$D$80*'8 Cost of Production'!CP9</f>
        <v>0</v>
      </c>
      <c r="CQ82" s="36">
        <f>$D$80*'8 Cost of Production'!CQ9</f>
        <v>0</v>
      </c>
      <c r="CR82" s="36">
        <f>$D$80*'8 Cost of Production'!CR9</f>
        <v>0</v>
      </c>
      <c r="CS82" s="36">
        <f>$D$80*'8 Cost of Production'!CS9</f>
        <v>0</v>
      </c>
      <c r="CT82" s="36">
        <f>$D$80*'8 Cost of Production'!CT9</f>
        <v>0</v>
      </c>
      <c r="CU82" s="36">
        <f>$D$80*'8 Cost of Production'!CU9</f>
        <v>0</v>
      </c>
      <c r="CV82" s="36">
        <f>$D$80*'8 Cost of Production'!CV9</f>
        <v>0</v>
      </c>
      <c r="CW82" s="36">
        <f>$D$80*'8 Cost of Production'!CW9</f>
        <v>0</v>
      </c>
      <c r="CX82" s="36">
        <f>$D$80*'8 Cost of Production'!CX9</f>
        <v>0</v>
      </c>
      <c r="CY82" s="36">
        <f>$D$80*'8 Cost of Production'!CY9</f>
        <v>0</v>
      </c>
    </row>
    <row r="83" spans="2:103" x14ac:dyDescent="0.2">
      <c r="B83" s="62" t="s">
        <v>282</v>
      </c>
      <c r="C83" s="7"/>
      <c r="D83" s="7">
        <f>IF('8 Cost of Production'!D36&gt;0,(D82/'8 Cost of Production'!D36),0)</f>
        <v>1.0513648784984511</v>
      </c>
      <c r="E83" s="7">
        <f>IF('8 Cost of Production'!E36&gt;0,(E82/'8 Cost of Production'!E36),0)</f>
        <v>1.4108342964846015</v>
      </c>
      <c r="F83" s="7">
        <f>IF('8 Cost of Production'!F36&gt;0,(F82/'8 Cost of Production'!F36),0)</f>
        <v>1.4108342964846015</v>
      </c>
      <c r="G83" s="7">
        <f>IF('8 Cost of Production'!G36&gt;0,(G82/'8 Cost of Production'!G36),0)</f>
        <v>0.30373768910559357</v>
      </c>
      <c r="H83" s="7">
        <f>IF('8 Cost of Production'!H36&gt;0,(H82/'8 Cost of Production'!H36),0)</f>
        <v>0</v>
      </c>
      <c r="I83" s="7">
        <f>IF('8 Cost of Production'!I36&gt;0,(I82/'8 Cost of Production'!I36),0)</f>
        <v>0</v>
      </c>
      <c r="J83" s="7">
        <f>IF('8 Cost of Production'!J36&gt;0,(J82/'8 Cost of Production'!J36),0)</f>
        <v>0</v>
      </c>
      <c r="K83" s="7">
        <f>IF('8 Cost of Production'!K36&gt;0,(K82/'8 Cost of Production'!K36),0)</f>
        <v>0</v>
      </c>
      <c r="L83" s="7">
        <f>IF('8 Cost of Production'!L36&gt;0,(L82/'8 Cost of Production'!L36),0)</f>
        <v>0</v>
      </c>
      <c r="M83" s="7">
        <f>IF('8 Cost of Production'!M36&gt;0,(M82/'8 Cost of Production'!M36),0)</f>
        <v>0</v>
      </c>
      <c r="N83" s="7">
        <f>IF('8 Cost of Production'!N36&gt;0,(N82/'8 Cost of Production'!N36),0)</f>
        <v>0</v>
      </c>
      <c r="O83" s="7">
        <f>IF('8 Cost of Production'!O36&gt;0,(O82/'8 Cost of Production'!O36),0)</f>
        <v>0</v>
      </c>
      <c r="P83" s="7">
        <f>IF('8 Cost of Production'!P36&gt;0,(P82/'8 Cost of Production'!P36),0)</f>
        <v>0</v>
      </c>
      <c r="Q83" s="7">
        <f>IF('8 Cost of Production'!Q36&gt;0,(Q82/'8 Cost of Production'!Q36),0)</f>
        <v>0</v>
      </c>
      <c r="R83" s="7">
        <f>IF('8 Cost of Production'!R36&gt;0,(R82/'8 Cost of Production'!R36),0)</f>
        <v>0</v>
      </c>
      <c r="S83" s="7">
        <f>IF('8 Cost of Production'!S36&gt;0,(S82/'8 Cost of Production'!S36),0)</f>
        <v>0</v>
      </c>
      <c r="T83" s="7">
        <f>IF('8 Cost of Production'!T36&gt;0,(T82/'8 Cost of Production'!T36),0)</f>
        <v>0</v>
      </c>
      <c r="U83" s="7">
        <f>IF('8 Cost of Production'!U36&gt;0,(U82/'8 Cost of Production'!U36),0)</f>
        <v>0</v>
      </c>
      <c r="V83" s="7">
        <f>IF('8 Cost of Production'!V36&gt;0,(V82/'8 Cost of Production'!V36),0)</f>
        <v>0</v>
      </c>
      <c r="W83" s="7">
        <f>IF('8 Cost of Production'!W36&gt;0,(W82/'8 Cost of Production'!W36),0)</f>
        <v>0</v>
      </c>
      <c r="X83" s="7">
        <f>IF('8 Cost of Production'!X36&gt;0,(X82/'8 Cost of Production'!X36),0)</f>
        <v>0</v>
      </c>
      <c r="Y83" s="7">
        <f>IF('8 Cost of Production'!Y36&gt;0,(Y82/'8 Cost of Production'!Y36),0)</f>
        <v>0</v>
      </c>
      <c r="Z83" s="7">
        <f>IF('8 Cost of Production'!Z36&gt;0,(Z82/'8 Cost of Production'!Z36),0)</f>
        <v>0</v>
      </c>
      <c r="AA83" s="7">
        <f>IF('8 Cost of Production'!AA36&gt;0,(AA82/'8 Cost of Production'!AA36),0)</f>
        <v>0</v>
      </c>
      <c r="AB83" s="7">
        <f>IF('8 Cost of Production'!AB36&gt;0,(AB82/'8 Cost of Production'!AB36),0)</f>
        <v>0</v>
      </c>
      <c r="AC83" s="7">
        <f>IF('8 Cost of Production'!AC36&gt;0,(AC82/'8 Cost of Production'!AC36),0)</f>
        <v>0</v>
      </c>
      <c r="AD83" s="7">
        <f>IF('8 Cost of Production'!AD36&gt;0,(AD82/'8 Cost of Production'!AD36),0)</f>
        <v>0</v>
      </c>
      <c r="AE83" s="7">
        <f>IF('8 Cost of Production'!AE36&gt;0,(AE82/'8 Cost of Production'!AE36),0)</f>
        <v>0</v>
      </c>
      <c r="AF83" s="7">
        <f>IF('8 Cost of Production'!AF36&gt;0,(AF82/'8 Cost of Production'!AF36),0)</f>
        <v>0</v>
      </c>
      <c r="AG83" s="7">
        <f>IF('8 Cost of Production'!AG36&gt;0,(AG82/'8 Cost of Production'!AG36),0)</f>
        <v>0</v>
      </c>
      <c r="AH83" s="7">
        <f>IF('8 Cost of Production'!AH36&gt;0,(AH82/'8 Cost of Production'!AH36),0)</f>
        <v>0</v>
      </c>
      <c r="AI83" s="7">
        <f>IF('8 Cost of Production'!AI36&gt;0,(AI82/'8 Cost of Production'!AI36),0)</f>
        <v>0</v>
      </c>
      <c r="AJ83" s="7">
        <f>IF('8 Cost of Production'!AJ36&gt;0,(AJ82/'8 Cost of Production'!AJ36),0)</f>
        <v>0</v>
      </c>
      <c r="AK83" s="7">
        <f>IF('8 Cost of Production'!AK36&gt;0,(AK82/'8 Cost of Production'!AK36),0)</f>
        <v>0</v>
      </c>
      <c r="AL83" s="7">
        <f>IF('8 Cost of Production'!AL36&gt;0,(AL82/'8 Cost of Production'!AL36),0)</f>
        <v>0</v>
      </c>
      <c r="AM83" s="7">
        <f>IF('8 Cost of Production'!AM36&gt;0,(AM82/'8 Cost of Production'!AM36),0)</f>
        <v>0</v>
      </c>
      <c r="AN83" s="7">
        <f>IF('8 Cost of Production'!AN36&gt;0,(AN82/'8 Cost of Production'!AN36),0)</f>
        <v>0</v>
      </c>
      <c r="AO83" s="7">
        <f>IF('8 Cost of Production'!AO36&gt;0,(AO82/'8 Cost of Production'!AO36),0)</f>
        <v>0</v>
      </c>
      <c r="AP83" s="7">
        <f>IF('8 Cost of Production'!AP36&gt;0,(AP82/'8 Cost of Production'!AP36),0)</f>
        <v>0</v>
      </c>
      <c r="AQ83" s="7">
        <f>IF('8 Cost of Production'!AQ36&gt;0,(AQ82/'8 Cost of Production'!AQ36),0)</f>
        <v>0</v>
      </c>
      <c r="AR83" s="7">
        <f>IF('8 Cost of Production'!AR36&gt;0,(AR82/'8 Cost of Production'!AR36),0)</f>
        <v>0</v>
      </c>
      <c r="AS83" s="7">
        <f>IF('8 Cost of Production'!AS36&gt;0,(AS82/'8 Cost of Production'!AS36),0)</f>
        <v>0</v>
      </c>
      <c r="AT83" s="7">
        <f>IF('8 Cost of Production'!AT36&gt;0,(AT82/'8 Cost of Production'!AT36),0)</f>
        <v>0</v>
      </c>
      <c r="AU83" s="7">
        <f>IF('8 Cost of Production'!AU36&gt;0,(AU82/'8 Cost of Production'!AU36),0)</f>
        <v>0</v>
      </c>
      <c r="AV83" s="7">
        <f>IF('8 Cost of Production'!AV36&gt;0,(AV82/'8 Cost of Production'!AV36),0)</f>
        <v>0</v>
      </c>
      <c r="AW83" s="7">
        <f>IF('8 Cost of Production'!AW36&gt;0,(AW82/'8 Cost of Production'!AW36),0)</f>
        <v>0</v>
      </c>
      <c r="AX83" s="7">
        <f>IF('8 Cost of Production'!AX36&gt;0,(AX82/'8 Cost of Production'!AX36),0)</f>
        <v>0</v>
      </c>
      <c r="AY83" s="7">
        <f>IF('8 Cost of Production'!AY36&gt;0,(AY82/'8 Cost of Production'!AY36),0)</f>
        <v>0</v>
      </c>
      <c r="AZ83" s="7">
        <f>IF('8 Cost of Production'!AZ36&gt;0,(AZ82/'8 Cost of Production'!AZ36),0)</f>
        <v>0</v>
      </c>
      <c r="BA83" s="7">
        <f>IF('8 Cost of Production'!BA36&gt;0,(BA82/'8 Cost of Production'!BA36),0)</f>
        <v>0</v>
      </c>
      <c r="BB83" s="7">
        <f>IF('8 Cost of Production'!BB36&gt;0,(BB82/'8 Cost of Production'!BB36),0)</f>
        <v>0</v>
      </c>
      <c r="BC83" s="7">
        <f>IF('8 Cost of Production'!BC36&gt;0,(BC82/'8 Cost of Production'!BC36),0)</f>
        <v>0</v>
      </c>
      <c r="BD83" s="7">
        <f>IF('8 Cost of Production'!BD36&gt;0,(BD82/'8 Cost of Production'!BD36),0)</f>
        <v>0</v>
      </c>
      <c r="BE83" s="7">
        <f>IF('8 Cost of Production'!BE36&gt;0,(BE82/'8 Cost of Production'!BE36),0)</f>
        <v>0</v>
      </c>
      <c r="BF83" s="7">
        <f>IF('8 Cost of Production'!BF36&gt;0,(BF82/'8 Cost of Production'!BF36),0)</f>
        <v>0</v>
      </c>
      <c r="BG83" s="7">
        <f>IF('8 Cost of Production'!BG36&gt;0,(BG82/'8 Cost of Production'!BG36),0)</f>
        <v>0</v>
      </c>
      <c r="BH83" s="7">
        <f>IF('8 Cost of Production'!BH36&gt;0,(BH82/'8 Cost of Production'!BH36),0)</f>
        <v>0</v>
      </c>
      <c r="BI83" s="7">
        <f>IF('8 Cost of Production'!BI36&gt;0,(BI82/'8 Cost of Production'!BI36),0)</f>
        <v>0</v>
      </c>
      <c r="BJ83" s="7">
        <f>IF('8 Cost of Production'!BJ36&gt;0,(BJ82/'8 Cost of Production'!BJ36),0)</f>
        <v>0</v>
      </c>
      <c r="BK83" s="7">
        <f>IF('8 Cost of Production'!BK36&gt;0,(BK82/'8 Cost of Production'!BK36),0)</f>
        <v>0</v>
      </c>
      <c r="BL83" s="7">
        <f>IF('8 Cost of Production'!BL36&gt;0,(BL82/'8 Cost of Production'!BL36),0)</f>
        <v>0</v>
      </c>
      <c r="BM83" s="7">
        <f>IF('8 Cost of Production'!BM36&gt;0,(BM82/'8 Cost of Production'!BM36),0)</f>
        <v>0</v>
      </c>
      <c r="BN83" s="7">
        <f>IF('8 Cost of Production'!BN36&gt;0,(BN82/'8 Cost of Production'!BN36),0)</f>
        <v>0</v>
      </c>
      <c r="BO83" s="7">
        <f>IF('8 Cost of Production'!BO36&gt;0,(BO82/'8 Cost of Production'!BO36),0)</f>
        <v>0</v>
      </c>
      <c r="BP83" s="7">
        <f>IF('8 Cost of Production'!BP36&gt;0,(BP82/'8 Cost of Production'!BP36),0)</f>
        <v>0</v>
      </c>
      <c r="BQ83" s="7">
        <f>IF('8 Cost of Production'!BQ36&gt;0,(BQ82/'8 Cost of Production'!BQ36),0)</f>
        <v>0</v>
      </c>
      <c r="BR83" s="7">
        <f>IF('8 Cost of Production'!BR36&gt;0,(BR82/'8 Cost of Production'!BR36),0)</f>
        <v>0</v>
      </c>
      <c r="BS83" s="7">
        <f>IF('8 Cost of Production'!BS36&gt;0,(BS82/'8 Cost of Production'!BS36),0)</f>
        <v>0</v>
      </c>
      <c r="BT83" s="7">
        <f>IF('8 Cost of Production'!BT36&gt;0,(BT82/'8 Cost of Production'!BT36),0)</f>
        <v>0</v>
      </c>
      <c r="BU83" s="7">
        <f>IF('8 Cost of Production'!BU36&gt;0,(BU82/'8 Cost of Production'!BU36),0)</f>
        <v>0</v>
      </c>
      <c r="BV83" s="7">
        <f>IF('8 Cost of Production'!BV36&gt;0,(BV82/'8 Cost of Production'!BV36),0)</f>
        <v>0</v>
      </c>
      <c r="BW83" s="7">
        <f>IF('8 Cost of Production'!BW36&gt;0,(BW82/'8 Cost of Production'!BW36),0)</f>
        <v>0</v>
      </c>
      <c r="BX83" s="7">
        <f>IF('8 Cost of Production'!BX36&gt;0,(BX82/'8 Cost of Production'!BX36),0)</f>
        <v>0</v>
      </c>
      <c r="BY83" s="7">
        <f>IF('8 Cost of Production'!BY36&gt;0,(BY82/'8 Cost of Production'!BY36),0)</f>
        <v>0</v>
      </c>
      <c r="BZ83" s="7">
        <f>IF('8 Cost of Production'!BZ36&gt;0,(BZ82/'8 Cost of Production'!BZ36),0)</f>
        <v>0</v>
      </c>
      <c r="CA83" s="7">
        <f>IF('8 Cost of Production'!CA36&gt;0,(CA82/'8 Cost of Production'!CA36),0)</f>
        <v>0</v>
      </c>
      <c r="CB83" s="7">
        <f>IF('8 Cost of Production'!CB36&gt;0,(CB82/'8 Cost of Production'!CB36),0)</f>
        <v>0</v>
      </c>
      <c r="CC83" s="7">
        <f>IF('8 Cost of Production'!CC36&gt;0,(CC82/'8 Cost of Production'!CC36),0)</f>
        <v>0</v>
      </c>
      <c r="CD83" s="7">
        <f>IF('8 Cost of Production'!CD36&gt;0,(CD82/'8 Cost of Production'!CD36),0)</f>
        <v>0</v>
      </c>
      <c r="CE83" s="7">
        <f>IF('8 Cost of Production'!CE36&gt;0,(CE82/'8 Cost of Production'!CE36),0)</f>
        <v>0</v>
      </c>
      <c r="CF83" s="7">
        <f>IF('8 Cost of Production'!CF36&gt;0,(CF82/'8 Cost of Production'!CF36),0)</f>
        <v>0</v>
      </c>
      <c r="CG83" s="7">
        <f>IF('8 Cost of Production'!CG36&gt;0,(CG82/'8 Cost of Production'!CG36),0)</f>
        <v>0</v>
      </c>
      <c r="CH83" s="7">
        <f>IF('8 Cost of Production'!CH36&gt;0,(CH82/'8 Cost of Production'!CH36),0)</f>
        <v>0</v>
      </c>
      <c r="CI83" s="7">
        <f>IF('8 Cost of Production'!CI36&gt;0,(CI82/'8 Cost of Production'!CI36),0)</f>
        <v>0</v>
      </c>
      <c r="CJ83" s="7">
        <f>IF('8 Cost of Production'!CJ36&gt;0,(CJ82/'8 Cost of Production'!CJ36),0)</f>
        <v>0</v>
      </c>
      <c r="CK83" s="7">
        <f>IF('8 Cost of Production'!CK36&gt;0,(CK82/'8 Cost of Production'!CK36),0)</f>
        <v>0</v>
      </c>
      <c r="CL83" s="7">
        <f>IF('8 Cost of Production'!CL36&gt;0,(CL82/'8 Cost of Production'!CL36),0)</f>
        <v>0</v>
      </c>
      <c r="CM83" s="7">
        <f>IF('8 Cost of Production'!CM36&gt;0,(CM82/'8 Cost of Production'!CM36),0)</f>
        <v>0</v>
      </c>
      <c r="CN83" s="7">
        <f>IF('8 Cost of Production'!CN36&gt;0,(CN82/'8 Cost of Production'!CN36),0)</f>
        <v>0</v>
      </c>
      <c r="CO83" s="7">
        <f>IF('8 Cost of Production'!CO36&gt;0,(CO82/'8 Cost of Production'!CO36),0)</f>
        <v>0</v>
      </c>
      <c r="CP83" s="7">
        <f>IF('8 Cost of Production'!CP36&gt;0,(CP82/'8 Cost of Production'!CP36),0)</f>
        <v>0</v>
      </c>
      <c r="CQ83" s="7">
        <f>IF('8 Cost of Production'!CQ36&gt;0,(CQ82/'8 Cost of Production'!CQ36),0)</f>
        <v>0</v>
      </c>
      <c r="CR83" s="7">
        <f>IF('8 Cost of Production'!CR36&gt;0,(CR82/'8 Cost of Production'!CR36),0)</f>
        <v>0</v>
      </c>
      <c r="CS83" s="7">
        <f>IF('8 Cost of Production'!CS36&gt;0,(CS82/'8 Cost of Production'!CS36),0)</f>
        <v>0</v>
      </c>
      <c r="CT83" s="7">
        <f>IF('8 Cost of Production'!CT36&gt;0,(CT82/'8 Cost of Production'!CT36),0)</f>
        <v>0</v>
      </c>
      <c r="CU83" s="7">
        <f>IF('8 Cost of Production'!CU36&gt;0,(CU82/'8 Cost of Production'!CU36),0)</f>
        <v>0</v>
      </c>
      <c r="CV83" s="7">
        <f>IF('8 Cost of Production'!CV36&gt;0,(CV82/'8 Cost of Production'!CV36),0)</f>
        <v>0</v>
      </c>
      <c r="CW83" s="7">
        <f>IF('8 Cost of Production'!CW36&gt;0,(CW82/'8 Cost of Production'!CW36),0)</f>
        <v>0</v>
      </c>
      <c r="CX83" s="7">
        <f>IF('8 Cost of Production'!CX36&gt;0,(CX82/'8 Cost of Production'!CX36),0)</f>
        <v>0</v>
      </c>
      <c r="CY83" s="7">
        <f>IF('8 Cost of Production'!CY36&gt;0,(CY82/'8 Cost of Production'!CY36),0)</f>
        <v>0</v>
      </c>
    </row>
    <row r="84" spans="2:103" x14ac:dyDescent="0.2">
      <c r="B84" s="62" t="s">
        <v>283</v>
      </c>
      <c r="C84" s="1"/>
      <c r="D84" s="8">
        <f t="shared" ref="D84:AI84" si="27">D83+D32</f>
        <v>5.8776507785022796</v>
      </c>
      <c r="E84" s="8">
        <f t="shared" si="27"/>
        <v>6.5971839212639836</v>
      </c>
      <c r="F84" s="8">
        <f t="shared" si="27"/>
        <v>6.4094526920367869</v>
      </c>
      <c r="G84" s="8">
        <f t="shared" si="27"/>
        <v>1.1273338302540723</v>
      </c>
      <c r="H84" s="8">
        <f t="shared" si="27"/>
        <v>0</v>
      </c>
      <c r="I84" s="8">
        <f t="shared" si="27"/>
        <v>0</v>
      </c>
      <c r="J84" s="8">
        <f t="shared" si="27"/>
        <v>0</v>
      </c>
      <c r="K84" s="8">
        <f t="shared" si="27"/>
        <v>0</v>
      </c>
      <c r="L84" s="8">
        <f t="shared" si="27"/>
        <v>0</v>
      </c>
      <c r="M84" s="8">
        <f t="shared" si="27"/>
        <v>0</v>
      </c>
      <c r="N84" s="8">
        <f t="shared" si="27"/>
        <v>0</v>
      </c>
      <c r="O84" s="8">
        <f t="shared" si="27"/>
        <v>0</v>
      </c>
      <c r="P84" s="8">
        <f t="shared" si="27"/>
        <v>0</v>
      </c>
      <c r="Q84" s="8">
        <f t="shared" si="27"/>
        <v>0</v>
      </c>
      <c r="R84" s="8">
        <f t="shared" si="27"/>
        <v>0</v>
      </c>
      <c r="S84" s="8">
        <f t="shared" si="27"/>
        <v>0</v>
      </c>
      <c r="T84" s="8">
        <f t="shared" si="27"/>
        <v>0</v>
      </c>
      <c r="U84" s="8">
        <f t="shared" si="27"/>
        <v>0</v>
      </c>
      <c r="V84" s="8">
        <f t="shared" si="27"/>
        <v>0</v>
      </c>
      <c r="W84" s="8">
        <f t="shared" si="27"/>
        <v>0</v>
      </c>
      <c r="X84" s="8">
        <f t="shared" si="27"/>
        <v>0</v>
      </c>
      <c r="Y84" s="8">
        <f t="shared" si="27"/>
        <v>0</v>
      </c>
      <c r="Z84" s="8">
        <f t="shared" si="27"/>
        <v>0</v>
      </c>
      <c r="AA84" s="8">
        <f t="shared" si="27"/>
        <v>0</v>
      </c>
      <c r="AB84" s="8">
        <f t="shared" si="27"/>
        <v>0</v>
      </c>
      <c r="AC84" s="8">
        <f t="shared" si="27"/>
        <v>0</v>
      </c>
      <c r="AD84" s="8">
        <f t="shared" si="27"/>
        <v>0</v>
      </c>
      <c r="AE84" s="8">
        <f t="shared" si="27"/>
        <v>0</v>
      </c>
      <c r="AF84" s="8">
        <f t="shared" si="27"/>
        <v>0</v>
      </c>
      <c r="AG84" s="8">
        <f t="shared" si="27"/>
        <v>0</v>
      </c>
      <c r="AH84" s="8">
        <f t="shared" si="27"/>
        <v>0</v>
      </c>
      <c r="AI84" s="8">
        <f t="shared" si="27"/>
        <v>0</v>
      </c>
      <c r="AJ84" s="8">
        <f t="shared" ref="AJ84:BO84" si="28">AJ83+AJ32</f>
        <v>0</v>
      </c>
      <c r="AK84" s="8">
        <f t="shared" si="28"/>
        <v>0</v>
      </c>
      <c r="AL84" s="8">
        <f t="shared" si="28"/>
        <v>0</v>
      </c>
      <c r="AM84" s="8">
        <f t="shared" si="28"/>
        <v>0</v>
      </c>
      <c r="AN84" s="8">
        <f t="shared" si="28"/>
        <v>0</v>
      </c>
      <c r="AO84" s="8">
        <f t="shared" si="28"/>
        <v>0</v>
      </c>
      <c r="AP84" s="8">
        <f t="shared" si="28"/>
        <v>0</v>
      </c>
      <c r="AQ84" s="8">
        <f t="shared" si="28"/>
        <v>0</v>
      </c>
      <c r="AR84" s="8">
        <f t="shared" si="28"/>
        <v>0</v>
      </c>
      <c r="AS84" s="8">
        <f t="shared" si="28"/>
        <v>0</v>
      </c>
      <c r="AT84" s="8">
        <f t="shared" si="28"/>
        <v>0</v>
      </c>
      <c r="AU84" s="8">
        <f t="shared" si="28"/>
        <v>0</v>
      </c>
      <c r="AV84" s="8">
        <f t="shared" si="28"/>
        <v>0</v>
      </c>
      <c r="AW84" s="8">
        <f t="shared" si="28"/>
        <v>0</v>
      </c>
      <c r="AX84" s="8">
        <f t="shared" si="28"/>
        <v>0</v>
      </c>
      <c r="AY84" s="8">
        <f t="shared" si="28"/>
        <v>0</v>
      </c>
      <c r="AZ84" s="8">
        <f t="shared" si="28"/>
        <v>0</v>
      </c>
      <c r="BA84" s="8">
        <f t="shared" si="28"/>
        <v>0</v>
      </c>
      <c r="BB84" s="8">
        <f t="shared" si="28"/>
        <v>0</v>
      </c>
      <c r="BC84" s="8">
        <f t="shared" si="28"/>
        <v>0</v>
      </c>
      <c r="BD84" s="8">
        <f t="shared" si="28"/>
        <v>0</v>
      </c>
      <c r="BE84" s="8">
        <f t="shared" si="28"/>
        <v>0</v>
      </c>
      <c r="BF84" s="8">
        <f t="shared" si="28"/>
        <v>0</v>
      </c>
      <c r="BG84" s="8">
        <f t="shared" si="28"/>
        <v>0</v>
      </c>
      <c r="BH84" s="8">
        <f t="shared" si="28"/>
        <v>0</v>
      </c>
      <c r="BI84" s="8">
        <f t="shared" si="28"/>
        <v>0</v>
      </c>
      <c r="BJ84" s="8">
        <f t="shared" si="28"/>
        <v>0</v>
      </c>
      <c r="BK84" s="8">
        <f t="shared" si="28"/>
        <v>0</v>
      </c>
      <c r="BL84" s="8">
        <f t="shared" si="28"/>
        <v>0</v>
      </c>
      <c r="BM84" s="8">
        <f t="shared" si="28"/>
        <v>0</v>
      </c>
      <c r="BN84" s="8">
        <f t="shared" si="28"/>
        <v>0</v>
      </c>
      <c r="BO84" s="8">
        <f t="shared" si="28"/>
        <v>0</v>
      </c>
      <c r="BP84" s="8">
        <f t="shared" ref="BP84:CU84" si="29">BP83+BP32</f>
        <v>0</v>
      </c>
      <c r="BQ84" s="8">
        <f t="shared" si="29"/>
        <v>0</v>
      </c>
      <c r="BR84" s="8">
        <f t="shared" si="29"/>
        <v>0</v>
      </c>
      <c r="BS84" s="8">
        <f t="shared" si="29"/>
        <v>0</v>
      </c>
      <c r="BT84" s="8">
        <f t="shared" si="29"/>
        <v>0</v>
      </c>
      <c r="BU84" s="8">
        <f t="shared" si="29"/>
        <v>0</v>
      </c>
      <c r="BV84" s="8">
        <f t="shared" si="29"/>
        <v>0</v>
      </c>
      <c r="BW84" s="8">
        <f t="shared" si="29"/>
        <v>0</v>
      </c>
      <c r="BX84" s="8">
        <f t="shared" si="29"/>
        <v>0</v>
      </c>
      <c r="BY84" s="8">
        <f t="shared" si="29"/>
        <v>0</v>
      </c>
      <c r="BZ84" s="8">
        <f t="shared" si="29"/>
        <v>0</v>
      </c>
      <c r="CA84" s="8">
        <f t="shared" si="29"/>
        <v>0</v>
      </c>
      <c r="CB84" s="8">
        <f t="shared" si="29"/>
        <v>0</v>
      </c>
      <c r="CC84" s="8">
        <f t="shared" si="29"/>
        <v>0</v>
      </c>
      <c r="CD84" s="8">
        <f t="shared" si="29"/>
        <v>0</v>
      </c>
      <c r="CE84" s="8">
        <f t="shared" si="29"/>
        <v>0</v>
      </c>
      <c r="CF84" s="8">
        <f t="shared" si="29"/>
        <v>0</v>
      </c>
      <c r="CG84" s="8">
        <f t="shared" si="29"/>
        <v>0</v>
      </c>
      <c r="CH84" s="8">
        <f t="shared" si="29"/>
        <v>0</v>
      </c>
      <c r="CI84" s="8">
        <f t="shared" si="29"/>
        <v>0</v>
      </c>
      <c r="CJ84" s="8">
        <f t="shared" si="29"/>
        <v>0</v>
      </c>
      <c r="CK84" s="8">
        <f t="shared" si="29"/>
        <v>0</v>
      </c>
      <c r="CL84" s="8">
        <f t="shared" si="29"/>
        <v>0</v>
      </c>
      <c r="CM84" s="8">
        <f t="shared" si="29"/>
        <v>0</v>
      </c>
      <c r="CN84" s="8">
        <f t="shared" si="29"/>
        <v>0</v>
      </c>
      <c r="CO84" s="8">
        <f t="shared" si="29"/>
        <v>0</v>
      </c>
      <c r="CP84" s="8">
        <f t="shared" si="29"/>
        <v>0</v>
      </c>
      <c r="CQ84" s="8">
        <f t="shared" si="29"/>
        <v>0</v>
      </c>
      <c r="CR84" s="8">
        <f t="shared" si="29"/>
        <v>0</v>
      </c>
      <c r="CS84" s="8">
        <f t="shared" si="29"/>
        <v>0</v>
      </c>
      <c r="CT84" s="8">
        <f t="shared" si="29"/>
        <v>0</v>
      </c>
      <c r="CU84" s="8">
        <f t="shared" si="29"/>
        <v>0</v>
      </c>
      <c r="CV84" s="8">
        <f>CV83+CV32</f>
        <v>0</v>
      </c>
      <c r="CW84" s="8">
        <f>CW83+CW32</f>
        <v>0</v>
      </c>
      <c r="CX84" s="8">
        <f>CX83+CX32</f>
        <v>0</v>
      </c>
      <c r="CY84" s="8">
        <f>CY83+CY32</f>
        <v>0</v>
      </c>
    </row>
    <row r="85" spans="2:103" s="126" customFormat="1" ht="15.75" x14ac:dyDescent="0.25">
      <c r="B85" s="215" t="s">
        <v>541</v>
      </c>
      <c r="C85" s="216"/>
      <c r="D85" s="217">
        <f>IF(D84&gt;0,(D84/'1 Enterprises'!D8),0)</f>
        <v>5.8776507785022796</v>
      </c>
      <c r="E85" s="217">
        <f>IF(E84&gt;0,(E84/'1 Enterprises'!E8),0)</f>
        <v>3.2985919606319918</v>
      </c>
      <c r="F85" s="217">
        <f>IF(F84&gt;0,(F84/'1 Enterprises'!F8),0)</f>
        <v>2.1364842306789291</v>
      </c>
      <c r="G85" s="217">
        <f>IF(G84&gt;0,(G84/'1 Enterprises'!G8),0)</f>
        <v>0.28183345756351807</v>
      </c>
      <c r="H85" s="217">
        <f>IF(H84&gt;0,(H84/'1 Enterprises'!H8),0)</f>
        <v>0</v>
      </c>
      <c r="I85" s="217">
        <f>IF(I84&gt;0,(I84/'1 Enterprises'!I8),0)</f>
        <v>0</v>
      </c>
      <c r="J85" s="217">
        <f>IF(J84&gt;0,(J84/'1 Enterprises'!J8),0)</f>
        <v>0</v>
      </c>
      <c r="K85" s="217">
        <f>IF(K84&gt;0,(K84/'1 Enterprises'!K8),0)</f>
        <v>0</v>
      </c>
      <c r="L85" s="217">
        <f>IF(L84&gt;0,(L84/'1 Enterprises'!L8),0)</f>
        <v>0</v>
      </c>
      <c r="M85" s="217">
        <f>IF(M84&gt;0,(M84/'1 Enterprises'!M8),0)</f>
        <v>0</v>
      </c>
      <c r="N85" s="217">
        <f>IF(N84&gt;0,(N84/'1 Enterprises'!N8),0)</f>
        <v>0</v>
      </c>
      <c r="O85" s="217">
        <f>IF(O84&gt;0,(O84/'1 Enterprises'!O8),0)</f>
        <v>0</v>
      </c>
      <c r="P85" s="217">
        <f>IF(P84&gt;0,(P84/'1 Enterprises'!P8),0)</f>
        <v>0</v>
      </c>
      <c r="Q85" s="217">
        <f>IF(Q84&gt;0,(Q84/'1 Enterprises'!Q8),0)</f>
        <v>0</v>
      </c>
      <c r="R85" s="217">
        <f>IF(R84&gt;0,(R84/'1 Enterprises'!R8),0)</f>
        <v>0</v>
      </c>
      <c r="S85" s="217">
        <f>IF(S84&gt;0,(S84/'1 Enterprises'!S8),0)</f>
        <v>0</v>
      </c>
      <c r="T85" s="217">
        <f>IF(T84&gt;0,(T84/'1 Enterprises'!T8),0)</f>
        <v>0</v>
      </c>
      <c r="U85" s="217">
        <f>IF(U84&gt;0,(U84/'1 Enterprises'!U8),0)</f>
        <v>0</v>
      </c>
      <c r="V85" s="217">
        <f>IF(V84&gt;0,(V84/'1 Enterprises'!V8),0)</f>
        <v>0</v>
      </c>
      <c r="W85" s="217">
        <f>IF(W84&gt;0,(W84/'1 Enterprises'!W8),0)</f>
        <v>0</v>
      </c>
      <c r="X85" s="217">
        <f>IF(X84&gt;0,(X84/'1 Enterprises'!X8),0)</f>
        <v>0</v>
      </c>
      <c r="Y85" s="217">
        <f>IF(Y84&gt;0,(Y84/'1 Enterprises'!Y8),0)</f>
        <v>0</v>
      </c>
      <c r="Z85" s="217">
        <f>IF(Z84&gt;0,(Z84/'1 Enterprises'!Z8),0)</f>
        <v>0</v>
      </c>
      <c r="AA85" s="217">
        <f>IF(AA84&gt;0,(AA84/'1 Enterprises'!AA8),0)</f>
        <v>0</v>
      </c>
      <c r="AB85" s="217">
        <f>IF(AB84&gt;0,(AB84/'1 Enterprises'!AB8),0)</f>
        <v>0</v>
      </c>
      <c r="AC85" s="217">
        <f>IF(AC84&gt;0,(AC84/'1 Enterprises'!AC8),0)</f>
        <v>0</v>
      </c>
      <c r="AD85" s="217">
        <f>IF(AD84&gt;0,(AD84/'1 Enterprises'!AD8),0)</f>
        <v>0</v>
      </c>
      <c r="AE85" s="217">
        <f>IF(AE84&gt;0,(AE84/'1 Enterprises'!AE8),0)</f>
        <v>0</v>
      </c>
      <c r="AF85" s="217">
        <f>IF(AF84&gt;0,(AF84/'1 Enterprises'!AF8),0)</f>
        <v>0</v>
      </c>
      <c r="AG85" s="217">
        <f>IF(AG84&gt;0,(AG84/'1 Enterprises'!AG8),0)</f>
        <v>0</v>
      </c>
      <c r="AH85" s="217">
        <f>IF(AH84&gt;0,(AH84/'1 Enterprises'!AH8),0)</f>
        <v>0</v>
      </c>
      <c r="AI85" s="217">
        <f>IF(AI84&gt;0,(AI84/'1 Enterprises'!AI8),0)</f>
        <v>0</v>
      </c>
      <c r="AJ85" s="217">
        <f>IF(AJ84&gt;0,(AJ84/'1 Enterprises'!AJ8),0)</f>
        <v>0</v>
      </c>
      <c r="AK85" s="217">
        <f>IF(AK84&gt;0,(AK84/'1 Enterprises'!AK8),0)</f>
        <v>0</v>
      </c>
      <c r="AL85" s="217">
        <f>IF(AL84&gt;0,(AL84/'1 Enterprises'!AL8),0)</f>
        <v>0</v>
      </c>
      <c r="AM85" s="217">
        <f>IF(AM84&gt;0,(AM84/'1 Enterprises'!AM8),0)</f>
        <v>0</v>
      </c>
      <c r="AN85" s="217">
        <f>IF(AN84&gt;0,(AN84/'1 Enterprises'!AN8),0)</f>
        <v>0</v>
      </c>
      <c r="AO85" s="217">
        <f>IF(AO84&gt;0,(AO84/'1 Enterprises'!AO8),0)</f>
        <v>0</v>
      </c>
      <c r="AP85" s="217">
        <f>IF(AP84&gt;0,(AP84/'1 Enterprises'!AP8),0)</f>
        <v>0</v>
      </c>
      <c r="AQ85" s="217">
        <f>IF(AQ84&gt;0,(AQ84/'1 Enterprises'!AQ8),0)</f>
        <v>0</v>
      </c>
      <c r="AR85" s="217">
        <f>IF(AR84&gt;0,(AR84/'1 Enterprises'!AR8),0)</f>
        <v>0</v>
      </c>
      <c r="AS85" s="217">
        <f>IF(AS84&gt;0,(AS84/'1 Enterprises'!AS8),0)</f>
        <v>0</v>
      </c>
      <c r="AT85" s="217">
        <f>IF(AT84&gt;0,(AT84/'1 Enterprises'!AT8),0)</f>
        <v>0</v>
      </c>
      <c r="AU85" s="217">
        <f>IF(AU84&gt;0,(AU84/'1 Enterprises'!AU8),0)</f>
        <v>0</v>
      </c>
      <c r="AV85" s="217">
        <f>IF(AV84&gt;0,(AV84/'1 Enterprises'!AV8),0)</f>
        <v>0</v>
      </c>
      <c r="AW85" s="217">
        <f>IF(AW84&gt;0,(AW84/'1 Enterprises'!AW8),0)</f>
        <v>0</v>
      </c>
      <c r="AX85" s="217">
        <f>IF(AX84&gt;0,(AX84/'1 Enterprises'!AX8),0)</f>
        <v>0</v>
      </c>
      <c r="AY85" s="217">
        <f>IF(AY84&gt;0,(AY84/'1 Enterprises'!AY8),0)</f>
        <v>0</v>
      </c>
      <c r="AZ85" s="217">
        <f>IF(AZ84&gt;0,(AZ84/'1 Enterprises'!AZ8),0)</f>
        <v>0</v>
      </c>
      <c r="BA85" s="217">
        <f>IF(BA84&gt;0,(BA84/'1 Enterprises'!BA8),0)</f>
        <v>0</v>
      </c>
      <c r="BB85" s="217">
        <f>IF(BB84&gt;0,(BB84/'1 Enterprises'!BB8),0)</f>
        <v>0</v>
      </c>
      <c r="BC85" s="217">
        <f>IF(BC84&gt;0,(BC84/'1 Enterprises'!BC8),0)</f>
        <v>0</v>
      </c>
      <c r="BD85" s="217">
        <f>IF(BD84&gt;0,(BD84/'1 Enterprises'!BD8),0)</f>
        <v>0</v>
      </c>
      <c r="BE85" s="217">
        <f>IF(BE84&gt;0,(BE84/'1 Enterprises'!BE8),0)</f>
        <v>0</v>
      </c>
      <c r="BF85" s="217">
        <f>IF(BF84&gt;0,(BF84/'1 Enterprises'!BF8),0)</f>
        <v>0</v>
      </c>
      <c r="BG85" s="217">
        <f>IF(BG84&gt;0,(BG84/'1 Enterprises'!BG8),0)</f>
        <v>0</v>
      </c>
      <c r="BH85" s="217">
        <f>IF(BH84&gt;0,(BH84/'1 Enterprises'!BH8),0)</f>
        <v>0</v>
      </c>
      <c r="BI85" s="217">
        <f>IF(BI84&gt;0,(BI84/'1 Enterprises'!BI8),0)</f>
        <v>0</v>
      </c>
      <c r="BJ85" s="217">
        <f>IF(BJ84&gt;0,(BJ84/'1 Enterprises'!BJ8),0)</f>
        <v>0</v>
      </c>
      <c r="BK85" s="217">
        <f>IF(BK84&gt;0,(BK84/'1 Enterprises'!BK8),0)</f>
        <v>0</v>
      </c>
      <c r="BL85" s="217">
        <f>IF(BL84&gt;0,(BL84/'1 Enterprises'!BL8),0)</f>
        <v>0</v>
      </c>
      <c r="BM85" s="217">
        <f>IF(BM84&gt;0,(BM84/'1 Enterprises'!BM8),0)</f>
        <v>0</v>
      </c>
      <c r="BN85" s="217">
        <f>IF(BN84&gt;0,(BN84/'1 Enterprises'!BN8),0)</f>
        <v>0</v>
      </c>
      <c r="BO85" s="217">
        <f>IF(BO84&gt;0,(BO84/'1 Enterprises'!BO8),0)</f>
        <v>0</v>
      </c>
      <c r="BP85" s="217">
        <f>IF(BP84&gt;0,(BP84/'1 Enterprises'!BP8),0)</f>
        <v>0</v>
      </c>
      <c r="BQ85" s="217">
        <f>IF(BQ84&gt;0,(BQ84/'1 Enterprises'!BQ8),0)</f>
        <v>0</v>
      </c>
      <c r="BR85" s="217">
        <f>IF(BR84&gt;0,(BR84/'1 Enterprises'!BR8),0)</f>
        <v>0</v>
      </c>
      <c r="BS85" s="217">
        <f>IF(BS84&gt;0,(BS84/'1 Enterprises'!BS8),0)</f>
        <v>0</v>
      </c>
      <c r="BT85" s="217">
        <f>IF(BT84&gt;0,(BT84/'1 Enterprises'!BT8),0)</f>
        <v>0</v>
      </c>
      <c r="BU85" s="217">
        <f>IF(BU84&gt;0,(BU84/'1 Enterprises'!BU8),0)</f>
        <v>0</v>
      </c>
      <c r="BV85" s="217">
        <f>IF(BV84&gt;0,(BV84/'1 Enterprises'!BV8),0)</f>
        <v>0</v>
      </c>
      <c r="BW85" s="217">
        <f>IF(BW84&gt;0,(BW84/'1 Enterprises'!BW8),0)</f>
        <v>0</v>
      </c>
      <c r="BX85" s="217">
        <f>IF(BX84&gt;0,(BX84/'1 Enterprises'!BX8),0)</f>
        <v>0</v>
      </c>
      <c r="BY85" s="217">
        <f>IF(BY84&gt;0,(BY84/'1 Enterprises'!BY8),0)</f>
        <v>0</v>
      </c>
      <c r="BZ85" s="217">
        <f>IF(BZ84&gt;0,(BZ84/'1 Enterprises'!BZ8),0)</f>
        <v>0</v>
      </c>
      <c r="CA85" s="217">
        <f>IF(CA84&gt;0,(CA84/'1 Enterprises'!CA8),0)</f>
        <v>0</v>
      </c>
      <c r="CB85" s="217">
        <f>IF(CB84&gt;0,(CB84/'1 Enterprises'!CB8),0)</f>
        <v>0</v>
      </c>
      <c r="CC85" s="217">
        <f>IF(CC84&gt;0,(CC84/'1 Enterprises'!CC8),0)</f>
        <v>0</v>
      </c>
      <c r="CD85" s="217">
        <f>IF(CD84&gt;0,(CD84/'1 Enterprises'!CD8),0)</f>
        <v>0</v>
      </c>
      <c r="CE85" s="217">
        <f>IF(CE84&gt;0,(CE84/'1 Enterprises'!CE8),0)</f>
        <v>0</v>
      </c>
      <c r="CF85" s="217">
        <f>IF(CF84&gt;0,(CF84/'1 Enterprises'!CF8),0)</f>
        <v>0</v>
      </c>
      <c r="CG85" s="217">
        <f>IF(CG84&gt;0,(CG84/'1 Enterprises'!CG8),0)</f>
        <v>0</v>
      </c>
      <c r="CH85" s="217">
        <f>IF(CH84&gt;0,(CH84/'1 Enterprises'!CH8),0)</f>
        <v>0</v>
      </c>
      <c r="CI85" s="217">
        <f>IF(CI84&gt;0,(CI84/'1 Enterprises'!CI8),0)</f>
        <v>0</v>
      </c>
      <c r="CJ85" s="217">
        <f>IF(CJ84&gt;0,(CJ84/'1 Enterprises'!CJ8),0)</f>
        <v>0</v>
      </c>
      <c r="CK85" s="217">
        <f>IF(CK84&gt;0,(CK84/'1 Enterprises'!CK8),0)</f>
        <v>0</v>
      </c>
      <c r="CL85" s="217">
        <f>IF(CL84&gt;0,(CL84/'1 Enterprises'!CL8),0)</f>
        <v>0</v>
      </c>
      <c r="CM85" s="217">
        <f>IF(CM84&gt;0,(CM84/'1 Enterprises'!CM8),0)</f>
        <v>0</v>
      </c>
      <c r="CN85" s="217">
        <f>IF(CN84&gt;0,(CN84/'1 Enterprises'!CN8),0)</f>
        <v>0</v>
      </c>
      <c r="CO85" s="217">
        <f>IF(CO84&gt;0,(CO84/'1 Enterprises'!CO8),0)</f>
        <v>0</v>
      </c>
      <c r="CP85" s="217">
        <f>IF(CP84&gt;0,(CP84/'1 Enterprises'!CP8),0)</f>
        <v>0</v>
      </c>
      <c r="CQ85" s="217">
        <f>IF(CQ84&gt;0,(CQ84/'1 Enterprises'!CQ8),0)</f>
        <v>0</v>
      </c>
      <c r="CR85" s="217">
        <f>IF(CR84&gt;0,(CR84/'1 Enterprises'!CR8),0)</f>
        <v>0</v>
      </c>
      <c r="CS85" s="217">
        <f>IF(CS84&gt;0,(CS84/'1 Enterprises'!CS8),0)</f>
        <v>0</v>
      </c>
      <c r="CT85" s="217">
        <f>IF(CT84&gt;0,(CT84/'1 Enterprises'!CT8),0)</f>
        <v>0</v>
      </c>
      <c r="CU85" s="217">
        <f>IF(CU84&gt;0,(CU84/'1 Enterprises'!CU8),0)</f>
        <v>0</v>
      </c>
      <c r="CV85" s="217">
        <f>IF(CV84&gt;0,(CV84/'1 Enterprises'!CV8),0)</f>
        <v>0</v>
      </c>
      <c r="CW85" s="217">
        <f>IF(CW84&gt;0,(CW84/'1 Enterprises'!CW8),0)</f>
        <v>0</v>
      </c>
      <c r="CX85" s="217">
        <f>IF(CX84&gt;0,(CX84/'1 Enterprises'!CX8),0)</f>
        <v>0</v>
      </c>
      <c r="CY85" s="217">
        <f>IF(CY84&gt;0,(CY84/'1 Enterprises'!CY8),0)</f>
        <v>0</v>
      </c>
    </row>
    <row r="87" spans="2:103" ht="15.75" x14ac:dyDescent="0.25">
      <c r="B87" s="289" t="s">
        <v>321</v>
      </c>
      <c r="C87" s="9"/>
      <c r="D87" s="3"/>
      <c r="E87" s="3"/>
      <c r="I87" s="3"/>
      <c r="J87" s="3"/>
      <c r="K87" s="3"/>
      <c r="L87" s="3"/>
      <c r="M87" s="3"/>
      <c r="N87" s="3"/>
      <c r="O87" s="3"/>
      <c r="P87" s="3"/>
      <c r="Q87" s="3"/>
      <c r="R87" s="3"/>
      <c r="S87" s="3"/>
      <c r="T87" s="3"/>
      <c r="U87" s="3"/>
      <c r="V87" s="3"/>
      <c r="W87" s="3"/>
      <c r="X87" s="3"/>
      <c r="Y87" s="3"/>
      <c r="Z87" s="3"/>
      <c r="AA87" s="3"/>
      <c r="AB87" s="3"/>
    </row>
    <row r="88" spans="2:103" x14ac:dyDescent="0.2">
      <c r="B88" s="290" t="s">
        <v>300</v>
      </c>
      <c r="C88" s="1"/>
      <c r="D88" s="3"/>
      <c r="E88" s="83">
        <f>'8 Cost of Production'!D80</f>
        <v>748166.39922256535</v>
      </c>
      <c r="F88" s="32" t="s">
        <v>240</v>
      </c>
      <c r="G88" s="32"/>
      <c r="H88" s="32"/>
      <c r="I88" s="32"/>
      <c r="J88" s="3"/>
      <c r="K88" s="3"/>
      <c r="L88" s="3"/>
      <c r="M88" s="3"/>
      <c r="N88" s="3"/>
      <c r="O88" s="3"/>
      <c r="P88" s="3"/>
      <c r="Q88" s="3"/>
      <c r="R88" s="3"/>
      <c r="S88" s="3"/>
      <c r="T88" s="3"/>
      <c r="U88" s="3"/>
      <c r="V88" s="3"/>
      <c r="W88" s="3"/>
      <c r="X88" s="3"/>
      <c r="Y88" s="3"/>
      <c r="Z88" s="3"/>
      <c r="AA88" s="3"/>
      <c r="AB88" s="3"/>
    </row>
    <row r="89" spans="2:103" x14ac:dyDescent="0.2">
      <c r="B89" s="291" t="str">
        <f>'2 Income Statement'!B105</f>
        <v>Other Income</v>
      </c>
      <c r="C89" s="1"/>
      <c r="D89" s="10" t="s">
        <v>241</v>
      </c>
      <c r="E89" s="83">
        <f>'2 Income Statement'!H105</f>
        <v>200000</v>
      </c>
      <c r="F89" s="32" t="s">
        <v>509</v>
      </c>
      <c r="G89" s="32"/>
      <c r="H89" s="32"/>
      <c r="I89" s="32"/>
      <c r="J89" s="3"/>
      <c r="K89" s="3"/>
      <c r="L89" s="3"/>
      <c r="M89" s="3"/>
      <c r="N89" s="3"/>
      <c r="O89" s="3"/>
      <c r="P89" s="3"/>
      <c r="Q89" s="3"/>
      <c r="R89" s="3"/>
      <c r="S89" s="3"/>
      <c r="T89" s="3"/>
      <c r="U89" s="3"/>
      <c r="V89" s="3"/>
      <c r="W89" s="3"/>
      <c r="X89" s="3"/>
      <c r="Y89" s="3"/>
      <c r="Z89" s="3"/>
      <c r="AA89" s="3"/>
      <c r="AB89" s="3"/>
    </row>
    <row r="90" spans="2:103" x14ac:dyDescent="0.2">
      <c r="B90" s="290" t="str">
        <f>'2 Income Statement'!B106</f>
        <v>Misc. Income</v>
      </c>
      <c r="C90" s="1"/>
      <c r="D90" s="10" t="s">
        <v>241</v>
      </c>
      <c r="E90" s="96">
        <f>'2 Income Statement'!H106</f>
        <v>12000</v>
      </c>
      <c r="F90" s="32" t="s">
        <v>242</v>
      </c>
      <c r="G90" s="32"/>
      <c r="H90" s="32"/>
      <c r="I90" s="32"/>
      <c r="J90" s="10"/>
      <c r="K90" s="10"/>
      <c r="L90" s="10"/>
      <c r="M90" s="10"/>
      <c r="N90" s="10"/>
      <c r="O90" s="10"/>
      <c r="P90" s="10"/>
      <c r="Q90" s="10"/>
      <c r="R90" s="10"/>
      <c r="S90" s="10"/>
      <c r="T90" s="10"/>
      <c r="U90" s="10"/>
      <c r="V90" s="10"/>
      <c r="W90" s="10"/>
      <c r="X90" s="10"/>
      <c r="Y90" s="10"/>
      <c r="Z90" s="10"/>
      <c r="AA90" s="10"/>
      <c r="AB90" s="10"/>
    </row>
    <row r="91" spans="2:103" x14ac:dyDescent="0.2">
      <c r="B91" s="290" t="s">
        <v>302</v>
      </c>
      <c r="C91" s="1"/>
      <c r="D91" s="10" t="s">
        <v>241</v>
      </c>
      <c r="E91" s="96">
        <f>'8 Cost of Production'!D79</f>
        <v>100000</v>
      </c>
      <c r="F91" s="254" t="s">
        <v>612</v>
      </c>
      <c r="G91" s="32"/>
      <c r="H91" s="32"/>
      <c r="I91" s="32"/>
      <c r="J91" s="10"/>
      <c r="K91" s="10"/>
      <c r="L91" s="10"/>
      <c r="M91" s="10"/>
      <c r="N91" s="10"/>
      <c r="O91" s="10"/>
      <c r="P91" s="10"/>
      <c r="Q91" s="10"/>
      <c r="R91" s="10"/>
      <c r="S91" s="10"/>
      <c r="T91" s="10"/>
      <c r="U91" s="10"/>
      <c r="V91" s="10"/>
      <c r="W91" s="10"/>
      <c r="X91" s="10"/>
      <c r="Y91" s="10"/>
      <c r="Z91" s="10"/>
      <c r="AA91" s="10"/>
      <c r="AB91" s="10"/>
    </row>
    <row r="92" spans="2:103" s="30" customFormat="1" ht="15" x14ac:dyDescent="0.25">
      <c r="B92" s="290" t="s">
        <v>287</v>
      </c>
      <c r="C92" s="1"/>
      <c r="D92" s="10" t="s">
        <v>243</v>
      </c>
      <c r="E92" s="133">
        <v>5000</v>
      </c>
      <c r="F92" s="32" t="s">
        <v>244</v>
      </c>
      <c r="G92" s="32"/>
      <c r="H92" s="32"/>
      <c r="I92" s="32"/>
      <c r="J92" s="10"/>
      <c r="K92" s="10"/>
      <c r="L92" s="10"/>
      <c r="M92" s="10"/>
      <c r="N92" s="10"/>
      <c r="O92" s="10"/>
      <c r="P92" s="10"/>
      <c r="Q92" s="10"/>
      <c r="R92" s="10"/>
      <c r="S92" s="10"/>
      <c r="T92" s="10"/>
      <c r="U92" s="10"/>
      <c r="V92" s="10"/>
      <c r="W92" s="10"/>
      <c r="X92" s="10"/>
      <c r="Y92" s="10"/>
      <c r="Z92" s="10"/>
      <c r="AA92" s="10"/>
      <c r="AB92" s="10"/>
    </row>
    <row r="93" spans="2:103" s="30" customFormat="1" x14ac:dyDescent="0.2">
      <c r="B93" s="290" t="s">
        <v>303</v>
      </c>
      <c r="C93" s="1"/>
      <c r="D93" s="10" t="s">
        <v>241</v>
      </c>
      <c r="E93" s="96">
        <f>'8 Cost of Production'!D78</f>
        <v>75000</v>
      </c>
      <c r="F93" s="32" t="s">
        <v>245</v>
      </c>
      <c r="G93" s="32"/>
      <c r="H93" s="32"/>
      <c r="I93" s="32"/>
      <c r="J93" s="10"/>
      <c r="K93" s="10"/>
      <c r="L93" s="10"/>
      <c r="M93" s="10"/>
      <c r="N93" s="10"/>
      <c r="O93" s="10"/>
      <c r="P93" s="10"/>
      <c r="Q93" s="10"/>
      <c r="R93" s="10"/>
      <c r="S93" s="10"/>
      <c r="T93" s="10"/>
      <c r="U93" s="10"/>
      <c r="V93" s="10"/>
      <c r="W93" s="10"/>
      <c r="X93" s="10"/>
      <c r="Y93" s="10"/>
      <c r="Z93" s="10"/>
      <c r="AA93" s="10"/>
      <c r="AB93" s="10"/>
    </row>
    <row r="94" spans="2:103" ht="15" x14ac:dyDescent="0.25">
      <c r="B94" s="290" t="s">
        <v>611</v>
      </c>
      <c r="C94" s="1"/>
      <c r="D94" s="10" t="str">
        <f>D92</f>
        <v>+</v>
      </c>
      <c r="E94" s="133">
        <v>50000</v>
      </c>
      <c r="J94" s="10"/>
      <c r="K94" s="10"/>
      <c r="L94" s="10"/>
      <c r="M94" s="10"/>
      <c r="N94" s="10"/>
      <c r="O94" s="10"/>
      <c r="P94" s="10"/>
      <c r="Q94" s="10"/>
      <c r="R94" s="10"/>
      <c r="S94" s="10"/>
      <c r="T94" s="10"/>
      <c r="U94" s="10"/>
      <c r="V94" s="10"/>
      <c r="W94" s="10"/>
      <c r="X94" s="10"/>
      <c r="Y94" s="10"/>
      <c r="Z94" s="10"/>
      <c r="AA94" s="10"/>
      <c r="AB94" s="10"/>
    </row>
    <row r="95" spans="2:103" x14ac:dyDescent="0.2">
      <c r="B95" s="290" t="s">
        <v>305</v>
      </c>
      <c r="C95" s="1"/>
      <c r="D95" s="10" t="s">
        <v>246</v>
      </c>
      <c r="E95" s="96">
        <f>E88-E89-E90-E91+E92-E93+E94</f>
        <v>416166.39922256535</v>
      </c>
      <c r="F95" s="10"/>
      <c r="G95" s="10"/>
      <c r="H95" s="10"/>
      <c r="I95" s="10"/>
      <c r="J95" s="10"/>
      <c r="K95" s="10"/>
      <c r="L95" s="10"/>
      <c r="M95" s="10"/>
      <c r="N95" s="10"/>
      <c r="O95" s="10"/>
      <c r="P95" s="10"/>
      <c r="Q95" s="10"/>
      <c r="R95" s="10"/>
      <c r="S95" s="10"/>
      <c r="T95" s="10"/>
      <c r="U95" s="10"/>
      <c r="V95" s="10"/>
      <c r="W95" s="10"/>
      <c r="X95" s="10"/>
      <c r="Y95" s="10"/>
      <c r="Z95" s="10"/>
      <c r="AA95" s="10"/>
      <c r="AB95" s="10"/>
    </row>
    <row r="96" spans="2:103" x14ac:dyDescent="0.2">
      <c r="B96" s="290" t="s">
        <v>288</v>
      </c>
      <c r="C96" s="3"/>
      <c r="D96" s="3">
        <f>IF('8 Cost of Production'!D36&gt;0,($E$95*'8 Cost of Production'!D9/'8 Cost of Production'!D36),0)</f>
        <v>0.58482008308369593</v>
      </c>
      <c r="E96" s="3">
        <f>IF('8 Cost of Production'!E36&gt;0,($E$95*'8 Cost of Production'!E9/'8 Cost of Production'!E36),0)</f>
        <v>0.7847743893307807</v>
      </c>
      <c r="F96" s="3">
        <f>IF('8 Cost of Production'!F36&gt;0,($E$95*'8 Cost of Production'!F9/'8 Cost of Production'!F36),0)</f>
        <v>0.7847743893307807</v>
      </c>
      <c r="G96" s="3">
        <f>IF('8 Cost of Production'!G36&gt;0,($E$95*'8 Cost of Production'!G9/'8 Cost of Production'!G36),0)</f>
        <v>0.16895361849263521</v>
      </c>
      <c r="H96" s="3">
        <f>IF('8 Cost of Production'!H36&gt;0,($E$95*'8 Cost of Production'!H9/'8 Cost of Production'!H36),0)</f>
        <v>0</v>
      </c>
      <c r="I96" s="3">
        <f>IF('8 Cost of Production'!I36&gt;0,($E$95*'8 Cost of Production'!I9/'8 Cost of Production'!I36),0)</f>
        <v>0</v>
      </c>
      <c r="J96" s="3">
        <f>IF('8 Cost of Production'!J36&gt;0,($E$95*'8 Cost of Production'!J9/'8 Cost of Production'!J36),0)</f>
        <v>0</v>
      </c>
      <c r="K96" s="3">
        <f>IF('8 Cost of Production'!K36&gt;0,($E$95*'8 Cost of Production'!K9/'8 Cost of Production'!K36),0)</f>
        <v>0</v>
      </c>
      <c r="L96" s="3">
        <f>IF('8 Cost of Production'!L36&gt;0,($E$95*'8 Cost of Production'!L9/'8 Cost of Production'!L36),0)</f>
        <v>0</v>
      </c>
      <c r="M96" s="3">
        <f>IF('8 Cost of Production'!M36&gt;0,($E$95*'8 Cost of Production'!M9/'8 Cost of Production'!M36),0)</f>
        <v>0</v>
      </c>
      <c r="N96" s="3">
        <f>IF('8 Cost of Production'!N36&gt;0,($E$95*'8 Cost of Production'!N9/'8 Cost of Production'!N36),0)</f>
        <v>0</v>
      </c>
      <c r="O96" s="3">
        <f>IF('8 Cost of Production'!O36&gt;0,($E$95*'8 Cost of Production'!O9/'8 Cost of Production'!O36),0)</f>
        <v>0</v>
      </c>
      <c r="P96" s="3">
        <f>IF('8 Cost of Production'!P36&gt;0,($E$95*'8 Cost of Production'!P9/'8 Cost of Production'!P36),0)</f>
        <v>0</v>
      </c>
      <c r="Q96" s="3">
        <f>IF('8 Cost of Production'!Q36&gt;0,($E$95*'8 Cost of Production'!Q9/'8 Cost of Production'!Q36),0)</f>
        <v>0</v>
      </c>
      <c r="R96" s="3">
        <f>IF('8 Cost of Production'!R36&gt;0,($E$95*'8 Cost of Production'!R9/'8 Cost of Production'!R36),0)</f>
        <v>0</v>
      </c>
      <c r="S96" s="3">
        <f>IF('8 Cost of Production'!S36&gt;0,($E$95*'8 Cost of Production'!S9/'8 Cost of Production'!S36),0)</f>
        <v>0</v>
      </c>
      <c r="T96" s="3">
        <f>IF('8 Cost of Production'!T36&gt;0,($E$95*'8 Cost of Production'!T9/'8 Cost of Production'!T36),0)</f>
        <v>0</v>
      </c>
      <c r="U96" s="3">
        <f>IF('8 Cost of Production'!U36&gt;0,($E$95*'8 Cost of Production'!U9/'8 Cost of Production'!U36),0)</f>
        <v>0</v>
      </c>
      <c r="V96" s="3">
        <f>IF('8 Cost of Production'!V36&gt;0,($E$95*'8 Cost of Production'!V9/'8 Cost of Production'!V36),0)</f>
        <v>0</v>
      </c>
      <c r="W96" s="3">
        <f>IF('8 Cost of Production'!W36&gt;0,($E$95*'8 Cost of Production'!W9/'8 Cost of Production'!W36),0)</f>
        <v>0</v>
      </c>
      <c r="X96" s="3">
        <f>IF('8 Cost of Production'!X36&gt;0,($E$95*'8 Cost of Production'!X9/'8 Cost of Production'!X36),0)</f>
        <v>0</v>
      </c>
      <c r="Y96" s="3">
        <f>IF('8 Cost of Production'!Y36&gt;0,($E$95*'8 Cost of Production'!Y9/'8 Cost of Production'!Y36),0)</f>
        <v>0</v>
      </c>
      <c r="Z96" s="3">
        <f>IF('8 Cost of Production'!Z36&gt;0,($E$95*'8 Cost of Production'!Z9/'8 Cost of Production'!Z36),0)</f>
        <v>0</v>
      </c>
      <c r="AA96" s="3">
        <f>IF('8 Cost of Production'!AA36&gt;0,($E$95*'8 Cost of Production'!AA9/'8 Cost of Production'!AA36),0)</f>
        <v>0</v>
      </c>
      <c r="AB96" s="3">
        <f>IF('8 Cost of Production'!AB36&gt;0,($E$95*'8 Cost of Production'!AB9/'8 Cost of Production'!AB36),0)</f>
        <v>0</v>
      </c>
      <c r="AC96" s="3">
        <f>IF('8 Cost of Production'!AC36&gt;0,($E$95*'8 Cost of Production'!AC9/'8 Cost of Production'!AC36),0)</f>
        <v>0</v>
      </c>
      <c r="AD96" s="3">
        <f>IF('8 Cost of Production'!AD36&gt;0,($E$95*'8 Cost of Production'!AD9/'8 Cost of Production'!AD36),0)</f>
        <v>0</v>
      </c>
      <c r="AE96" s="3">
        <f>IF('8 Cost of Production'!AE36&gt;0,($E$95*'8 Cost of Production'!AE9/'8 Cost of Production'!AE36),0)</f>
        <v>0</v>
      </c>
      <c r="AF96" s="3">
        <f>IF('8 Cost of Production'!AF36&gt;0,($E$95*'8 Cost of Production'!AF9/'8 Cost of Production'!AF36),0)</f>
        <v>0</v>
      </c>
      <c r="AG96" s="3">
        <f>IF('8 Cost of Production'!AG36&gt;0,($E$95*'8 Cost of Production'!AG9/'8 Cost of Production'!AG36),0)</f>
        <v>0</v>
      </c>
      <c r="AH96" s="3">
        <f>IF('8 Cost of Production'!AH36&gt;0,($E$95*'8 Cost of Production'!AH9/'8 Cost of Production'!AH36),0)</f>
        <v>0</v>
      </c>
      <c r="AI96" s="3">
        <f>IF('8 Cost of Production'!AI36&gt;0,($E$95*'8 Cost of Production'!AI9/'8 Cost of Production'!AI36),0)</f>
        <v>0</v>
      </c>
      <c r="AJ96" s="3">
        <f>IF('8 Cost of Production'!AJ36&gt;0,($E$95*'8 Cost of Production'!AJ9/'8 Cost of Production'!AJ36),0)</f>
        <v>0</v>
      </c>
      <c r="AK96" s="3">
        <f>IF('8 Cost of Production'!AK36&gt;0,($E$95*'8 Cost of Production'!AK9/'8 Cost of Production'!AK36),0)</f>
        <v>0</v>
      </c>
      <c r="AL96" s="3">
        <f>IF('8 Cost of Production'!AL36&gt;0,($E$95*'8 Cost of Production'!AL9/'8 Cost of Production'!AL36),0)</f>
        <v>0</v>
      </c>
      <c r="AM96" s="3">
        <f>IF('8 Cost of Production'!AM36&gt;0,($E$95*'8 Cost of Production'!AM9/'8 Cost of Production'!AM36),0)</f>
        <v>0</v>
      </c>
      <c r="AN96" s="3">
        <f>IF('8 Cost of Production'!AN36&gt;0,($E$95*'8 Cost of Production'!AN9/'8 Cost of Production'!AN36),0)</f>
        <v>0</v>
      </c>
      <c r="AO96" s="3">
        <f>IF('8 Cost of Production'!AO36&gt;0,($E$95*'8 Cost of Production'!AO9/'8 Cost of Production'!AO36),0)</f>
        <v>0</v>
      </c>
      <c r="AP96" s="3">
        <f>IF('8 Cost of Production'!AP36&gt;0,($E$95*'8 Cost of Production'!AP9/'8 Cost of Production'!AP36),0)</f>
        <v>0</v>
      </c>
      <c r="AQ96" s="3">
        <f>IF('8 Cost of Production'!AQ36&gt;0,($E$95*'8 Cost of Production'!AQ9/'8 Cost of Production'!AQ36),0)</f>
        <v>0</v>
      </c>
      <c r="AR96" s="3">
        <f>IF('8 Cost of Production'!AR36&gt;0,($E$95*'8 Cost of Production'!AR9/'8 Cost of Production'!AR36),0)</f>
        <v>0</v>
      </c>
      <c r="AS96" s="3">
        <f>IF('8 Cost of Production'!AS36&gt;0,($E$95*'8 Cost of Production'!AS9/'8 Cost of Production'!AS36),0)</f>
        <v>0</v>
      </c>
      <c r="AT96" s="3">
        <f>IF('8 Cost of Production'!AT36&gt;0,($E$95*'8 Cost of Production'!AT9/'8 Cost of Production'!AT36),0)</f>
        <v>0</v>
      </c>
      <c r="AU96" s="3">
        <f>IF('8 Cost of Production'!AU36&gt;0,($E$95*'8 Cost of Production'!AU9/'8 Cost of Production'!AU36),0)</f>
        <v>0</v>
      </c>
      <c r="AV96" s="3">
        <f>IF('8 Cost of Production'!AV36&gt;0,($E$95*'8 Cost of Production'!AV9/'8 Cost of Production'!AV36),0)</f>
        <v>0</v>
      </c>
      <c r="AW96" s="3">
        <f>IF('8 Cost of Production'!AW36&gt;0,($E$95*'8 Cost of Production'!AW9/'8 Cost of Production'!AW36),0)</f>
        <v>0</v>
      </c>
      <c r="AX96" s="3">
        <f>IF('8 Cost of Production'!AX36&gt;0,($E$95*'8 Cost of Production'!AX9/'8 Cost of Production'!AX36),0)</f>
        <v>0</v>
      </c>
      <c r="AY96" s="3">
        <f>IF('8 Cost of Production'!AY36&gt;0,($E$95*'8 Cost of Production'!AY9/'8 Cost of Production'!AY36),0)</f>
        <v>0</v>
      </c>
      <c r="AZ96" s="3">
        <f>IF('8 Cost of Production'!AZ36&gt;0,($E$95*'8 Cost of Production'!AZ9/'8 Cost of Production'!AZ36),0)</f>
        <v>0</v>
      </c>
      <c r="BA96" s="3">
        <f>IF('8 Cost of Production'!BA36&gt;0,($E$95*'8 Cost of Production'!BA9/'8 Cost of Production'!BA36),0)</f>
        <v>0</v>
      </c>
      <c r="BB96" s="3">
        <f>IF('8 Cost of Production'!BB36&gt;0,($E$95*'8 Cost of Production'!BB9/'8 Cost of Production'!BB36),0)</f>
        <v>0</v>
      </c>
      <c r="BC96" s="3">
        <f>IF('8 Cost of Production'!BC36&gt;0,($E$95*'8 Cost of Production'!BC9/'8 Cost of Production'!BC36),0)</f>
        <v>0</v>
      </c>
      <c r="BD96" s="3">
        <f>IF('8 Cost of Production'!BD36&gt;0,($E$95*'8 Cost of Production'!BD9/'8 Cost of Production'!BD36),0)</f>
        <v>0</v>
      </c>
      <c r="BE96" s="3">
        <f>IF('8 Cost of Production'!BE36&gt;0,($E$95*'8 Cost of Production'!BE9/'8 Cost of Production'!BE36),0)</f>
        <v>0</v>
      </c>
      <c r="BF96" s="3">
        <f>IF('8 Cost of Production'!BF36&gt;0,($E$95*'8 Cost of Production'!BF9/'8 Cost of Production'!BF36),0)</f>
        <v>0</v>
      </c>
      <c r="BG96" s="3">
        <f>IF('8 Cost of Production'!BG36&gt;0,($E$95*'8 Cost of Production'!BG9/'8 Cost of Production'!BG36),0)</f>
        <v>0</v>
      </c>
      <c r="BH96" s="3">
        <f>IF('8 Cost of Production'!BH36&gt;0,($E$95*'8 Cost of Production'!BH9/'8 Cost of Production'!BH36),0)</f>
        <v>0</v>
      </c>
      <c r="BI96" s="3">
        <f>IF('8 Cost of Production'!BI36&gt;0,($E$95*'8 Cost of Production'!BI9/'8 Cost of Production'!BI36),0)</f>
        <v>0</v>
      </c>
      <c r="BJ96" s="3">
        <f>IF('8 Cost of Production'!BJ36&gt;0,($E$95*'8 Cost of Production'!BJ9/'8 Cost of Production'!BJ36),0)</f>
        <v>0</v>
      </c>
      <c r="BK96" s="3">
        <f>IF('8 Cost of Production'!BK36&gt;0,($E$95*'8 Cost of Production'!BK9/'8 Cost of Production'!BK36),0)</f>
        <v>0</v>
      </c>
      <c r="BL96" s="3">
        <f>IF('8 Cost of Production'!BL36&gt;0,($E$95*'8 Cost of Production'!BL9/'8 Cost of Production'!BL36),0)</f>
        <v>0</v>
      </c>
      <c r="BM96" s="3">
        <f>IF('8 Cost of Production'!BM36&gt;0,($E$95*'8 Cost of Production'!BM9/'8 Cost of Production'!BM36),0)</f>
        <v>0</v>
      </c>
      <c r="BN96" s="3">
        <f>IF('8 Cost of Production'!BN36&gt;0,($E$95*'8 Cost of Production'!BN9/'8 Cost of Production'!BN36),0)</f>
        <v>0</v>
      </c>
      <c r="BO96" s="3">
        <f>IF('8 Cost of Production'!BO36&gt;0,($E$95*'8 Cost of Production'!BO9/'8 Cost of Production'!BO36),0)</f>
        <v>0</v>
      </c>
      <c r="BP96" s="3">
        <f>IF('8 Cost of Production'!BP36&gt;0,($E$95*'8 Cost of Production'!BP9/'8 Cost of Production'!BP36),0)</f>
        <v>0</v>
      </c>
      <c r="BQ96" s="3">
        <f>IF('8 Cost of Production'!BQ36&gt;0,($E$95*'8 Cost of Production'!BQ9/'8 Cost of Production'!BQ36),0)</f>
        <v>0</v>
      </c>
      <c r="BR96" s="3">
        <f>IF('8 Cost of Production'!BR36&gt;0,($E$95*'8 Cost of Production'!BR9/'8 Cost of Production'!BR36),0)</f>
        <v>0</v>
      </c>
      <c r="BS96" s="3">
        <f>IF('8 Cost of Production'!BS36&gt;0,($E$95*'8 Cost of Production'!BS9/'8 Cost of Production'!BS36),0)</f>
        <v>0</v>
      </c>
      <c r="BT96" s="3">
        <f>IF('8 Cost of Production'!BT36&gt;0,($E$95*'8 Cost of Production'!BT9/'8 Cost of Production'!BT36),0)</f>
        <v>0</v>
      </c>
      <c r="BU96" s="3">
        <f>IF('8 Cost of Production'!BU36&gt;0,($E$95*'8 Cost of Production'!BU9/'8 Cost of Production'!BU36),0)</f>
        <v>0</v>
      </c>
      <c r="BV96" s="3">
        <f>IF('8 Cost of Production'!BV36&gt;0,($E$95*'8 Cost of Production'!BV9/'8 Cost of Production'!BV36),0)</f>
        <v>0</v>
      </c>
      <c r="BW96" s="3">
        <f>IF('8 Cost of Production'!BW36&gt;0,($E$95*'8 Cost of Production'!BW9/'8 Cost of Production'!BW36),0)</f>
        <v>0</v>
      </c>
      <c r="BX96" s="3">
        <f>IF('8 Cost of Production'!BX36&gt;0,($E$95*'8 Cost of Production'!BX9/'8 Cost of Production'!BX36),0)</f>
        <v>0</v>
      </c>
      <c r="BY96" s="3">
        <f>IF('8 Cost of Production'!BY36&gt;0,($E$95*'8 Cost of Production'!BY9/'8 Cost of Production'!BY36),0)</f>
        <v>0</v>
      </c>
      <c r="BZ96" s="3">
        <f>IF('8 Cost of Production'!BZ36&gt;0,($E$95*'8 Cost of Production'!BZ9/'8 Cost of Production'!BZ36),0)</f>
        <v>0</v>
      </c>
      <c r="CA96" s="3">
        <f>IF('8 Cost of Production'!CA36&gt;0,($E$95*'8 Cost of Production'!CA9/'8 Cost of Production'!CA36),0)</f>
        <v>0</v>
      </c>
      <c r="CB96" s="3">
        <f>IF('8 Cost of Production'!CB36&gt;0,($E$95*'8 Cost of Production'!CB9/'8 Cost of Production'!CB36),0)</f>
        <v>0</v>
      </c>
      <c r="CC96" s="3">
        <f>IF('8 Cost of Production'!CC36&gt;0,($E$95*'8 Cost of Production'!CC9/'8 Cost of Production'!CC36),0)</f>
        <v>0</v>
      </c>
      <c r="CD96" s="3">
        <f>IF('8 Cost of Production'!CD36&gt;0,($E$95*'8 Cost of Production'!CD9/'8 Cost of Production'!CD36),0)</f>
        <v>0</v>
      </c>
      <c r="CE96" s="3">
        <f>IF('8 Cost of Production'!CE36&gt;0,($E$95*'8 Cost of Production'!CE9/'8 Cost of Production'!CE36),0)</f>
        <v>0</v>
      </c>
      <c r="CF96" s="3">
        <f>IF('8 Cost of Production'!CF36&gt;0,($E$95*'8 Cost of Production'!CF9/'8 Cost of Production'!CF36),0)</f>
        <v>0</v>
      </c>
      <c r="CG96" s="3">
        <f>IF('8 Cost of Production'!CG36&gt;0,($E$95*'8 Cost of Production'!CG9/'8 Cost of Production'!CG36),0)</f>
        <v>0</v>
      </c>
      <c r="CH96" s="3">
        <f>IF('8 Cost of Production'!CH36&gt;0,($E$95*'8 Cost of Production'!CH9/'8 Cost of Production'!CH36),0)</f>
        <v>0</v>
      </c>
      <c r="CI96" s="3">
        <f>IF('8 Cost of Production'!CI36&gt;0,($E$95*'8 Cost of Production'!CI9/'8 Cost of Production'!CI36),0)</f>
        <v>0</v>
      </c>
      <c r="CJ96" s="3">
        <f>IF('8 Cost of Production'!CJ36&gt;0,($E$95*'8 Cost of Production'!CJ9/'8 Cost of Production'!CJ36),0)</f>
        <v>0</v>
      </c>
      <c r="CK96" s="3">
        <f>IF('8 Cost of Production'!CK36&gt;0,($E$95*'8 Cost of Production'!CK9/'8 Cost of Production'!CK36),0)</f>
        <v>0</v>
      </c>
      <c r="CL96" s="3">
        <f>IF('8 Cost of Production'!CL36&gt;0,($E$95*'8 Cost of Production'!CL9/'8 Cost of Production'!CL36),0)</f>
        <v>0</v>
      </c>
      <c r="CM96" s="3">
        <f>IF('8 Cost of Production'!CM36&gt;0,($E$95*'8 Cost of Production'!CM9/'8 Cost of Production'!CM36),0)</f>
        <v>0</v>
      </c>
      <c r="CN96" s="3">
        <f>IF('8 Cost of Production'!CN36&gt;0,($E$95*'8 Cost of Production'!CN9/'8 Cost of Production'!CN36),0)</f>
        <v>0</v>
      </c>
      <c r="CO96" s="3">
        <f>IF('8 Cost of Production'!CO36&gt;0,($E$95*'8 Cost of Production'!CO9/'8 Cost of Production'!CO36),0)</f>
        <v>0</v>
      </c>
      <c r="CP96" s="3">
        <f>IF('8 Cost of Production'!CP36&gt;0,($E$95*'8 Cost of Production'!CP9/'8 Cost of Production'!CP36),0)</f>
        <v>0</v>
      </c>
      <c r="CQ96" s="3">
        <f>IF('8 Cost of Production'!CQ36&gt;0,($E$95*'8 Cost of Production'!CQ9/'8 Cost of Production'!CQ36),0)</f>
        <v>0</v>
      </c>
      <c r="CR96" s="3">
        <f>IF('8 Cost of Production'!CR36&gt;0,($E$95*'8 Cost of Production'!CR9/'8 Cost of Production'!CR36),0)</f>
        <v>0</v>
      </c>
      <c r="CS96" s="3">
        <f>IF('8 Cost of Production'!CS36&gt;0,($E$95*'8 Cost of Production'!CS9/'8 Cost of Production'!CS36),0)</f>
        <v>0</v>
      </c>
      <c r="CT96" s="3">
        <f>IF('8 Cost of Production'!CT36&gt;0,($E$95*'8 Cost of Production'!CT9/'8 Cost of Production'!CT36),0)</f>
        <v>0</v>
      </c>
      <c r="CU96" s="3">
        <f>IF('8 Cost of Production'!CU36&gt;0,($E$95*'8 Cost of Production'!CU9/'8 Cost of Production'!CU36),0)</f>
        <v>0</v>
      </c>
      <c r="CV96" s="3">
        <f>IF('8 Cost of Production'!CV36&gt;0,($E$95*'8 Cost of Production'!CV9/'8 Cost of Production'!CV36),0)</f>
        <v>0</v>
      </c>
      <c r="CW96" s="3">
        <f>IF('8 Cost of Production'!CW36&gt;0,($E$95*'8 Cost of Production'!CW9/'8 Cost of Production'!CW36),0)</f>
        <v>0</v>
      </c>
      <c r="CX96" s="3">
        <f>IF('8 Cost of Production'!CX36&gt;0,($E$95*'8 Cost of Production'!CX9/'8 Cost of Production'!CX36),0)</f>
        <v>0</v>
      </c>
      <c r="CY96" s="3">
        <f>IF('8 Cost of Production'!CY36&gt;0,($E$95*'8 Cost of Production'!CY9/'8 Cost of Production'!CY36),0)</f>
        <v>0</v>
      </c>
    </row>
    <row r="97" spans="2:103" x14ac:dyDescent="0.2">
      <c r="B97" s="290" t="s">
        <v>289</v>
      </c>
      <c r="C97" s="1"/>
      <c r="D97" s="3"/>
      <c r="E97" s="83">
        <f>E95+E61+DB30</f>
        <v>3148155.1468959823</v>
      </c>
      <c r="F97" s="3"/>
      <c r="G97" s="32"/>
      <c r="H97" s="32"/>
      <c r="I97" s="3"/>
      <c r="J97" s="3"/>
      <c r="K97" s="3"/>
      <c r="L97" s="3"/>
      <c r="M97" s="3"/>
      <c r="N97" s="3"/>
      <c r="O97" s="3"/>
      <c r="P97" s="3"/>
      <c r="Q97" s="3"/>
      <c r="R97" s="3"/>
      <c r="S97" s="3"/>
      <c r="T97" s="3"/>
      <c r="U97" s="3"/>
      <c r="V97" s="3"/>
      <c r="W97" s="3"/>
      <c r="X97" s="3"/>
      <c r="Y97" s="3"/>
      <c r="Z97" s="3"/>
      <c r="AA97" s="3"/>
      <c r="AB97" s="3"/>
    </row>
    <row r="98" spans="2:103" ht="13.5" thickBot="1" x14ac:dyDescent="0.25">
      <c r="B98" s="292"/>
      <c r="C98" s="37"/>
      <c r="D98" s="302" t="str">
        <f>'8 Cost of Production'!D35</f>
        <v>10 Basic</v>
      </c>
      <c r="E98" s="302" t="str">
        <f>'8 Cost of Production'!E35</f>
        <v>1204 Flt1</v>
      </c>
      <c r="F98" s="302" t="str">
        <f>'8 Cost of Production'!F35</f>
        <v>1204 Flt2</v>
      </c>
      <c r="G98" s="302" t="str">
        <f>'8 Cost of Production'!G35</f>
        <v>4 Accent</v>
      </c>
      <c r="H98" s="302">
        <f>'8 Cost of Production'!H35</f>
        <v>0</v>
      </c>
      <c r="I98" s="302">
        <f>'8 Cost of Production'!I35</f>
        <v>0</v>
      </c>
      <c r="J98" s="302">
        <f>'8 Cost of Production'!J35</f>
        <v>0</v>
      </c>
      <c r="K98" s="302">
        <f>'8 Cost of Production'!K35</f>
        <v>0</v>
      </c>
      <c r="L98" s="302">
        <f>'8 Cost of Production'!L35</f>
        <v>0</v>
      </c>
      <c r="M98" s="302">
        <f>'8 Cost of Production'!M35</f>
        <v>0</v>
      </c>
      <c r="N98" s="302">
        <f>'8 Cost of Production'!N35</f>
        <v>0</v>
      </c>
      <c r="O98" s="302">
        <f>'8 Cost of Production'!O35</f>
        <v>0</v>
      </c>
      <c r="P98" s="302">
        <f>'8 Cost of Production'!P35</f>
        <v>0</v>
      </c>
      <c r="Q98" s="302">
        <f>'8 Cost of Production'!Q35</f>
        <v>0</v>
      </c>
      <c r="R98" s="302">
        <f>'8 Cost of Production'!R35</f>
        <v>0</v>
      </c>
      <c r="S98" s="302">
        <f>'8 Cost of Production'!S35</f>
        <v>0</v>
      </c>
      <c r="T98" s="302">
        <f>'8 Cost of Production'!T35</f>
        <v>0</v>
      </c>
      <c r="U98" s="302">
        <f>'8 Cost of Production'!U35</f>
        <v>0</v>
      </c>
      <c r="V98" s="302">
        <f>'8 Cost of Production'!V35</f>
        <v>0</v>
      </c>
      <c r="W98" s="302">
        <f>'8 Cost of Production'!W35</f>
        <v>0</v>
      </c>
      <c r="X98" s="302">
        <f>'8 Cost of Production'!X35</f>
        <v>0</v>
      </c>
      <c r="Y98" s="302">
        <f>'8 Cost of Production'!Y35</f>
        <v>0</v>
      </c>
      <c r="Z98" s="302">
        <f>'8 Cost of Production'!Z35</f>
        <v>0</v>
      </c>
      <c r="AA98" s="302">
        <f>'8 Cost of Production'!AA35</f>
        <v>0</v>
      </c>
      <c r="AB98" s="302">
        <f>'8 Cost of Production'!AB35</f>
        <v>0</v>
      </c>
      <c r="AC98" s="302">
        <f>'8 Cost of Production'!AC35</f>
        <v>0</v>
      </c>
      <c r="AD98" s="302">
        <f>'8 Cost of Production'!AD35</f>
        <v>0</v>
      </c>
      <c r="AE98" s="302">
        <f>'8 Cost of Production'!AE35</f>
        <v>0</v>
      </c>
      <c r="AF98" s="302">
        <f>'8 Cost of Production'!AF35</f>
        <v>0</v>
      </c>
      <c r="AG98" s="302">
        <f>'8 Cost of Production'!AG35</f>
        <v>0</v>
      </c>
      <c r="AH98" s="302">
        <f>'8 Cost of Production'!AH35</f>
        <v>0</v>
      </c>
      <c r="AI98" s="302">
        <f>'8 Cost of Production'!AI35</f>
        <v>0</v>
      </c>
      <c r="AJ98" s="302">
        <f>'8 Cost of Production'!AJ35</f>
        <v>0</v>
      </c>
      <c r="AK98" s="302">
        <f>'8 Cost of Production'!AK35</f>
        <v>0</v>
      </c>
      <c r="AL98" s="302">
        <f>'8 Cost of Production'!AL35</f>
        <v>0</v>
      </c>
      <c r="AM98" s="302">
        <f>'8 Cost of Production'!AM35</f>
        <v>0</v>
      </c>
      <c r="AN98" s="302">
        <f>'8 Cost of Production'!AN35</f>
        <v>0</v>
      </c>
      <c r="AO98" s="302">
        <f>'8 Cost of Production'!AO35</f>
        <v>0</v>
      </c>
      <c r="AP98" s="302">
        <f>'8 Cost of Production'!AP35</f>
        <v>0</v>
      </c>
      <c r="AQ98" s="302">
        <f>'8 Cost of Production'!AQ35</f>
        <v>0</v>
      </c>
      <c r="AR98" s="302">
        <f>'8 Cost of Production'!AR35</f>
        <v>0</v>
      </c>
      <c r="AS98" s="302">
        <f>'8 Cost of Production'!AS35</f>
        <v>0</v>
      </c>
      <c r="AT98" s="302">
        <f>'8 Cost of Production'!AT35</f>
        <v>0</v>
      </c>
      <c r="AU98" s="302">
        <f>'8 Cost of Production'!AU35</f>
        <v>0</v>
      </c>
      <c r="AV98" s="302">
        <f>'8 Cost of Production'!AV35</f>
        <v>0</v>
      </c>
      <c r="AW98" s="302">
        <f>'8 Cost of Production'!AW35</f>
        <v>0</v>
      </c>
      <c r="AX98" s="302">
        <f>'8 Cost of Production'!AX35</f>
        <v>0</v>
      </c>
      <c r="AY98" s="302">
        <f>'8 Cost of Production'!AY35</f>
        <v>0</v>
      </c>
      <c r="AZ98" s="302">
        <f>'8 Cost of Production'!AZ35</f>
        <v>0</v>
      </c>
      <c r="BA98" s="302">
        <f>'8 Cost of Production'!BA35</f>
        <v>0</v>
      </c>
      <c r="BB98" s="302">
        <f>'8 Cost of Production'!BB35</f>
        <v>0</v>
      </c>
      <c r="BC98" s="302">
        <f>'8 Cost of Production'!BC35</f>
        <v>0</v>
      </c>
      <c r="BD98" s="302">
        <f>'8 Cost of Production'!BD35</f>
        <v>0</v>
      </c>
      <c r="BE98" s="302">
        <f>'8 Cost of Production'!BE35</f>
        <v>0</v>
      </c>
      <c r="BF98" s="302">
        <f>'8 Cost of Production'!BF35</f>
        <v>0</v>
      </c>
      <c r="BG98" s="302">
        <f>'8 Cost of Production'!BG35</f>
        <v>0</v>
      </c>
      <c r="BH98" s="302">
        <f>'8 Cost of Production'!BH35</f>
        <v>0</v>
      </c>
      <c r="BI98" s="302">
        <f>'8 Cost of Production'!BI35</f>
        <v>0</v>
      </c>
      <c r="BJ98" s="302">
        <f>'8 Cost of Production'!BJ35</f>
        <v>0</v>
      </c>
      <c r="BK98" s="302">
        <f>'8 Cost of Production'!BK35</f>
        <v>0</v>
      </c>
      <c r="BL98" s="302">
        <f>'8 Cost of Production'!BL35</f>
        <v>0</v>
      </c>
      <c r="BM98" s="302">
        <f>'8 Cost of Production'!BM35</f>
        <v>0</v>
      </c>
      <c r="BN98" s="302">
        <f>'8 Cost of Production'!BN35</f>
        <v>0</v>
      </c>
      <c r="BO98" s="302">
        <f>'8 Cost of Production'!BO35</f>
        <v>0</v>
      </c>
      <c r="BP98" s="302">
        <f>'8 Cost of Production'!BP35</f>
        <v>0</v>
      </c>
      <c r="BQ98" s="302">
        <f>'8 Cost of Production'!BQ35</f>
        <v>0</v>
      </c>
      <c r="BR98" s="302">
        <f>'8 Cost of Production'!BR35</f>
        <v>0</v>
      </c>
      <c r="BS98" s="302">
        <f>'8 Cost of Production'!BS35</f>
        <v>0</v>
      </c>
      <c r="BT98" s="302">
        <f>'8 Cost of Production'!BT35</f>
        <v>0</v>
      </c>
      <c r="BU98" s="302">
        <f>'8 Cost of Production'!BU35</f>
        <v>0</v>
      </c>
      <c r="BV98" s="302">
        <f>'8 Cost of Production'!BV35</f>
        <v>0</v>
      </c>
      <c r="BW98" s="302">
        <f>'8 Cost of Production'!BW35</f>
        <v>0</v>
      </c>
      <c r="BX98" s="302">
        <f>'8 Cost of Production'!BX35</f>
        <v>0</v>
      </c>
      <c r="BY98" s="302">
        <f>'8 Cost of Production'!BY35</f>
        <v>0</v>
      </c>
      <c r="BZ98" s="302">
        <f>'8 Cost of Production'!BZ35</f>
        <v>0</v>
      </c>
      <c r="CA98" s="302">
        <f>'8 Cost of Production'!CA35</f>
        <v>0</v>
      </c>
      <c r="CB98" s="302">
        <f>'8 Cost of Production'!CB35</f>
        <v>0</v>
      </c>
      <c r="CC98" s="302">
        <f>'8 Cost of Production'!CC35</f>
        <v>0</v>
      </c>
      <c r="CD98" s="302">
        <f>'8 Cost of Production'!CD35</f>
        <v>0</v>
      </c>
      <c r="CE98" s="302">
        <f>'8 Cost of Production'!CE35</f>
        <v>0</v>
      </c>
      <c r="CF98" s="302">
        <f>'8 Cost of Production'!CF35</f>
        <v>0</v>
      </c>
      <c r="CG98" s="302">
        <f>'8 Cost of Production'!CG35</f>
        <v>0</v>
      </c>
      <c r="CH98" s="302">
        <f>'8 Cost of Production'!CH35</f>
        <v>0</v>
      </c>
      <c r="CI98" s="302">
        <f>'8 Cost of Production'!CI35</f>
        <v>0</v>
      </c>
      <c r="CJ98" s="302">
        <f>'8 Cost of Production'!CJ35</f>
        <v>0</v>
      </c>
      <c r="CK98" s="302">
        <f>'8 Cost of Production'!CK35</f>
        <v>0</v>
      </c>
      <c r="CL98" s="302">
        <f>'8 Cost of Production'!CL35</f>
        <v>0</v>
      </c>
      <c r="CM98" s="302">
        <f>'8 Cost of Production'!CM35</f>
        <v>0</v>
      </c>
      <c r="CN98" s="302">
        <f>'8 Cost of Production'!CN35</f>
        <v>0</v>
      </c>
      <c r="CO98" s="302">
        <f>'8 Cost of Production'!CO35</f>
        <v>0</v>
      </c>
      <c r="CP98" s="302">
        <f>'8 Cost of Production'!CP35</f>
        <v>0</v>
      </c>
      <c r="CQ98" s="302">
        <f>'8 Cost of Production'!CQ35</f>
        <v>0</v>
      </c>
      <c r="CR98" s="302">
        <f>'8 Cost of Production'!CR35</f>
        <v>0</v>
      </c>
      <c r="CS98" s="302">
        <f>'8 Cost of Production'!CS35</f>
        <v>0</v>
      </c>
      <c r="CT98" s="302">
        <f>'8 Cost of Production'!CT35</f>
        <v>0</v>
      </c>
      <c r="CU98" s="302">
        <f>'8 Cost of Production'!CU35</f>
        <v>0</v>
      </c>
      <c r="CV98" s="302">
        <f>'8 Cost of Production'!CV35</f>
        <v>0</v>
      </c>
      <c r="CW98" s="302">
        <f>'8 Cost of Production'!CW35</f>
        <v>0</v>
      </c>
      <c r="CX98" s="302">
        <f>'8 Cost of Production'!CX35</f>
        <v>0</v>
      </c>
      <c r="CY98" s="302">
        <f>'8 Cost of Production'!CY35</f>
        <v>0</v>
      </c>
    </row>
    <row r="99" spans="2:103" x14ac:dyDescent="0.2">
      <c r="B99" s="290" t="s">
        <v>456</v>
      </c>
      <c r="C99" s="1"/>
      <c r="D99" s="303">
        <f>IF('8 Cost of Production'!D42&gt;0,(D96+('8 Cost of Production'!D38/'1 Enterprises'!D15)),0)</f>
        <v>5.4111059830875243</v>
      </c>
      <c r="E99" s="303">
        <f>IF('8 Cost of Production'!E42&gt;0,(E96+('8 Cost of Production'!E38/'1 Enterprises'!E15)),0)</f>
        <v>5.9711240141101625</v>
      </c>
      <c r="F99" s="303">
        <f>IF('8 Cost of Production'!F42&gt;0,(F96+('8 Cost of Production'!F38/'1 Enterprises'!F15)),0)</f>
        <v>5.7833927848829658</v>
      </c>
      <c r="G99" s="303">
        <f>IF('8 Cost of Production'!G42&gt;0,(G96+('8 Cost of Production'!G38/'1 Enterprises'!G15)),0)</f>
        <v>0.99254975964111392</v>
      </c>
      <c r="H99" s="303">
        <f>IF('8 Cost of Production'!H42&gt;0,(H96+('8 Cost of Production'!H38/'1 Enterprises'!H15)),0)</f>
        <v>0</v>
      </c>
      <c r="I99" s="303">
        <f>IF('8 Cost of Production'!I42&gt;0,(I96+('8 Cost of Production'!I38/'1 Enterprises'!I15)),0)</f>
        <v>0</v>
      </c>
      <c r="J99" s="303">
        <f>IF('8 Cost of Production'!J42&gt;0,(J96+('8 Cost of Production'!J38/'1 Enterprises'!J15)),0)</f>
        <v>0</v>
      </c>
      <c r="K99" s="303">
        <f>IF('8 Cost of Production'!K42&gt;0,(K96+('8 Cost of Production'!K38/'1 Enterprises'!K15)),0)</f>
        <v>0</v>
      </c>
      <c r="L99" s="303">
        <f>IF('8 Cost of Production'!L42&gt;0,(L96+('8 Cost of Production'!L38/'1 Enterprises'!L15)),0)</f>
        <v>0</v>
      </c>
      <c r="M99" s="303">
        <f>IF('8 Cost of Production'!M42&gt;0,(M96+('8 Cost of Production'!M38/'1 Enterprises'!M15)),0)</f>
        <v>0</v>
      </c>
      <c r="N99" s="303">
        <f>IF('8 Cost of Production'!N42&gt;0,(N96+('8 Cost of Production'!N38/'1 Enterprises'!N15)),0)</f>
        <v>0</v>
      </c>
      <c r="O99" s="303">
        <f>IF('8 Cost of Production'!O42&gt;0,(O96+('8 Cost of Production'!O38/'1 Enterprises'!O15)),0)</f>
        <v>0</v>
      </c>
      <c r="P99" s="303">
        <f>IF('8 Cost of Production'!P42&gt;0,(P96+('8 Cost of Production'!P38/'1 Enterprises'!P15)),0)</f>
        <v>0</v>
      </c>
      <c r="Q99" s="303">
        <f>IF('8 Cost of Production'!Q42&gt;0,(Q96+('8 Cost of Production'!Q38/'1 Enterprises'!Q15)),0)</f>
        <v>0</v>
      </c>
      <c r="R99" s="303">
        <f>IF('8 Cost of Production'!R42&gt;0,(R96+('8 Cost of Production'!R38/'1 Enterprises'!R15)),0)</f>
        <v>0</v>
      </c>
      <c r="S99" s="303">
        <f>IF('8 Cost of Production'!S42&gt;0,(S96+('8 Cost of Production'!S38/'1 Enterprises'!S15)),0)</f>
        <v>0</v>
      </c>
      <c r="T99" s="303">
        <f>IF('8 Cost of Production'!T42&gt;0,(T96+('8 Cost of Production'!T38/'1 Enterprises'!T15)),0)</f>
        <v>0</v>
      </c>
      <c r="U99" s="303">
        <f>IF('8 Cost of Production'!U42&gt;0,(U96+('8 Cost of Production'!U38/'1 Enterprises'!U15)),0)</f>
        <v>0</v>
      </c>
      <c r="V99" s="303">
        <f>IF('8 Cost of Production'!V42&gt;0,(V96+('8 Cost of Production'!V38/'1 Enterprises'!V15)),0)</f>
        <v>0</v>
      </c>
      <c r="W99" s="303">
        <f>IF('8 Cost of Production'!W42&gt;0,(W96+('8 Cost of Production'!W38/'1 Enterprises'!W15)),0)</f>
        <v>0</v>
      </c>
      <c r="X99" s="303">
        <f>IF('8 Cost of Production'!X42&gt;0,(X96+('8 Cost of Production'!X38/'1 Enterprises'!X15)),0)</f>
        <v>0</v>
      </c>
      <c r="Y99" s="303">
        <f>IF('8 Cost of Production'!Y42&gt;0,(Y96+('8 Cost of Production'!Y38/'1 Enterprises'!Y15)),0)</f>
        <v>0</v>
      </c>
      <c r="Z99" s="303">
        <f>IF('8 Cost of Production'!Z42&gt;0,(Z96+('8 Cost of Production'!Z38/'1 Enterprises'!Z15)),0)</f>
        <v>0</v>
      </c>
      <c r="AA99" s="303">
        <f>IF('8 Cost of Production'!AA42&gt;0,(AA96+('8 Cost of Production'!AA38/'1 Enterprises'!AA15)),0)</f>
        <v>0</v>
      </c>
      <c r="AB99" s="303">
        <f>IF('8 Cost of Production'!AB42&gt;0,(AB96+('8 Cost of Production'!AB38/'1 Enterprises'!AB15)),0)</f>
        <v>0</v>
      </c>
      <c r="AC99" s="303">
        <f>IF('8 Cost of Production'!AC42&gt;0,(AC96+('8 Cost of Production'!AC38/'1 Enterprises'!AC15)),0)</f>
        <v>0</v>
      </c>
      <c r="AD99" s="303">
        <f>IF('8 Cost of Production'!AD42&gt;0,(AD96+('8 Cost of Production'!AD38/'1 Enterprises'!AD15)),0)</f>
        <v>0</v>
      </c>
      <c r="AE99" s="303">
        <f>IF('8 Cost of Production'!AE42&gt;0,(AE96+('8 Cost of Production'!AE38/'1 Enterprises'!AE15)),0)</f>
        <v>0</v>
      </c>
      <c r="AF99" s="303">
        <f>IF('8 Cost of Production'!AF42&gt;0,(AF96+('8 Cost of Production'!AF38/'1 Enterprises'!AF15)),0)</f>
        <v>0</v>
      </c>
      <c r="AG99" s="303">
        <f>IF('8 Cost of Production'!AG42&gt;0,(AG96+('8 Cost of Production'!AG38/'1 Enterprises'!AG15)),0)</f>
        <v>0</v>
      </c>
      <c r="AH99" s="303">
        <f>IF('8 Cost of Production'!AH42&gt;0,(AH96+('8 Cost of Production'!AH38/'1 Enterprises'!AH15)),0)</f>
        <v>0</v>
      </c>
      <c r="AI99" s="303">
        <f>IF('8 Cost of Production'!AI42&gt;0,(AI96+('8 Cost of Production'!AI38/'1 Enterprises'!AI15)),0)</f>
        <v>0</v>
      </c>
      <c r="AJ99" s="303">
        <f>IF('8 Cost of Production'!AJ42&gt;0,(AJ96+('8 Cost of Production'!AJ38/'1 Enterprises'!AJ15)),0)</f>
        <v>0</v>
      </c>
      <c r="AK99" s="303">
        <f>IF('8 Cost of Production'!AK42&gt;0,(AK96+('8 Cost of Production'!AK38/'1 Enterprises'!AK15)),0)</f>
        <v>0</v>
      </c>
      <c r="AL99" s="303">
        <f>IF('8 Cost of Production'!AL42&gt;0,(AL96+('8 Cost of Production'!AL38/'1 Enterprises'!AL15)),0)</f>
        <v>0</v>
      </c>
      <c r="AM99" s="303">
        <f>IF('8 Cost of Production'!AM42&gt;0,(AM96+('8 Cost of Production'!AM38/'1 Enterprises'!AM15)),0)</f>
        <v>0</v>
      </c>
      <c r="AN99" s="303">
        <f>IF('8 Cost of Production'!AN42&gt;0,(AN96+('8 Cost of Production'!AN38/'1 Enterprises'!AN15)),0)</f>
        <v>0</v>
      </c>
      <c r="AO99" s="303">
        <f>IF('8 Cost of Production'!AO42&gt;0,(AO96+('8 Cost of Production'!AO38/'1 Enterprises'!AO15)),0)</f>
        <v>0</v>
      </c>
      <c r="AP99" s="303">
        <f>IF('8 Cost of Production'!AP42&gt;0,(AP96+('8 Cost of Production'!AP38/'1 Enterprises'!AP15)),0)</f>
        <v>0</v>
      </c>
      <c r="AQ99" s="303">
        <f>IF('8 Cost of Production'!AQ42&gt;0,(AQ96+('8 Cost of Production'!AQ38/'1 Enterprises'!AQ15)),0)</f>
        <v>0</v>
      </c>
      <c r="AR99" s="303">
        <f>IF('8 Cost of Production'!AR42&gt;0,(AR96+('8 Cost of Production'!AR38/'1 Enterprises'!AR15)),0)</f>
        <v>0</v>
      </c>
      <c r="AS99" s="303">
        <f>IF('8 Cost of Production'!AS42&gt;0,(AS96+('8 Cost of Production'!AS38/'1 Enterprises'!AS15)),0)</f>
        <v>0</v>
      </c>
      <c r="AT99" s="303">
        <f>IF('8 Cost of Production'!AT42&gt;0,(AT96+('8 Cost of Production'!AT38/'1 Enterprises'!AT15)),0)</f>
        <v>0</v>
      </c>
      <c r="AU99" s="303">
        <f>IF('8 Cost of Production'!AU42&gt;0,(AU96+('8 Cost of Production'!AU38/'1 Enterprises'!AU15)),0)</f>
        <v>0</v>
      </c>
      <c r="AV99" s="303">
        <f>IF('8 Cost of Production'!AV42&gt;0,(AV96+('8 Cost of Production'!AV38/'1 Enterprises'!AV15)),0)</f>
        <v>0</v>
      </c>
      <c r="AW99" s="303">
        <f>IF('8 Cost of Production'!AW42&gt;0,(AW96+('8 Cost of Production'!AW38/'1 Enterprises'!AW15)),0)</f>
        <v>0</v>
      </c>
      <c r="AX99" s="303">
        <f>IF('8 Cost of Production'!AX42&gt;0,(AX96+('8 Cost of Production'!AX38/'1 Enterprises'!AX15)),0)</f>
        <v>0</v>
      </c>
      <c r="AY99" s="303">
        <f>IF('8 Cost of Production'!AY42&gt;0,(AY96+('8 Cost of Production'!AY38/'1 Enterprises'!AY15)),0)</f>
        <v>0</v>
      </c>
      <c r="AZ99" s="303">
        <f>IF('8 Cost of Production'!AZ42&gt;0,(AZ96+('8 Cost of Production'!AZ38/'1 Enterprises'!AZ15)),0)</f>
        <v>0</v>
      </c>
      <c r="BA99" s="303">
        <f>IF('8 Cost of Production'!BA42&gt;0,(BA96+('8 Cost of Production'!BA38/'1 Enterprises'!BA15)),0)</f>
        <v>0</v>
      </c>
      <c r="BB99" s="303">
        <f>IF('8 Cost of Production'!BB42&gt;0,(BB96+('8 Cost of Production'!BB38/'1 Enterprises'!BB15)),0)</f>
        <v>0</v>
      </c>
      <c r="BC99" s="303">
        <f>IF('8 Cost of Production'!BC42&gt;0,(BC96+('8 Cost of Production'!BC38/'1 Enterprises'!BC15)),0)</f>
        <v>0</v>
      </c>
      <c r="BD99" s="303">
        <f>IF('8 Cost of Production'!BD42&gt;0,(BD96+('8 Cost of Production'!BD38/'1 Enterprises'!BD15)),0)</f>
        <v>0</v>
      </c>
      <c r="BE99" s="303">
        <f>IF('8 Cost of Production'!BE42&gt;0,(BE96+('8 Cost of Production'!BE38/'1 Enterprises'!BE15)),0)</f>
        <v>0</v>
      </c>
      <c r="BF99" s="303">
        <f>IF('8 Cost of Production'!BF42&gt;0,(BF96+('8 Cost of Production'!BF38/'1 Enterprises'!BF15)),0)</f>
        <v>0</v>
      </c>
      <c r="BG99" s="303">
        <f>IF('8 Cost of Production'!BG42&gt;0,(BG96+('8 Cost of Production'!BG38/'1 Enterprises'!BG15)),0)</f>
        <v>0</v>
      </c>
      <c r="BH99" s="303">
        <f>IF('8 Cost of Production'!BH42&gt;0,(BH96+('8 Cost of Production'!BH38/'1 Enterprises'!BH15)),0)</f>
        <v>0</v>
      </c>
      <c r="BI99" s="303">
        <f>IF('8 Cost of Production'!BI42&gt;0,(BI96+('8 Cost of Production'!BI38/'1 Enterprises'!BI15)),0)</f>
        <v>0</v>
      </c>
      <c r="BJ99" s="303">
        <f>IF('8 Cost of Production'!BJ42&gt;0,(BJ96+('8 Cost of Production'!BJ38/'1 Enterprises'!BJ15)),0)</f>
        <v>0</v>
      </c>
      <c r="BK99" s="303">
        <f>IF('8 Cost of Production'!BK42&gt;0,(BK96+('8 Cost of Production'!BK38/'1 Enterprises'!BK15)),0)</f>
        <v>0</v>
      </c>
      <c r="BL99" s="303">
        <f>IF('8 Cost of Production'!BL42&gt;0,(BL96+('8 Cost of Production'!BL38/'1 Enterprises'!BL15)),0)</f>
        <v>0</v>
      </c>
      <c r="BM99" s="303">
        <f>IF('8 Cost of Production'!BM42&gt;0,(BM96+('8 Cost of Production'!BM38/'1 Enterprises'!BM15)),0)</f>
        <v>0</v>
      </c>
      <c r="BN99" s="303">
        <f>IF('8 Cost of Production'!BN42&gt;0,(BN96+('8 Cost of Production'!BN38/'1 Enterprises'!BN15)),0)</f>
        <v>0</v>
      </c>
      <c r="BO99" s="303">
        <f>IF('8 Cost of Production'!BO42&gt;0,(BO96+('8 Cost of Production'!BO38/'1 Enterprises'!BO15)),0)</f>
        <v>0</v>
      </c>
      <c r="BP99" s="303">
        <f>IF('8 Cost of Production'!BP42&gt;0,(BP96+('8 Cost of Production'!BP38/'1 Enterprises'!BP15)),0)</f>
        <v>0</v>
      </c>
      <c r="BQ99" s="303">
        <f>IF('8 Cost of Production'!BQ42&gt;0,(BQ96+('8 Cost of Production'!BQ38/'1 Enterprises'!BQ15)),0)</f>
        <v>0</v>
      </c>
      <c r="BR99" s="303">
        <f>IF('8 Cost of Production'!BR42&gt;0,(BR96+('8 Cost of Production'!BR38/'1 Enterprises'!BR15)),0)</f>
        <v>0</v>
      </c>
      <c r="BS99" s="303">
        <f>IF('8 Cost of Production'!BS42&gt;0,(BS96+('8 Cost of Production'!BS38/'1 Enterprises'!BS15)),0)</f>
        <v>0</v>
      </c>
      <c r="BT99" s="303">
        <f>IF('8 Cost of Production'!BT42&gt;0,(BT96+('8 Cost of Production'!BT38/'1 Enterprises'!BT15)),0)</f>
        <v>0</v>
      </c>
      <c r="BU99" s="303">
        <f>IF('8 Cost of Production'!BU42&gt;0,(BU96+('8 Cost of Production'!BU38/'1 Enterprises'!BU15)),0)</f>
        <v>0</v>
      </c>
      <c r="BV99" s="303">
        <f>IF('8 Cost of Production'!BV42&gt;0,(BV96+('8 Cost of Production'!BV38/'1 Enterprises'!BV15)),0)</f>
        <v>0</v>
      </c>
      <c r="BW99" s="303">
        <f>IF('8 Cost of Production'!BW42&gt;0,(BW96+('8 Cost of Production'!BW38/'1 Enterprises'!BW15)),0)</f>
        <v>0</v>
      </c>
      <c r="BX99" s="303">
        <f>IF('8 Cost of Production'!BX42&gt;0,(BX96+('8 Cost of Production'!BX38/'1 Enterprises'!BX15)),0)</f>
        <v>0</v>
      </c>
      <c r="BY99" s="303">
        <f>IF('8 Cost of Production'!BY42&gt;0,(BY96+('8 Cost of Production'!BY38/'1 Enterprises'!BY15)),0)</f>
        <v>0</v>
      </c>
      <c r="BZ99" s="303">
        <f>IF('8 Cost of Production'!BZ42&gt;0,(BZ96+('8 Cost of Production'!BZ38/'1 Enterprises'!BZ15)),0)</f>
        <v>0</v>
      </c>
      <c r="CA99" s="303">
        <f>IF('8 Cost of Production'!CA42&gt;0,(CA96+('8 Cost of Production'!CA38/'1 Enterprises'!CA15)),0)</f>
        <v>0</v>
      </c>
      <c r="CB99" s="303">
        <f>IF('8 Cost of Production'!CB42&gt;0,(CB96+('8 Cost of Production'!CB38/'1 Enterprises'!CB15)),0)</f>
        <v>0</v>
      </c>
      <c r="CC99" s="303">
        <f>IF('8 Cost of Production'!CC42&gt;0,(CC96+('8 Cost of Production'!CC38/'1 Enterprises'!CC15)),0)</f>
        <v>0</v>
      </c>
      <c r="CD99" s="303">
        <f>IF('8 Cost of Production'!CD42&gt;0,(CD96+('8 Cost of Production'!CD38/'1 Enterprises'!CD15)),0)</f>
        <v>0</v>
      </c>
      <c r="CE99" s="303">
        <f>IF('8 Cost of Production'!CE42&gt;0,(CE96+('8 Cost of Production'!CE38/'1 Enterprises'!CE15)),0)</f>
        <v>0</v>
      </c>
      <c r="CF99" s="303">
        <f>IF('8 Cost of Production'!CF42&gt;0,(CF96+('8 Cost of Production'!CF38/'1 Enterprises'!CF15)),0)</f>
        <v>0</v>
      </c>
      <c r="CG99" s="303">
        <f>IF('8 Cost of Production'!CG42&gt;0,(CG96+('8 Cost of Production'!CG38/'1 Enterprises'!CG15)),0)</f>
        <v>0</v>
      </c>
      <c r="CH99" s="303">
        <f>IF('8 Cost of Production'!CH42&gt;0,(CH96+('8 Cost of Production'!CH38/'1 Enterprises'!CH15)),0)</f>
        <v>0</v>
      </c>
      <c r="CI99" s="303">
        <f>IF('8 Cost of Production'!CI42&gt;0,(CI96+('8 Cost of Production'!CI38/'1 Enterprises'!CI15)),0)</f>
        <v>0</v>
      </c>
      <c r="CJ99" s="303">
        <f>IF('8 Cost of Production'!CJ42&gt;0,(CJ96+('8 Cost of Production'!CJ38/'1 Enterprises'!CJ15)),0)</f>
        <v>0</v>
      </c>
      <c r="CK99" s="303">
        <f>IF('8 Cost of Production'!CK42&gt;0,(CK96+('8 Cost of Production'!CK38/'1 Enterprises'!CK15)),0)</f>
        <v>0</v>
      </c>
      <c r="CL99" s="303">
        <f>IF('8 Cost of Production'!CL42&gt;0,(CL96+('8 Cost of Production'!CL38/'1 Enterprises'!CL15)),0)</f>
        <v>0</v>
      </c>
      <c r="CM99" s="303">
        <f>IF('8 Cost of Production'!CM42&gt;0,(CM96+('8 Cost of Production'!CM38/'1 Enterprises'!CM15)),0)</f>
        <v>0</v>
      </c>
      <c r="CN99" s="303">
        <f>IF('8 Cost of Production'!CN42&gt;0,(CN96+('8 Cost of Production'!CN38/'1 Enterprises'!CN15)),0)</f>
        <v>0</v>
      </c>
      <c r="CO99" s="303">
        <f>IF('8 Cost of Production'!CO42&gt;0,(CO96+('8 Cost of Production'!CO38/'1 Enterprises'!CO15)),0)</f>
        <v>0</v>
      </c>
      <c r="CP99" s="303">
        <f>IF('8 Cost of Production'!CP42&gt;0,(CP96+('8 Cost of Production'!CP38/'1 Enterprises'!CP15)),0)</f>
        <v>0</v>
      </c>
      <c r="CQ99" s="303">
        <f>IF('8 Cost of Production'!CQ42&gt;0,(CQ96+('8 Cost of Production'!CQ38/'1 Enterprises'!CQ15)),0)</f>
        <v>0</v>
      </c>
      <c r="CR99" s="303">
        <f>IF('8 Cost of Production'!CR42&gt;0,(CR96+('8 Cost of Production'!CR38/'1 Enterprises'!CR15)),0)</f>
        <v>0</v>
      </c>
      <c r="CS99" s="303">
        <f>IF('8 Cost of Production'!CS42&gt;0,(CS96+('8 Cost of Production'!CS38/'1 Enterprises'!CS15)),0)</f>
        <v>0</v>
      </c>
      <c r="CT99" s="303">
        <f>IF('8 Cost of Production'!CT42&gt;0,(CT96+('8 Cost of Production'!CT38/'1 Enterprises'!CT15)),0)</f>
        <v>0</v>
      </c>
      <c r="CU99" s="303">
        <f>IF('8 Cost of Production'!CU42&gt;0,(CU96+('8 Cost of Production'!CU38/'1 Enterprises'!CU15)),0)</f>
        <v>0</v>
      </c>
      <c r="CV99" s="303">
        <f>IF('8 Cost of Production'!CV42&gt;0,(CV96+('8 Cost of Production'!CV38/'1 Enterprises'!CV15)),0)</f>
        <v>0</v>
      </c>
      <c r="CW99" s="303">
        <f>IF('8 Cost of Production'!CW42&gt;0,(CW96+('8 Cost of Production'!CW38/'1 Enterprises'!CW15)),0)</f>
        <v>0</v>
      </c>
      <c r="CX99" s="303">
        <f>IF('8 Cost of Production'!CX42&gt;0,(CX96+('8 Cost of Production'!CX38/'1 Enterprises'!CX15)),0)</f>
        <v>0</v>
      </c>
      <c r="CY99" s="303">
        <f>IF('8 Cost of Production'!CY42&gt;0,(CY96+('8 Cost of Production'!CY38/'1 Enterprises'!CY15)),0)</f>
        <v>0</v>
      </c>
    </row>
    <row r="100" spans="2:103" s="126" customFormat="1" ht="15.75" x14ac:dyDescent="0.25">
      <c r="B100" s="293" t="s">
        <v>539</v>
      </c>
      <c r="C100" s="216"/>
      <c r="D100" s="304">
        <f>IF(D99&gt;0,(D99/'1 Enterprises'!D8),0)</f>
        <v>5.4111059830875243</v>
      </c>
      <c r="E100" s="304">
        <f>IF(E99&gt;0,(E99/'1 Enterprises'!E8),0)</f>
        <v>2.9855620070550812</v>
      </c>
      <c r="F100" s="304">
        <f>IF(F99&gt;0,(F99/'1 Enterprises'!F8),0)</f>
        <v>1.9277975949609887</v>
      </c>
      <c r="G100" s="304">
        <f>IF(G99&gt;0,(G99/'1 Enterprises'!G8),0)</f>
        <v>0.24813743991027848</v>
      </c>
      <c r="H100" s="304">
        <f>IF(H99&gt;0,(H99/'1 Enterprises'!H8),0)</f>
        <v>0</v>
      </c>
      <c r="I100" s="304">
        <f>IF(I99&gt;0,(I99/'1 Enterprises'!I8),0)</f>
        <v>0</v>
      </c>
      <c r="J100" s="304">
        <f>IF(J99&gt;0,(J99/'1 Enterprises'!J8),0)</f>
        <v>0</v>
      </c>
      <c r="K100" s="304">
        <f>IF(K99&gt;0,(K99/'1 Enterprises'!K8),0)</f>
        <v>0</v>
      </c>
      <c r="L100" s="304">
        <f>IF(L99&gt;0,(L99/'1 Enterprises'!L8),0)</f>
        <v>0</v>
      </c>
      <c r="M100" s="304">
        <f>IF(M99&gt;0,(M99/'1 Enterprises'!M8),0)</f>
        <v>0</v>
      </c>
      <c r="N100" s="304">
        <f>IF(N99&gt;0,(N99/'1 Enterprises'!N8),0)</f>
        <v>0</v>
      </c>
      <c r="O100" s="304">
        <f>IF(O99&gt;0,(O99/'1 Enterprises'!O8),0)</f>
        <v>0</v>
      </c>
      <c r="P100" s="304">
        <f>IF(P99&gt;0,(P99/'1 Enterprises'!P8),0)</f>
        <v>0</v>
      </c>
      <c r="Q100" s="304">
        <f>IF(Q99&gt;0,(Q99/'1 Enterprises'!Q8),0)</f>
        <v>0</v>
      </c>
      <c r="R100" s="304">
        <f>IF(R99&gt;0,(R99/'1 Enterprises'!R8),0)</f>
        <v>0</v>
      </c>
      <c r="S100" s="304">
        <f>IF(S99&gt;0,(S99/'1 Enterprises'!S8),0)</f>
        <v>0</v>
      </c>
      <c r="T100" s="304">
        <f>IF(T99&gt;0,(T99/'1 Enterprises'!T8),0)</f>
        <v>0</v>
      </c>
      <c r="U100" s="304">
        <f>IF(U99&gt;0,(U99/'1 Enterprises'!U8),0)</f>
        <v>0</v>
      </c>
      <c r="V100" s="304">
        <f>IF(V99&gt;0,(V99/'1 Enterprises'!V8),0)</f>
        <v>0</v>
      </c>
      <c r="W100" s="304">
        <f>IF(W99&gt;0,(W99/'1 Enterprises'!W8),0)</f>
        <v>0</v>
      </c>
      <c r="X100" s="304">
        <f>IF(X99&gt;0,(X99/'1 Enterprises'!X8),0)</f>
        <v>0</v>
      </c>
      <c r="Y100" s="304">
        <f>IF(Y99&gt;0,(Y99/'1 Enterprises'!Y8),0)</f>
        <v>0</v>
      </c>
      <c r="Z100" s="304">
        <f>IF(Z99&gt;0,(Z99/'1 Enterprises'!Z8),0)</f>
        <v>0</v>
      </c>
      <c r="AA100" s="304">
        <f>IF(AA99&gt;0,(AA99/'1 Enterprises'!AA8),0)</f>
        <v>0</v>
      </c>
      <c r="AB100" s="304">
        <f>IF(AB99&gt;0,(AB99/'1 Enterprises'!AB8),0)</f>
        <v>0</v>
      </c>
      <c r="AC100" s="304">
        <f>IF(AC99&gt;0,(AC99/'1 Enterprises'!AC8),0)</f>
        <v>0</v>
      </c>
      <c r="AD100" s="304">
        <f>IF(AD99&gt;0,(AD99/'1 Enterprises'!AD8),0)</f>
        <v>0</v>
      </c>
      <c r="AE100" s="304">
        <f>IF(AE99&gt;0,(AE99/'1 Enterprises'!AE8),0)</f>
        <v>0</v>
      </c>
      <c r="AF100" s="304">
        <f>IF(AF99&gt;0,(AF99/'1 Enterprises'!AF8),0)</f>
        <v>0</v>
      </c>
      <c r="AG100" s="304">
        <f>IF(AG99&gt;0,(AG99/'1 Enterprises'!AG8),0)</f>
        <v>0</v>
      </c>
      <c r="AH100" s="304">
        <f>IF(AH99&gt;0,(AH99/'1 Enterprises'!AH8),0)</f>
        <v>0</v>
      </c>
      <c r="AI100" s="304">
        <f>IF(AI99&gt;0,(AI99/'1 Enterprises'!AI8),0)</f>
        <v>0</v>
      </c>
      <c r="AJ100" s="304">
        <f>IF(AJ99&gt;0,(AJ99/'1 Enterprises'!AJ8),0)</f>
        <v>0</v>
      </c>
      <c r="AK100" s="304">
        <f>IF(AK99&gt;0,(AK99/'1 Enterprises'!AK8),0)</f>
        <v>0</v>
      </c>
      <c r="AL100" s="304">
        <f>IF(AL99&gt;0,(AL99/'1 Enterprises'!AL8),0)</f>
        <v>0</v>
      </c>
      <c r="AM100" s="304">
        <f>IF(AM99&gt;0,(AM99/'1 Enterprises'!AM8),0)</f>
        <v>0</v>
      </c>
      <c r="AN100" s="304">
        <f>IF(AN99&gt;0,(AN99/'1 Enterprises'!AN8),0)</f>
        <v>0</v>
      </c>
      <c r="AO100" s="304">
        <f>IF(AO99&gt;0,(AO99/'1 Enterprises'!AO8),0)</f>
        <v>0</v>
      </c>
      <c r="AP100" s="304">
        <f>IF(AP99&gt;0,(AP99/'1 Enterprises'!AP8),0)</f>
        <v>0</v>
      </c>
      <c r="AQ100" s="304">
        <f>IF(AQ99&gt;0,(AQ99/'1 Enterprises'!AQ8),0)</f>
        <v>0</v>
      </c>
      <c r="AR100" s="304">
        <f>IF(AR99&gt;0,(AR99/'1 Enterprises'!AR8),0)</f>
        <v>0</v>
      </c>
      <c r="AS100" s="304">
        <f>IF(AS99&gt;0,(AS99/'1 Enterprises'!AS8),0)</f>
        <v>0</v>
      </c>
      <c r="AT100" s="304">
        <f>IF(AT99&gt;0,(AT99/'1 Enterprises'!AT8),0)</f>
        <v>0</v>
      </c>
      <c r="AU100" s="304">
        <f>IF(AU99&gt;0,(AU99/'1 Enterprises'!AU8),0)</f>
        <v>0</v>
      </c>
      <c r="AV100" s="304">
        <f>IF(AV99&gt;0,(AV99/'1 Enterprises'!AV8),0)</f>
        <v>0</v>
      </c>
      <c r="AW100" s="304">
        <f>IF(AW99&gt;0,(AW99/'1 Enterprises'!AW8),0)</f>
        <v>0</v>
      </c>
      <c r="AX100" s="304">
        <f>IF(AX99&gt;0,(AX99/'1 Enterprises'!AX8),0)</f>
        <v>0</v>
      </c>
      <c r="AY100" s="304">
        <f>IF(AY99&gt;0,(AY99/'1 Enterprises'!AY8),0)</f>
        <v>0</v>
      </c>
      <c r="AZ100" s="304">
        <f>IF(AZ99&gt;0,(AZ99/'1 Enterprises'!AZ8),0)</f>
        <v>0</v>
      </c>
      <c r="BA100" s="304">
        <f>IF(BA99&gt;0,(BA99/'1 Enterprises'!BA8),0)</f>
        <v>0</v>
      </c>
      <c r="BB100" s="304">
        <f>IF(BB99&gt;0,(BB99/'1 Enterprises'!BB8),0)</f>
        <v>0</v>
      </c>
      <c r="BC100" s="304">
        <f>IF(BC99&gt;0,(BC99/'1 Enterprises'!BC8),0)</f>
        <v>0</v>
      </c>
      <c r="BD100" s="304">
        <f>IF(BD99&gt;0,(BD99/'1 Enterprises'!BD8),0)</f>
        <v>0</v>
      </c>
      <c r="BE100" s="304">
        <f>IF(BE99&gt;0,(BE99/'1 Enterprises'!BE8),0)</f>
        <v>0</v>
      </c>
      <c r="BF100" s="304">
        <f>IF(BF99&gt;0,(BF99/'1 Enterprises'!BF8),0)</f>
        <v>0</v>
      </c>
      <c r="BG100" s="304">
        <f>IF(BG99&gt;0,(BG99/'1 Enterprises'!BG8),0)</f>
        <v>0</v>
      </c>
      <c r="BH100" s="304">
        <f>IF(BH99&gt;0,(BH99/'1 Enterprises'!BH8),0)</f>
        <v>0</v>
      </c>
      <c r="BI100" s="304">
        <f>IF(BI99&gt;0,(BI99/'1 Enterprises'!BI8),0)</f>
        <v>0</v>
      </c>
      <c r="BJ100" s="304">
        <f>IF(BJ99&gt;0,(BJ99/'1 Enterprises'!BJ8),0)</f>
        <v>0</v>
      </c>
      <c r="BK100" s="304">
        <f>IF(BK99&gt;0,(BK99/'1 Enterprises'!BK8),0)</f>
        <v>0</v>
      </c>
      <c r="BL100" s="304">
        <f>IF(BL99&gt;0,(BL99/'1 Enterprises'!BL8),0)</f>
        <v>0</v>
      </c>
      <c r="BM100" s="304">
        <f>IF(BM99&gt;0,(BM99/'1 Enterprises'!BM8),0)</f>
        <v>0</v>
      </c>
      <c r="BN100" s="304">
        <f>IF(BN99&gt;0,(BN99/'1 Enterprises'!BN8),0)</f>
        <v>0</v>
      </c>
      <c r="BO100" s="304">
        <f>IF(BO99&gt;0,(BO99/'1 Enterprises'!BO8),0)</f>
        <v>0</v>
      </c>
      <c r="BP100" s="304">
        <f>IF(BP99&gt;0,(BP99/'1 Enterprises'!BP8),0)</f>
        <v>0</v>
      </c>
      <c r="BQ100" s="304">
        <f>IF(BQ99&gt;0,(BQ99/'1 Enterprises'!BQ8),0)</f>
        <v>0</v>
      </c>
      <c r="BR100" s="304">
        <f>IF(BR99&gt;0,(BR99/'1 Enterprises'!BR8),0)</f>
        <v>0</v>
      </c>
      <c r="BS100" s="304">
        <f>IF(BS99&gt;0,(BS99/'1 Enterprises'!BS8),0)</f>
        <v>0</v>
      </c>
      <c r="BT100" s="304">
        <f>IF(BT99&gt;0,(BT99/'1 Enterprises'!BT8),0)</f>
        <v>0</v>
      </c>
      <c r="BU100" s="304">
        <f>IF(BU99&gt;0,(BU99/'1 Enterprises'!BU8),0)</f>
        <v>0</v>
      </c>
      <c r="BV100" s="304">
        <f>IF(BV99&gt;0,(BV99/'1 Enterprises'!BV8),0)</f>
        <v>0</v>
      </c>
      <c r="BW100" s="304">
        <f>IF(BW99&gt;0,(BW99/'1 Enterprises'!BW8),0)</f>
        <v>0</v>
      </c>
      <c r="BX100" s="304">
        <f>IF(BX99&gt;0,(BX99/'1 Enterprises'!BX8),0)</f>
        <v>0</v>
      </c>
      <c r="BY100" s="304">
        <f>IF(BY99&gt;0,(BY99/'1 Enterprises'!BY8),0)</f>
        <v>0</v>
      </c>
      <c r="BZ100" s="304">
        <f>IF(BZ99&gt;0,(BZ99/'1 Enterprises'!BZ8),0)</f>
        <v>0</v>
      </c>
      <c r="CA100" s="304">
        <f>IF(CA99&gt;0,(CA99/'1 Enterprises'!CA8),0)</f>
        <v>0</v>
      </c>
      <c r="CB100" s="304">
        <f>IF(CB99&gt;0,(CB99/'1 Enterprises'!CB8),0)</f>
        <v>0</v>
      </c>
      <c r="CC100" s="304">
        <f>IF(CC99&gt;0,(CC99/'1 Enterprises'!CC8),0)</f>
        <v>0</v>
      </c>
      <c r="CD100" s="304">
        <f>IF(CD99&gt;0,(CD99/'1 Enterprises'!CD8),0)</f>
        <v>0</v>
      </c>
      <c r="CE100" s="304">
        <f>IF(CE99&gt;0,(CE99/'1 Enterprises'!CE8),0)</f>
        <v>0</v>
      </c>
      <c r="CF100" s="304">
        <f>IF(CF99&gt;0,(CF99/'1 Enterprises'!CF8),0)</f>
        <v>0</v>
      </c>
      <c r="CG100" s="304">
        <f>IF(CG99&gt;0,(CG99/'1 Enterprises'!CG8),0)</f>
        <v>0</v>
      </c>
      <c r="CH100" s="304">
        <f>IF(CH99&gt;0,(CH99/'1 Enterprises'!CH8),0)</f>
        <v>0</v>
      </c>
      <c r="CI100" s="304">
        <f>IF(CI99&gt;0,(CI99/'1 Enterprises'!CI8),0)</f>
        <v>0</v>
      </c>
      <c r="CJ100" s="304">
        <f>IF(CJ99&gt;0,(CJ99/'1 Enterprises'!CJ8),0)</f>
        <v>0</v>
      </c>
      <c r="CK100" s="304">
        <f>IF(CK99&gt;0,(CK99/'1 Enterprises'!CK8),0)</f>
        <v>0</v>
      </c>
      <c r="CL100" s="304">
        <f>IF(CL99&gt;0,(CL99/'1 Enterprises'!CL8),0)</f>
        <v>0</v>
      </c>
      <c r="CM100" s="304">
        <f>IF(CM99&gt;0,(CM99/'1 Enterprises'!CM8),0)</f>
        <v>0</v>
      </c>
      <c r="CN100" s="304">
        <f>IF(CN99&gt;0,(CN99/'1 Enterprises'!CN8),0)</f>
        <v>0</v>
      </c>
      <c r="CO100" s="304">
        <f>IF(CO99&gt;0,(CO99/'1 Enterprises'!CO8),0)</f>
        <v>0</v>
      </c>
      <c r="CP100" s="304">
        <f>IF(CP99&gt;0,(CP99/'1 Enterprises'!CP8),0)</f>
        <v>0</v>
      </c>
      <c r="CQ100" s="304">
        <f>IF(CQ99&gt;0,(CQ99/'1 Enterprises'!CQ8),0)</f>
        <v>0</v>
      </c>
      <c r="CR100" s="304">
        <f>IF(CR99&gt;0,(CR99/'1 Enterprises'!CR8),0)</f>
        <v>0</v>
      </c>
      <c r="CS100" s="304">
        <f>IF(CS99&gt;0,(CS99/'1 Enterprises'!CS8),0)</f>
        <v>0</v>
      </c>
      <c r="CT100" s="304">
        <f>IF(CT99&gt;0,(CT99/'1 Enterprises'!CT8),0)</f>
        <v>0</v>
      </c>
      <c r="CU100" s="304">
        <f>IF(CU99&gt;0,(CU99/'1 Enterprises'!CU8),0)</f>
        <v>0</v>
      </c>
      <c r="CV100" s="304">
        <f>IF(CV99&gt;0,(CV99/'1 Enterprises'!CV8),0)</f>
        <v>0</v>
      </c>
      <c r="CW100" s="304">
        <f>IF(CW99&gt;0,(CW99/'1 Enterprises'!CW8),0)</f>
        <v>0</v>
      </c>
      <c r="CX100" s="304">
        <f>IF(CX99&gt;0,(CX99/'1 Enterprises'!CX8),0)</f>
        <v>0</v>
      </c>
      <c r="CY100" s="304">
        <f>IF(CY99&gt;0,(CY99/'1 Enterprises'!CY8),0)</f>
        <v>0</v>
      </c>
    </row>
    <row r="101" spans="2:103" x14ac:dyDescent="0.2">
      <c r="B101" s="62"/>
      <c r="C101" s="1"/>
      <c r="D101" s="3"/>
      <c r="E101" s="3"/>
      <c r="F101" s="3"/>
      <c r="G101" s="3"/>
      <c r="H101" s="3"/>
      <c r="I101" s="3"/>
      <c r="J101" s="3"/>
      <c r="K101" s="3"/>
      <c r="L101" s="3"/>
      <c r="M101" s="3"/>
      <c r="N101" s="3"/>
      <c r="O101" s="3"/>
      <c r="P101" s="3"/>
      <c r="Q101" s="3"/>
      <c r="R101" s="3"/>
      <c r="S101" s="3"/>
      <c r="T101" s="3"/>
      <c r="U101" s="3"/>
      <c r="V101" s="3"/>
      <c r="W101" s="3"/>
      <c r="X101" s="3"/>
      <c r="Y101" s="3"/>
      <c r="Z101" s="3"/>
      <c r="AA101" s="3"/>
      <c r="AB101" s="3"/>
    </row>
    <row r="102" spans="2:103" ht="15.75" x14ac:dyDescent="0.25">
      <c r="B102" s="294" t="s">
        <v>649</v>
      </c>
      <c r="C102" s="9"/>
      <c r="D102" s="2"/>
      <c r="E102" s="2"/>
      <c r="G102" s="32"/>
      <c r="H102" s="32"/>
      <c r="I102" s="32"/>
      <c r="J102" s="2"/>
      <c r="K102" s="2"/>
      <c r="L102" s="2"/>
      <c r="M102" s="2"/>
      <c r="N102" s="2"/>
      <c r="O102" s="2"/>
      <c r="P102" s="2"/>
      <c r="Q102" s="2"/>
      <c r="R102" s="2"/>
      <c r="S102" s="2"/>
      <c r="T102" s="2"/>
      <c r="U102" s="2"/>
      <c r="V102" s="2"/>
      <c r="W102" s="2"/>
      <c r="X102" s="2"/>
      <c r="Y102" s="2"/>
      <c r="Z102" s="2"/>
      <c r="AA102" s="2"/>
      <c r="AB102" s="2"/>
    </row>
    <row r="103" spans="2:103" ht="15.75" x14ac:dyDescent="0.25">
      <c r="B103" s="294"/>
      <c r="C103" s="9"/>
      <c r="D103" s="2"/>
      <c r="E103" s="2"/>
      <c r="F103" s="32" t="s">
        <v>259</v>
      </c>
      <c r="G103" s="32"/>
      <c r="H103" s="32"/>
      <c r="I103" s="32"/>
      <c r="J103" s="2"/>
      <c r="K103" s="2"/>
      <c r="L103" s="2"/>
      <c r="M103" s="2"/>
      <c r="N103" s="2"/>
      <c r="O103" s="2"/>
      <c r="P103" s="2"/>
      <c r="Q103" s="2"/>
      <c r="R103" s="2"/>
      <c r="S103" s="2"/>
      <c r="T103" s="2"/>
      <c r="U103" s="2"/>
      <c r="V103" s="2"/>
      <c r="W103" s="2"/>
      <c r="X103" s="2"/>
      <c r="Y103" s="2"/>
      <c r="Z103" s="2"/>
      <c r="AA103" s="2"/>
      <c r="AB103" s="2"/>
    </row>
    <row r="104" spans="2:103" x14ac:dyDescent="0.2">
      <c r="B104" s="295" t="s">
        <v>296</v>
      </c>
      <c r="C104" s="1"/>
      <c r="D104" s="2"/>
      <c r="E104" s="97">
        <f>'8 Cost of Production'!E95</f>
        <v>416166.39922256535</v>
      </c>
      <c r="F104" s="32" t="s">
        <v>449</v>
      </c>
      <c r="G104" s="32"/>
      <c r="H104" s="32"/>
      <c r="I104" s="32"/>
      <c r="J104" s="2"/>
      <c r="K104" s="2"/>
      <c r="L104" s="2"/>
      <c r="M104" s="2"/>
      <c r="N104" s="2"/>
      <c r="O104" s="2"/>
      <c r="P104" s="2"/>
      <c r="Q104" s="2"/>
      <c r="R104" s="2"/>
      <c r="S104" s="2"/>
      <c r="T104" s="2"/>
      <c r="U104" s="2"/>
      <c r="V104" s="2"/>
      <c r="W104" s="2"/>
      <c r="X104" s="2"/>
      <c r="Y104" s="2"/>
      <c r="Z104" s="2"/>
      <c r="AA104" s="2"/>
      <c r="AB104" s="2"/>
    </row>
    <row r="105" spans="2:103" x14ac:dyDescent="0.2">
      <c r="B105" s="295" t="s">
        <v>297</v>
      </c>
      <c r="C105" s="1"/>
      <c r="D105" s="11" t="s">
        <v>241</v>
      </c>
      <c r="E105" s="97">
        <f>D71</f>
        <v>100000</v>
      </c>
      <c r="F105" s="32" t="s">
        <v>247</v>
      </c>
      <c r="G105" s="32"/>
      <c r="H105" s="32"/>
      <c r="I105" s="32"/>
      <c r="J105" s="11"/>
      <c r="K105" s="11"/>
      <c r="L105" s="11"/>
      <c r="M105" s="11"/>
      <c r="N105" s="11"/>
      <c r="O105" s="11"/>
      <c r="P105" s="11"/>
      <c r="Q105" s="11"/>
      <c r="R105" s="11"/>
      <c r="S105" s="11"/>
      <c r="T105" s="11"/>
      <c r="U105" s="11"/>
      <c r="V105" s="11"/>
      <c r="W105" s="11"/>
      <c r="X105" s="11"/>
      <c r="Y105" s="11"/>
      <c r="Z105" s="11"/>
      <c r="AA105" s="11"/>
      <c r="AB105" s="11"/>
    </row>
    <row r="106" spans="2:103" x14ac:dyDescent="0.2">
      <c r="B106" s="295" t="s">
        <v>298</v>
      </c>
      <c r="C106" s="188" t="s">
        <v>452</v>
      </c>
      <c r="D106" s="11" t="s">
        <v>241</v>
      </c>
      <c r="E106" s="97">
        <f>'8 Cost of Production'!D64</f>
        <v>64164.399222565349</v>
      </c>
      <c r="F106" s="32" t="s">
        <v>511</v>
      </c>
      <c r="G106" s="32"/>
      <c r="H106" s="32"/>
      <c r="I106" s="32"/>
      <c r="J106" s="11"/>
      <c r="K106" s="11"/>
      <c r="L106" s="11"/>
      <c r="M106" s="11"/>
      <c r="N106" s="11"/>
      <c r="O106" s="11"/>
      <c r="P106" s="11"/>
      <c r="Q106" s="11"/>
      <c r="R106" s="11"/>
      <c r="S106" s="11"/>
      <c r="T106" s="11"/>
      <c r="U106" s="11"/>
      <c r="V106" s="11"/>
      <c r="W106" s="11"/>
      <c r="X106" s="11"/>
      <c r="Y106" s="11"/>
      <c r="Z106" s="11"/>
      <c r="AA106" s="11"/>
      <c r="AB106" s="11"/>
    </row>
    <row r="107" spans="2:103" ht="15" x14ac:dyDescent="0.25">
      <c r="B107" s="295" t="s">
        <v>536</v>
      </c>
      <c r="C107" s="1"/>
      <c r="D107" s="11" t="s">
        <v>243</v>
      </c>
      <c r="E107" s="133">
        <v>120000</v>
      </c>
      <c r="F107" s="32" t="s">
        <v>294</v>
      </c>
      <c r="G107" s="32"/>
      <c r="H107" s="32"/>
      <c r="I107" s="32"/>
      <c r="J107" s="11"/>
      <c r="K107" s="11"/>
      <c r="L107" s="11"/>
      <c r="M107" s="11"/>
      <c r="N107" s="11"/>
      <c r="O107" s="11"/>
      <c r="P107" s="11"/>
      <c r="Q107" s="11"/>
      <c r="R107" s="11"/>
      <c r="S107" s="11"/>
      <c r="T107" s="11"/>
      <c r="U107" s="11"/>
      <c r="V107" s="11"/>
      <c r="W107" s="11"/>
      <c r="X107" s="11"/>
      <c r="Y107" s="11"/>
      <c r="Z107" s="11"/>
      <c r="AA107" s="11"/>
      <c r="AB107" s="11"/>
    </row>
    <row r="108" spans="2:103" ht="15" x14ac:dyDescent="0.25">
      <c r="B108" s="295" t="s">
        <v>290</v>
      </c>
      <c r="C108" s="1"/>
      <c r="D108" s="11" t="s">
        <v>243</v>
      </c>
      <c r="E108" s="133">
        <v>25000</v>
      </c>
      <c r="F108" s="32" t="s">
        <v>248</v>
      </c>
      <c r="G108" s="32"/>
      <c r="H108" s="32"/>
      <c r="I108" s="32"/>
      <c r="J108" s="11"/>
      <c r="K108" s="11"/>
      <c r="L108" s="11"/>
      <c r="M108" s="11"/>
      <c r="N108" s="11"/>
      <c r="O108" s="11"/>
      <c r="P108" s="11"/>
      <c r="Q108" s="11"/>
      <c r="R108" s="11"/>
      <c r="S108" s="11"/>
      <c r="T108" s="11"/>
      <c r="U108" s="11"/>
      <c r="V108" s="11"/>
      <c r="W108" s="11"/>
      <c r="X108" s="11"/>
      <c r="Y108" s="11"/>
      <c r="Z108" s="11"/>
      <c r="AA108" s="11"/>
      <c r="AB108" s="11"/>
    </row>
    <row r="109" spans="2:103" x14ac:dyDescent="0.2">
      <c r="B109" s="295" t="s">
        <v>291</v>
      </c>
      <c r="C109" s="1"/>
      <c r="D109" s="11" t="s">
        <v>246</v>
      </c>
      <c r="E109" s="97">
        <f>E104-E105-E106+E107+E108</f>
        <v>397002</v>
      </c>
      <c r="F109" s="32" t="s">
        <v>450</v>
      </c>
      <c r="G109" s="32"/>
      <c r="H109" s="32"/>
      <c r="I109" s="32"/>
      <c r="J109" s="11"/>
      <c r="K109" s="11"/>
      <c r="L109" s="11"/>
      <c r="M109" s="11"/>
      <c r="N109" s="11"/>
      <c r="O109" s="11"/>
      <c r="P109" s="11"/>
      <c r="Q109" s="11"/>
      <c r="R109" s="11"/>
      <c r="S109" s="11"/>
      <c r="T109" s="11"/>
      <c r="U109" s="11"/>
      <c r="V109" s="11"/>
      <c r="W109" s="11"/>
      <c r="X109" s="11"/>
      <c r="Y109" s="11"/>
      <c r="Z109" s="11"/>
      <c r="AA109" s="11"/>
      <c r="AB109" s="11"/>
    </row>
    <row r="110" spans="2:103" x14ac:dyDescent="0.2">
      <c r="B110" s="296"/>
      <c r="C110" s="2"/>
      <c r="D110" s="3"/>
      <c r="E110" s="3"/>
      <c r="F110" s="32" t="s">
        <v>249</v>
      </c>
      <c r="G110" s="32"/>
      <c r="H110" s="32"/>
      <c r="I110" s="32"/>
      <c r="J110" s="3"/>
      <c r="K110" s="3"/>
      <c r="L110" s="3"/>
      <c r="M110" s="3"/>
      <c r="N110" s="3"/>
      <c r="O110" s="3"/>
      <c r="P110" s="3"/>
      <c r="Q110" s="3"/>
      <c r="R110" s="3"/>
      <c r="S110" s="3"/>
      <c r="T110" s="3"/>
      <c r="U110" s="3"/>
      <c r="V110" s="3"/>
      <c r="W110" s="3"/>
      <c r="X110" s="3"/>
      <c r="Y110" s="3"/>
      <c r="Z110" s="3"/>
      <c r="AA110" s="3"/>
      <c r="AB110" s="3"/>
    </row>
    <row r="111" spans="2:103" x14ac:dyDescent="0.2">
      <c r="B111" s="295" t="s">
        <v>292</v>
      </c>
      <c r="C111" s="3"/>
      <c r="D111" s="3">
        <f>IF('8 Cost of Production'!D36&gt;0,($E109*'8 Cost of Production'!D9/'8 Cost of Production'!D36),0)</f>
        <v>0.55788920743749582</v>
      </c>
      <c r="E111" s="3">
        <f>IF('8 Cost of Production'!E36&gt;0,($E109*'8 Cost of Production'!E9/'8 Cost of Production'!E36),0)</f>
        <v>0.74863564837313601</v>
      </c>
      <c r="F111" s="3">
        <f>IF('8 Cost of Production'!F36&gt;0,($E109*'8 Cost of Production'!F9/'8 Cost of Production'!F36),0)</f>
        <v>0.74863564837313601</v>
      </c>
      <c r="G111" s="3">
        <f>IF('8 Cost of Production'!G36&gt;0,($E109*'8 Cost of Production'!G9/'8 Cost of Production'!G36),0)</f>
        <v>0.16117333012495696</v>
      </c>
      <c r="H111" s="3">
        <f>IF('8 Cost of Production'!H36&gt;0,($E109*'8 Cost of Production'!H9/'8 Cost of Production'!H36),0)</f>
        <v>0</v>
      </c>
      <c r="I111" s="3">
        <f>IF('8 Cost of Production'!I36&gt;0,($E109*'8 Cost of Production'!I9/'8 Cost of Production'!I36),0)</f>
        <v>0</v>
      </c>
      <c r="J111" s="3">
        <f>IF('8 Cost of Production'!J36&gt;0,($E109*'8 Cost of Production'!J9/'8 Cost of Production'!J36),0)</f>
        <v>0</v>
      </c>
      <c r="K111" s="3">
        <f>IF('8 Cost of Production'!K36&gt;0,($E109*'8 Cost of Production'!K9/'8 Cost of Production'!K36),0)</f>
        <v>0</v>
      </c>
      <c r="L111" s="3">
        <f>IF('8 Cost of Production'!L36&gt;0,($E109*'8 Cost of Production'!L9/'8 Cost of Production'!L36),0)</f>
        <v>0</v>
      </c>
      <c r="M111" s="3">
        <f>IF('8 Cost of Production'!M36&gt;0,($E109*'8 Cost of Production'!M9/'8 Cost of Production'!M36),0)</f>
        <v>0</v>
      </c>
      <c r="N111" s="3">
        <f>IF('8 Cost of Production'!N36&gt;0,($E109*'8 Cost of Production'!N9/'8 Cost of Production'!N36),0)</f>
        <v>0</v>
      </c>
      <c r="O111" s="3">
        <f>IF('8 Cost of Production'!O36&gt;0,($E109*'8 Cost of Production'!O9/'8 Cost of Production'!O36),0)</f>
        <v>0</v>
      </c>
      <c r="P111" s="3">
        <f>IF('8 Cost of Production'!P36&gt;0,($E109*'8 Cost of Production'!P9/'8 Cost of Production'!P36),0)</f>
        <v>0</v>
      </c>
      <c r="Q111" s="3">
        <f>IF('8 Cost of Production'!Q36&gt;0,($E109*'8 Cost of Production'!Q9/'8 Cost of Production'!Q36),0)</f>
        <v>0</v>
      </c>
      <c r="R111" s="3">
        <f>IF('8 Cost of Production'!R36&gt;0,($E109*'8 Cost of Production'!R9/'8 Cost of Production'!R36),0)</f>
        <v>0</v>
      </c>
      <c r="S111" s="3">
        <f>IF('8 Cost of Production'!S36&gt;0,($E109*'8 Cost of Production'!S9/'8 Cost of Production'!S36),0)</f>
        <v>0</v>
      </c>
      <c r="T111" s="3">
        <f>IF('8 Cost of Production'!T36&gt;0,($E109*'8 Cost of Production'!T9/'8 Cost of Production'!T36),0)</f>
        <v>0</v>
      </c>
      <c r="U111" s="3">
        <f>IF('8 Cost of Production'!U36&gt;0,($E109*'8 Cost of Production'!U9/'8 Cost of Production'!U36),0)</f>
        <v>0</v>
      </c>
      <c r="V111" s="3">
        <f>IF('8 Cost of Production'!V36&gt;0,($E109*'8 Cost of Production'!V9/'8 Cost of Production'!V36),0)</f>
        <v>0</v>
      </c>
      <c r="W111" s="3">
        <f>IF('8 Cost of Production'!W36&gt;0,($E109*'8 Cost of Production'!W9/'8 Cost of Production'!W36),0)</f>
        <v>0</v>
      </c>
      <c r="X111" s="3">
        <f>IF('8 Cost of Production'!X36&gt;0,($E109*'8 Cost of Production'!X9/'8 Cost of Production'!X36),0)</f>
        <v>0</v>
      </c>
      <c r="Y111" s="3">
        <f>IF('8 Cost of Production'!Y36&gt;0,($E109*'8 Cost of Production'!Y9/'8 Cost of Production'!Y36),0)</f>
        <v>0</v>
      </c>
      <c r="Z111" s="3">
        <f>IF('8 Cost of Production'!Z36&gt;0,($E109*'8 Cost of Production'!Z9/'8 Cost of Production'!Z36),0)</f>
        <v>0</v>
      </c>
      <c r="AA111" s="3">
        <f>IF('8 Cost of Production'!AA36&gt;0,($E109*'8 Cost of Production'!AA9/'8 Cost of Production'!AA36),0)</f>
        <v>0</v>
      </c>
      <c r="AB111" s="3">
        <f>IF('8 Cost of Production'!AB36&gt;0,($E109*'8 Cost of Production'!AB9/'8 Cost of Production'!AB36),0)</f>
        <v>0</v>
      </c>
      <c r="AC111" s="3">
        <f>IF('8 Cost of Production'!AC36&gt;0,($E109*'8 Cost of Production'!AC9/'8 Cost of Production'!AC36),0)</f>
        <v>0</v>
      </c>
      <c r="AD111" s="3">
        <f>IF('8 Cost of Production'!AD36&gt;0,($E109*'8 Cost of Production'!AD9/'8 Cost of Production'!AD36),0)</f>
        <v>0</v>
      </c>
      <c r="AE111" s="3">
        <f>IF('8 Cost of Production'!AE36&gt;0,($E109*'8 Cost of Production'!AE9/'8 Cost of Production'!AE36),0)</f>
        <v>0</v>
      </c>
      <c r="AF111" s="3">
        <f>IF('8 Cost of Production'!AF36&gt;0,($E109*'8 Cost of Production'!AF9/'8 Cost of Production'!AF36),0)</f>
        <v>0</v>
      </c>
      <c r="AG111" s="3">
        <f>IF('8 Cost of Production'!AG36&gt;0,($E109*'8 Cost of Production'!AG9/'8 Cost of Production'!AG36),0)</f>
        <v>0</v>
      </c>
      <c r="AH111" s="3">
        <f>IF('8 Cost of Production'!AH36&gt;0,($E109*'8 Cost of Production'!AH9/'8 Cost of Production'!AH36),0)</f>
        <v>0</v>
      </c>
      <c r="AI111" s="3">
        <f>IF('8 Cost of Production'!AI36&gt;0,($E109*'8 Cost of Production'!AI9/'8 Cost of Production'!AI36),0)</f>
        <v>0</v>
      </c>
      <c r="AJ111" s="3">
        <f>IF('8 Cost of Production'!AJ36&gt;0,($E109*'8 Cost of Production'!AJ9/'8 Cost of Production'!AJ36),0)</f>
        <v>0</v>
      </c>
      <c r="AK111" s="3">
        <f>IF('8 Cost of Production'!AK36&gt;0,($E109*'8 Cost of Production'!AK9/'8 Cost of Production'!AK36),0)</f>
        <v>0</v>
      </c>
      <c r="AL111" s="3">
        <f>IF('8 Cost of Production'!AL36&gt;0,($E109*'8 Cost of Production'!AL9/'8 Cost of Production'!AL36),0)</f>
        <v>0</v>
      </c>
      <c r="AM111" s="3">
        <f>IF('8 Cost of Production'!AM36&gt;0,($E109*'8 Cost of Production'!AM9/'8 Cost of Production'!AM36),0)</f>
        <v>0</v>
      </c>
      <c r="AN111" s="3">
        <f>IF('8 Cost of Production'!AN36&gt;0,($E109*'8 Cost of Production'!AN9/'8 Cost of Production'!AN36),0)</f>
        <v>0</v>
      </c>
      <c r="AO111" s="3">
        <f>IF('8 Cost of Production'!AO36&gt;0,($E109*'8 Cost of Production'!AO9/'8 Cost of Production'!AO36),0)</f>
        <v>0</v>
      </c>
      <c r="AP111" s="3">
        <f>IF('8 Cost of Production'!AP36&gt;0,($E109*'8 Cost of Production'!AP9/'8 Cost of Production'!AP36),0)</f>
        <v>0</v>
      </c>
      <c r="AQ111" s="3">
        <f>IF('8 Cost of Production'!AQ36&gt;0,($E109*'8 Cost of Production'!AQ9/'8 Cost of Production'!AQ36),0)</f>
        <v>0</v>
      </c>
      <c r="AR111" s="3">
        <f>IF('8 Cost of Production'!AR36&gt;0,($E109*'8 Cost of Production'!AR9/'8 Cost of Production'!AR36),0)</f>
        <v>0</v>
      </c>
      <c r="AS111" s="3">
        <f>IF('8 Cost of Production'!AS36&gt;0,($E109*'8 Cost of Production'!AS9/'8 Cost of Production'!AS36),0)</f>
        <v>0</v>
      </c>
      <c r="AT111" s="3">
        <f>IF('8 Cost of Production'!AT36&gt;0,($E109*'8 Cost of Production'!AT9/'8 Cost of Production'!AT36),0)</f>
        <v>0</v>
      </c>
      <c r="AU111" s="3">
        <f>IF('8 Cost of Production'!AU36&gt;0,($E109*'8 Cost of Production'!AU9/'8 Cost of Production'!AU36),0)</f>
        <v>0</v>
      </c>
      <c r="AV111" s="3">
        <f>IF('8 Cost of Production'!AV36&gt;0,($E109*'8 Cost of Production'!AV9/'8 Cost of Production'!AV36),0)</f>
        <v>0</v>
      </c>
      <c r="AW111" s="3">
        <f>IF('8 Cost of Production'!AW36&gt;0,($E109*'8 Cost of Production'!AW9/'8 Cost of Production'!AW36),0)</f>
        <v>0</v>
      </c>
      <c r="AX111" s="3">
        <f>IF('8 Cost of Production'!AX36&gt;0,($E109*'8 Cost of Production'!AX9/'8 Cost of Production'!AX36),0)</f>
        <v>0</v>
      </c>
      <c r="AY111" s="3">
        <f>IF('8 Cost of Production'!AY36&gt;0,($E109*'8 Cost of Production'!AY9/'8 Cost of Production'!AY36),0)</f>
        <v>0</v>
      </c>
      <c r="AZ111" s="3">
        <f>IF('8 Cost of Production'!AZ36&gt;0,($E109*'8 Cost of Production'!AZ9/'8 Cost of Production'!AZ36),0)</f>
        <v>0</v>
      </c>
      <c r="BA111" s="3">
        <f>IF('8 Cost of Production'!BA36&gt;0,($E109*'8 Cost of Production'!BA9/'8 Cost of Production'!BA36),0)</f>
        <v>0</v>
      </c>
      <c r="BB111" s="3">
        <f>IF('8 Cost of Production'!BB36&gt;0,($E109*'8 Cost of Production'!BB9/'8 Cost of Production'!BB36),0)</f>
        <v>0</v>
      </c>
      <c r="BC111" s="3">
        <f>IF('8 Cost of Production'!BC36&gt;0,($E109*'8 Cost of Production'!BC9/'8 Cost of Production'!BC36),0)</f>
        <v>0</v>
      </c>
      <c r="BD111" s="3">
        <f>IF('8 Cost of Production'!BD36&gt;0,($E109*'8 Cost of Production'!BD9/'8 Cost of Production'!BD36),0)</f>
        <v>0</v>
      </c>
      <c r="BE111" s="3">
        <f>IF('8 Cost of Production'!BE36&gt;0,($E109*'8 Cost of Production'!BE9/'8 Cost of Production'!BE36),0)</f>
        <v>0</v>
      </c>
      <c r="BF111" s="3">
        <f>IF('8 Cost of Production'!BF36&gt;0,($E109*'8 Cost of Production'!BF9/'8 Cost of Production'!BF36),0)</f>
        <v>0</v>
      </c>
      <c r="BG111" s="3">
        <f>IF('8 Cost of Production'!BG36&gt;0,($E109*'8 Cost of Production'!BG9/'8 Cost of Production'!BG36),0)</f>
        <v>0</v>
      </c>
      <c r="BH111" s="3">
        <f>IF('8 Cost of Production'!BH36&gt;0,($E109*'8 Cost of Production'!BH9/'8 Cost of Production'!BH36),0)</f>
        <v>0</v>
      </c>
      <c r="BI111" s="3">
        <f>IF('8 Cost of Production'!BI36&gt;0,($E109*'8 Cost of Production'!BI9/'8 Cost of Production'!BI36),0)</f>
        <v>0</v>
      </c>
      <c r="BJ111" s="3">
        <f>IF('8 Cost of Production'!BJ36&gt;0,($E109*'8 Cost of Production'!BJ9/'8 Cost of Production'!BJ36),0)</f>
        <v>0</v>
      </c>
      <c r="BK111" s="3">
        <f>IF('8 Cost of Production'!BK36&gt;0,($E109*'8 Cost of Production'!BK9/'8 Cost of Production'!BK36),0)</f>
        <v>0</v>
      </c>
      <c r="BL111" s="3">
        <f>IF('8 Cost of Production'!BL36&gt;0,($E109*'8 Cost of Production'!BL9/'8 Cost of Production'!BL36),0)</f>
        <v>0</v>
      </c>
      <c r="BM111" s="3">
        <f>IF('8 Cost of Production'!BM36&gt;0,($E109*'8 Cost of Production'!BM9/'8 Cost of Production'!BM36),0)</f>
        <v>0</v>
      </c>
      <c r="BN111" s="3">
        <f>IF('8 Cost of Production'!BN36&gt;0,($E109*'8 Cost of Production'!BN9/'8 Cost of Production'!BN36),0)</f>
        <v>0</v>
      </c>
      <c r="BO111" s="3">
        <f>IF('8 Cost of Production'!BO36&gt;0,($E109*'8 Cost of Production'!BO9/'8 Cost of Production'!BO36),0)</f>
        <v>0</v>
      </c>
      <c r="BP111" s="3">
        <f>IF('8 Cost of Production'!BP36&gt;0,($E109*'8 Cost of Production'!BP9/'8 Cost of Production'!BP36),0)</f>
        <v>0</v>
      </c>
      <c r="BQ111" s="3">
        <f>IF('8 Cost of Production'!BQ36&gt;0,($E109*'8 Cost of Production'!BQ9/'8 Cost of Production'!BQ36),0)</f>
        <v>0</v>
      </c>
      <c r="BR111" s="3">
        <f>IF('8 Cost of Production'!BR36&gt;0,($E109*'8 Cost of Production'!BR9/'8 Cost of Production'!BR36),0)</f>
        <v>0</v>
      </c>
      <c r="BS111" s="3">
        <f>IF('8 Cost of Production'!BS36&gt;0,($E109*'8 Cost of Production'!BS9/'8 Cost of Production'!BS36),0)</f>
        <v>0</v>
      </c>
      <c r="BT111" s="3">
        <f>IF('8 Cost of Production'!BT36&gt;0,($E109*'8 Cost of Production'!BT9/'8 Cost of Production'!BT36),0)</f>
        <v>0</v>
      </c>
      <c r="BU111" s="3">
        <f>IF('8 Cost of Production'!BU36&gt;0,($E109*'8 Cost of Production'!BU9/'8 Cost of Production'!BU36),0)</f>
        <v>0</v>
      </c>
      <c r="BV111" s="3">
        <f>IF('8 Cost of Production'!BV36&gt;0,($E109*'8 Cost of Production'!BV9/'8 Cost of Production'!BV36),0)</f>
        <v>0</v>
      </c>
      <c r="BW111" s="3">
        <f>IF('8 Cost of Production'!BW36&gt;0,($E109*'8 Cost of Production'!BW9/'8 Cost of Production'!BW36),0)</f>
        <v>0</v>
      </c>
      <c r="BX111" s="3">
        <f>IF('8 Cost of Production'!BX36&gt;0,($E109*'8 Cost of Production'!BX9/'8 Cost of Production'!BX36),0)</f>
        <v>0</v>
      </c>
      <c r="BY111" s="3">
        <f>IF('8 Cost of Production'!BY36&gt;0,($E109*'8 Cost of Production'!BY9/'8 Cost of Production'!BY36),0)</f>
        <v>0</v>
      </c>
      <c r="BZ111" s="3">
        <f>IF('8 Cost of Production'!BZ36&gt;0,($E109*'8 Cost of Production'!BZ9/'8 Cost of Production'!BZ36),0)</f>
        <v>0</v>
      </c>
      <c r="CA111" s="3">
        <f>IF('8 Cost of Production'!CA36&gt;0,($E109*'8 Cost of Production'!CA9/'8 Cost of Production'!CA36),0)</f>
        <v>0</v>
      </c>
      <c r="CB111" s="3">
        <f>IF('8 Cost of Production'!CB36&gt;0,($E109*'8 Cost of Production'!CB9/'8 Cost of Production'!CB36),0)</f>
        <v>0</v>
      </c>
      <c r="CC111" s="3">
        <f>IF('8 Cost of Production'!CC36&gt;0,($E109*'8 Cost of Production'!CC9/'8 Cost of Production'!CC36),0)</f>
        <v>0</v>
      </c>
      <c r="CD111" s="3">
        <f>IF('8 Cost of Production'!CD36&gt;0,($E109*'8 Cost of Production'!CD9/'8 Cost of Production'!CD36),0)</f>
        <v>0</v>
      </c>
      <c r="CE111" s="3">
        <f>IF('8 Cost of Production'!CE36&gt;0,($E109*'8 Cost of Production'!CE9/'8 Cost of Production'!CE36),0)</f>
        <v>0</v>
      </c>
      <c r="CF111" s="3">
        <f>IF('8 Cost of Production'!CF36&gt;0,($E109*'8 Cost of Production'!CF9/'8 Cost of Production'!CF36),0)</f>
        <v>0</v>
      </c>
      <c r="CG111" s="3">
        <f>IF('8 Cost of Production'!CG36&gt;0,($E109*'8 Cost of Production'!CG9/'8 Cost of Production'!CG36),0)</f>
        <v>0</v>
      </c>
      <c r="CH111" s="3">
        <f>IF('8 Cost of Production'!CH36&gt;0,($E109*'8 Cost of Production'!CH9/'8 Cost of Production'!CH36),0)</f>
        <v>0</v>
      </c>
      <c r="CI111" s="3">
        <f>IF('8 Cost of Production'!CI36&gt;0,($E109*'8 Cost of Production'!CI9/'8 Cost of Production'!CI36),0)</f>
        <v>0</v>
      </c>
      <c r="CJ111" s="3">
        <f>IF('8 Cost of Production'!CJ36&gt;0,($E109*'8 Cost of Production'!CJ9/'8 Cost of Production'!CJ36),0)</f>
        <v>0</v>
      </c>
      <c r="CK111" s="3">
        <f>IF('8 Cost of Production'!CK36&gt;0,($E109*'8 Cost of Production'!CK9/'8 Cost of Production'!CK36),0)</f>
        <v>0</v>
      </c>
      <c r="CL111" s="3">
        <f>IF('8 Cost of Production'!CL36&gt;0,($E109*'8 Cost of Production'!CL9/'8 Cost of Production'!CL36),0)</f>
        <v>0</v>
      </c>
      <c r="CM111" s="3">
        <f>IF('8 Cost of Production'!CM36&gt;0,($E109*'8 Cost of Production'!CM9/'8 Cost of Production'!CM36),0)</f>
        <v>0</v>
      </c>
      <c r="CN111" s="3">
        <f>IF('8 Cost of Production'!CN36&gt;0,($E109*'8 Cost of Production'!CN9/'8 Cost of Production'!CN36),0)</f>
        <v>0</v>
      </c>
      <c r="CO111" s="3">
        <f>IF('8 Cost of Production'!CO36&gt;0,($E109*'8 Cost of Production'!CO9/'8 Cost of Production'!CO36),0)</f>
        <v>0</v>
      </c>
      <c r="CP111" s="3">
        <f>IF('8 Cost of Production'!CP36&gt;0,($E109*'8 Cost of Production'!CP9/'8 Cost of Production'!CP36),0)</f>
        <v>0</v>
      </c>
      <c r="CQ111" s="3">
        <f>IF('8 Cost of Production'!CQ36&gt;0,($E109*'8 Cost of Production'!CQ9/'8 Cost of Production'!CQ36),0)</f>
        <v>0</v>
      </c>
      <c r="CR111" s="3">
        <f>IF('8 Cost of Production'!CR36&gt;0,($E109*'8 Cost of Production'!CR9/'8 Cost of Production'!CR36),0)</f>
        <v>0</v>
      </c>
      <c r="CS111" s="3">
        <f>IF('8 Cost of Production'!CS36&gt;0,($E109*'8 Cost of Production'!CS9/'8 Cost of Production'!CS36),0)</f>
        <v>0</v>
      </c>
      <c r="CT111" s="3">
        <f>IF('8 Cost of Production'!CT36&gt;0,($E109*'8 Cost of Production'!CT9/'8 Cost of Production'!CT36),0)</f>
        <v>0</v>
      </c>
      <c r="CU111" s="3">
        <f>IF('8 Cost of Production'!CU36&gt;0,($E109*'8 Cost of Production'!CU9/'8 Cost of Production'!CU36),0)</f>
        <v>0</v>
      </c>
      <c r="CV111" s="3">
        <f>IF('8 Cost of Production'!CV36&gt;0,($E109*'8 Cost of Production'!CV9/'8 Cost of Production'!CV36),0)</f>
        <v>0</v>
      </c>
      <c r="CW111" s="3">
        <f>IF('8 Cost of Production'!CW36&gt;0,($E109*'8 Cost of Production'!CW9/'8 Cost of Production'!CW36),0)</f>
        <v>0</v>
      </c>
      <c r="CX111" s="3">
        <f>IF('8 Cost of Production'!CX36&gt;0,($E109*'8 Cost of Production'!CX9/'8 Cost of Production'!CX36),0)</f>
        <v>0</v>
      </c>
      <c r="CY111" s="3">
        <f>IF('8 Cost of Production'!CY36&gt;0,($E109*'8 Cost of Production'!CY9/'8 Cost of Production'!CY36),0)</f>
        <v>0</v>
      </c>
    </row>
    <row r="112" spans="2:103" x14ac:dyDescent="0.2">
      <c r="B112" s="295"/>
      <c r="C112" s="1"/>
      <c r="D112" s="3"/>
      <c r="E112" s="3"/>
      <c r="F112" s="3"/>
      <c r="G112" s="3"/>
      <c r="H112" s="3"/>
      <c r="I112" s="3"/>
      <c r="J112" s="3"/>
      <c r="K112" s="3"/>
      <c r="L112" s="3"/>
      <c r="M112" s="3"/>
      <c r="N112" s="3"/>
      <c r="O112" s="3"/>
      <c r="P112" s="3"/>
      <c r="Q112" s="3"/>
      <c r="R112" s="3"/>
      <c r="S112" s="3"/>
      <c r="T112" s="3"/>
      <c r="U112" s="3"/>
      <c r="V112" s="3"/>
      <c r="W112" s="3"/>
      <c r="X112" s="3"/>
      <c r="Y112" s="3"/>
      <c r="Z112" s="3"/>
      <c r="AA112" s="3"/>
      <c r="AB112" s="3"/>
    </row>
    <row r="113" spans="2:103" x14ac:dyDescent="0.2">
      <c r="B113" s="295" t="s">
        <v>293</v>
      </c>
      <c r="C113" s="1"/>
      <c r="D113" s="2"/>
      <c r="E113" s="36">
        <f>E109+E61+DB30</f>
        <v>3128990.747673417</v>
      </c>
      <c r="F113" s="2"/>
      <c r="G113" s="2"/>
      <c r="H113" s="2"/>
      <c r="I113" s="2"/>
      <c r="J113" s="2"/>
      <c r="K113" s="2"/>
      <c r="L113" s="2"/>
      <c r="M113" s="2"/>
      <c r="N113" s="2"/>
      <c r="O113" s="2"/>
      <c r="P113" s="2"/>
      <c r="Q113" s="2"/>
      <c r="R113" s="2"/>
      <c r="S113" s="2"/>
      <c r="T113" s="2"/>
      <c r="U113" s="2"/>
      <c r="V113" s="2"/>
      <c r="W113" s="2"/>
      <c r="X113" s="2"/>
      <c r="Y113" s="2"/>
      <c r="Z113" s="2"/>
      <c r="AA113" s="2"/>
      <c r="AB113" s="2"/>
    </row>
    <row r="114" spans="2:103" ht="13.5" thickBot="1" x14ac:dyDescent="0.25">
      <c r="B114" s="297"/>
      <c r="C114" s="37"/>
      <c r="D114" s="52" t="str">
        <f>'8 Cost of Production'!D98</f>
        <v>10 Basic</v>
      </c>
      <c r="E114" s="52" t="str">
        <f>'8 Cost of Production'!E98</f>
        <v>1204 Flt1</v>
      </c>
      <c r="F114" s="52" t="str">
        <f>'8 Cost of Production'!F98</f>
        <v>1204 Flt2</v>
      </c>
      <c r="G114" s="52" t="str">
        <f>'8 Cost of Production'!G98</f>
        <v>4 Accent</v>
      </c>
      <c r="H114" s="52">
        <f>'8 Cost of Production'!H98</f>
        <v>0</v>
      </c>
      <c r="I114" s="52">
        <f>'8 Cost of Production'!I98</f>
        <v>0</v>
      </c>
      <c r="J114" s="52">
        <f>'8 Cost of Production'!J98</f>
        <v>0</v>
      </c>
      <c r="K114" s="52">
        <f>'8 Cost of Production'!K98</f>
        <v>0</v>
      </c>
      <c r="L114" s="52">
        <f>'8 Cost of Production'!L98</f>
        <v>0</v>
      </c>
      <c r="M114" s="52">
        <f>'8 Cost of Production'!M98</f>
        <v>0</v>
      </c>
      <c r="N114" s="52">
        <f>'8 Cost of Production'!N98</f>
        <v>0</v>
      </c>
      <c r="O114" s="52">
        <f>'8 Cost of Production'!O98</f>
        <v>0</v>
      </c>
      <c r="P114" s="52">
        <f>'8 Cost of Production'!P98</f>
        <v>0</v>
      </c>
      <c r="Q114" s="52">
        <f>'8 Cost of Production'!Q98</f>
        <v>0</v>
      </c>
      <c r="R114" s="52">
        <f>'8 Cost of Production'!R98</f>
        <v>0</v>
      </c>
      <c r="S114" s="52">
        <f>'8 Cost of Production'!S98</f>
        <v>0</v>
      </c>
      <c r="T114" s="52">
        <f>'8 Cost of Production'!T98</f>
        <v>0</v>
      </c>
      <c r="U114" s="52">
        <f>'8 Cost of Production'!U98</f>
        <v>0</v>
      </c>
      <c r="V114" s="52">
        <f>'8 Cost of Production'!V98</f>
        <v>0</v>
      </c>
      <c r="W114" s="52">
        <f>'8 Cost of Production'!W98</f>
        <v>0</v>
      </c>
      <c r="X114" s="52">
        <f>'8 Cost of Production'!X98</f>
        <v>0</v>
      </c>
      <c r="Y114" s="52">
        <f>'8 Cost of Production'!Y98</f>
        <v>0</v>
      </c>
      <c r="Z114" s="52">
        <f>'8 Cost of Production'!Z98</f>
        <v>0</v>
      </c>
      <c r="AA114" s="52">
        <f>'8 Cost of Production'!AA98</f>
        <v>0</v>
      </c>
      <c r="AB114" s="52">
        <f>'8 Cost of Production'!AB98</f>
        <v>0</v>
      </c>
      <c r="AC114" s="52">
        <f>'8 Cost of Production'!AC98</f>
        <v>0</v>
      </c>
      <c r="AD114" s="52">
        <f>'8 Cost of Production'!AD98</f>
        <v>0</v>
      </c>
      <c r="AE114" s="52">
        <f>'8 Cost of Production'!AE98</f>
        <v>0</v>
      </c>
      <c r="AF114" s="52">
        <f>'8 Cost of Production'!AF98</f>
        <v>0</v>
      </c>
      <c r="AG114" s="52">
        <f>'8 Cost of Production'!AG98</f>
        <v>0</v>
      </c>
      <c r="AH114" s="52">
        <f>'8 Cost of Production'!AH98</f>
        <v>0</v>
      </c>
      <c r="AI114" s="52">
        <f>'8 Cost of Production'!AI98</f>
        <v>0</v>
      </c>
      <c r="AJ114" s="52">
        <f>'8 Cost of Production'!AJ98</f>
        <v>0</v>
      </c>
      <c r="AK114" s="52">
        <f>'8 Cost of Production'!AK98</f>
        <v>0</v>
      </c>
      <c r="AL114" s="52">
        <f>'8 Cost of Production'!AL98</f>
        <v>0</v>
      </c>
      <c r="AM114" s="52">
        <f>'8 Cost of Production'!AM98</f>
        <v>0</v>
      </c>
      <c r="AN114" s="52">
        <f>'8 Cost of Production'!AN98</f>
        <v>0</v>
      </c>
      <c r="AO114" s="52">
        <f>'8 Cost of Production'!AO98</f>
        <v>0</v>
      </c>
      <c r="AP114" s="52">
        <f>'8 Cost of Production'!AP98</f>
        <v>0</v>
      </c>
      <c r="AQ114" s="52">
        <f>'8 Cost of Production'!AQ98</f>
        <v>0</v>
      </c>
      <c r="AR114" s="52">
        <f>'8 Cost of Production'!AR98</f>
        <v>0</v>
      </c>
      <c r="AS114" s="52">
        <f>'8 Cost of Production'!AS98</f>
        <v>0</v>
      </c>
      <c r="AT114" s="52">
        <f>'8 Cost of Production'!AT98</f>
        <v>0</v>
      </c>
      <c r="AU114" s="52">
        <f>'8 Cost of Production'!AU98</f>
        <v>0</v>
      </c>
      <c r="AV114" s="52">
        <f>'8 Cost of Production'!AV98</f>
        <v>0</v>
      </c>
      <c r="AW114" s="52">
        <f>'8 Cost of Production'!AW98</f>
        <v>0</v>
      </c>
      <c r="AX114" s="52">
        <f>'8 Cost of Production'!AX98</f>
        <v>0</v>
      </c>
      <c r="AY114" s="52">
        <f>'8 Cost of Production'!AY98</f>
        <v>0</v>
      </c>
      <c r="AZ114" s="52">
        <f>'8 Cost of Production'!AZ98</f>
        <v>0</v>
      </c>
      <c r="BA114" s="52">
        <f>'8 Cost of Production'!BA98</f>
        <v>0</v>
      </c>
      <c r="BB114" s="52">
        <f>'8 Cost of Production'!BB98</f>
        <v>0</v>
      </c>
      <c r="BC114" s="52">
        <f>'8 Cost of Production'!BC98</f>
        <v>0</v>
      </c>
      <c r="BD114" s="52">
        <f>'8 Cost of Production'!BD98</f>
        <v>0</v>
      </c>
      <c r="BE114" s="52">
        <f>'8 Cost of Production'!BE98</f>
        <v>0</v>
      </c>
      <c r="BF114" s="52">
        <f>'8 Cost of Production'!BF98</f>
        <v>0</v>
      </c>
      <c r="BG114" s="52">
        <f>'8 Cost of Production'!BG98</f>
        <v>0</v>
      </c>
      <c r="BH114" s="52">
        <f>'8 Cost of Production'!BH98</f>
        <v>0</v>
      </c>
      <c r="BI114" s="52">
        <f>'8 Cost of Production'!BI98</f>
        <v>0</v>
      </c>
      <c r="BJ114" s="52">
        <f>'8 Cost of Production'!BJ98</f>
        <v>0</v>
      </c>
      <c r="BK114" s="52">
        <f>'8 Cost of Production'!BK98</f>
        <v>0</v>
      </c>
      <c r="BL114" s="52">
        <f>'8 Cost of Production'!BL98</f>
        <v>0</v>
      </c>
      <c r="BM114" s="52">
        <f>'8 Cost of Production'!BM98</f>
        <v>0</v>
      </c>
      <c r="BN114" s="52">
        <f>'8 Cost of Production'!BN98</f>
        <v>0</v>
      </c>
      <c r="BO114" s="52">
        <f>'8 Cost of Production'!BO98</f>
        <v>0</v>
      </c>
      <c r="BP114" s="52">
        <f>'8 Cost of Production'!BP98</f>
        <v>0</v>
      </c>
      <c r="BQ114" s="52">
        <f>'8 Cost of Production'!BQ98</f>
        <v>0</v>
      </c>
      <c r="BR114" s="52">
        <f>'8 Cost of Production'!BR98</f>
        <v>0</v>
      </c>
      <c r="BS114" s="52">
        <f>'8 Cost of Production'!BS98</f>
        <v>0</v>
      </c>
      <c r="BT114" s="52">
        <f>'8 Cost of Production'!BT98</f>
        <v>0</v>
      </c>
      <c r="BU114" s="52">
        <f>'8 Cost of Production'!BU98</f>
        <v>0</v>
      </c>
      <c r="BV114" s="52">
        <f>'8 Cost of Production'!BV98</f>
        <v>0</v>
      </c>
      <c r="BW114" s="52">
        <f>'8 Cost of Production'!BW98</f>
        <v>0</v>
      </c>
      <c r="BX114" s="52">
        <f>'8 Cost of Production'!BX98</f>
        <v>0</v>
      </c>
      <c r="BY114" s="52">
        <f>'8 Cost of Production'!BY98</f>
        <v>0</v>
      </c>
      <c r="BZ114" s="52">
        <f>'8 Cost of Production'!BZ98</f>
        <v>0</v>
      </c>
      <c r="CA114" s="52">
        <f>'8 Cost of Production'!CA98</f>
        <v>0</v>
      </c>
      <c r="CB114" s="52">
        <f>'8 Cost of Production'!CB98</f>
        <v>0</v>
      </c>
      <c r="CC114" s="52">
        <f>'8 Cost of Production'!CC98</f>
        <v>0</v>
      </c>
      <c r="CD114" s="52">
        <f>'8 Cost of Production'!CD98</f>
        <v>0</v>
      </c>
      <c r="CE114" s="52">
        <f>'8 Cost of Production'!CE98</f>
        <v>0</v>
      </c>
      <c r="CF114" s="52">
        <f>'8 Cost of Production'!CF98</f>
        <v>0</v>
      </c>
      <c r="CG114" s="52">
        <f>'8 Cost of Production'!CG98</f>
        <v>0</v>
      </c>
      <c r="CH114" s="52">
        <f>'8 Cost of Production'!CH98</f>
        <v>0</v>
      </c>
      <c r="CI114" s="52">
        <f>'8 Cost of Production'!CI98</f>
        <v>0</v>
      </c>
      <c r="CJ114" s="52">
        <f>'8 Cost of Production'!CJ98</f>
        <v>0</v>
      </c>
      <c r="CK114" s="52">
        <f>'8 Cost of Production'!CK98</f>
        <v>0</v>
      </c>
      <c r="CL114" s="52">
        <f>'8 Cost of Production'!CL98</f>
        <v>0</v>
      </c>
      <c r="CM114" s="52">
        <f>'8 Cost of Production'!CM98</f>
        <v>0</v>
      </c>
      <c r="CN114" s="52">
        <f>'8 Cost of Production'!CN98</f>
        <v>0</v>
      </c>
      <c r="CO114" s="52">
        <f>'8 Cost of Production'!CO98</f>
        <v>0</v>
      </c>
      <c r="CP114" s="52">
        <f>'8 Cost of Production'!CP98</f>
        <v>0</v>
      </c>
      <c r="CQ114" s="52">
        <f>'8 Cost of Production'!CQ98</f>
        <v>0</v>
      </c>
      <c r="CR114" s="52">
        <f>'8 Cost of Production'!CR98</f>
        <v>0</v>
      </c>
      <c r="CS114" s="52">
        <f>'8 Cost of Production'!CS98</f>
        <v>0</v>
      </c>
      <c r="CT114" s="52">
        <f>'8 Cost of Production'!CT98</f>
        <v>0</v>
      </c>
      <c r="CU114" s="52">
        <f>'8 Cost of Production'!CU98</f>
        <v>0</v>
      </c>
      <c r="CV114" s="52">
        <f>'8 Cost of Production'!CV98</f>
        <v>0</v>
      </c>
      <c r="CW114" s="52">
        <f>'8 Cost of Production'!CW98</f>
        <v>0</v>
      </c>
      <c r="CX114" s="52">
        <f>'8 Cost of Production'!CX98</f>
        <v>0</v>
      </c>
      <c r="CY114" s="52">
        <f>'8 Cost of Production'!CY98</f>
        <v>0</v>
      </c>
    </row>
    <row r="115" spans="2:103" x14ac:dyDescent="0.2">
      <c r="B115" s="295" t="s">
        <v>273</v>
      </c>
      <c r="C115" s="1"/>
      <c r="D115" s="3">
        <f>IF('8 Cost of Production'!D100&gt;0,(('8 Cost of Production'!D38/'1 Enterprises'!D15)+D111),0)</f>
        <v>5.3841751074413242</v>
      </c>
      <c r="E115" s="3">
        <f>IF('8 Cost of Production'!E100&gt;0,(('8 Cost of Production'!E38/'1 Enterprises'!E15)+E111),0)</f>
        <v>5.9349852731525177</v>
      </c>
      <c r="F115" s="3">
        <f>IF('8 Cost of Production'!F100&gt;0,(('8 Cost of Production'!F38/'1 Enterprises'!F15)+F111),0)</f>
        <v>5.747254043925321</v>
      </c>
      <c r="G115" s="3">
        <f>IF('8 Cost of Production'!G100&gt;0,(('8 Cost of Production'!G38/'1 Enterprises'!G15)+G111),0)</f>
        <v>0.98476947127343561</v>
      </c>
      <c r="H115" s="3">
        <f>IF('8 Cost of Production'!H100&gt;0,(('8 Cost of Production'!H38/'1 Enterprises'!H15)+H111),0)</f>
        <v>0</v>
      </c>
      <c r="I115" s="3">
        <f>IF('8 Cost of Production'!I100&gt;0,(('8 Cost of Production'!I38/'1 Enterprises'!I15)+I111),0)</f>
        <v>0</v>
      </c>
      <c r="J115" s="3">
        <f>IF('8 Cost of Production'!J100&gt;0,(('8 Cost of Production'!J38/'1 Enterprises'!J15)+J111),0)</f>
        <v>0</v>
      </c>
      <c r="K115" s="3">
        <f>IF('8 Cost of Production'!K100&gt;0,(('8 Cost of Production'!K38/'1 Enterprises'!K15)+K111),0)</f>
        <v>0</v>
      </c>
      <c r="L115" s="3">
        <f>IF('8 Cost of Production'!L100&gt;0,(('8 Cost of Production'!L38/'1 Enterprises'!L15)+L111),0)</f>
        <v>0</v>
      </c>
      <c r="M115" s="3">
        <f>IF('8 Cost of Production'!M100&gt;0,(('8 Cost of Production'!M38/'1 Enterprises'!M15)+M111),0)</f>
        <v>0</v>
      </c>
      <c r="N115" s="3">
        <f>IF('8 Cost of Production'!N100&gt;0,(('8 Cost of Production'!N38/'1 Enterprises'!N15)+N111),0)</f>
        <v>0</v>
      </c>
      <c r="O115" s="3">
        <f>IF('8 Cost of Production'!O100&gt;0,(('8 Cost of Production'!O38/'1 Enterprises'!O15)+O111),0)</f>
        <v>0</v>
      </c>
      <c r="P115" s="3">
        <f>IF('8 Cost of Production'!P100&gt;0,(('8 Cost of Production'!P38/'1 Enterprises'!P15)+P111),0)</f>
        <v>0</v>
      </c>
      <c r="Q115" s="3">
        <f>IF('8 Cost of Production'!Q100&gt;0,(('8 Cost of Production'!Q38/'1 Enterprises'!Q15)+Q111),0)</f>
        <v>0</v>
      </c>
      <c r="R115" s="3">
        <f>IF('8 Cost of Production'!R100&gt;0,(('8 Cost of Production'!R38/'1 Enterprises'!R15)+R111),0)</f>
        <v>0</v>
      </c>
      <c r="S115" s="3">
        <f>IF('8 Cost of Production'!S100&gt;0,(('8 Cost of Production'!S38/'1 Enterprises'!S15)+S111),0)</f>
        <v>0</v>
      </c>
      <c r="T115" s="3">
        <f>IF('8 Cost of Production'!T100&gt;0,(('8 Cost of Production'!T38/'1 Enterprises'!T15)+T111),0)</f>
        <v>0</v>
      </c>
      <c r="U115" s="3">
        <f>IF('8 Cost of Production'!U100&gt;0,(('8 Cost of Production'!U38/'1 Enterprises'!U15)+U111),0)</f>
        <v>0</v>
      </c>
      <c r="V115" s="3">
        <f>IF('8 Cost of Production'!V100&gt;0,(('8 Cost of Production'!V38/'1 Enterprises'!V15)+V111),0)</f>
        <v>0</v>
      </c>
      <c r="W115" s="3">
        <f>IF('8 Cost of Production'!W100&gt;0,(('8 Cost of Production'!W38/'1 Enterprises'!W15)+W111),0)</f>
        <v>0</v>
      </c>
      <c r="X115" s="3">
        <f>IF('8 Cost of Production'!X100&gt;0,(('8 Cost of Production'!X38/'1 Enterprises'!X15)+X111),0)</f>
        <v>0</v>
      </c>
      <c r="Y115" s="3">
        <f>IF('8 Cost of Production'!Y100&gt;0,(('8 Cost of Production'!Y38/'1 Enterprises'!Y15)+Y111),0)</f>
        <v>0</v>
      </c>
      <c r="Z115" s="3">
        <f>IF('8 Cost of Production'!Z100&gt;0,(('8 Cost of Production'!Z38/'1 Enterprises'!Z15)+Z111),0)</f>
        <v>0</v>
      </c>
      <c r="AA115" s="3">
        <f>IF('8 Cost of Production'!AA100&gt;0,(('8 Cost of Production'!AA38/'1 Enterprises'!AA15)+AA111),0)</f>
        <v>0</v>
      </c>
      <c r="AB115" s="3">
        <f>IF('8 Cost of Production'!AB100&gt;0,(('8 Cost of Production'!AB38/'1 Enterprises'!AB15)+AB111),0)</f>
        <v>0</v>
      </c>
      <c r="AC115" s="3">
        <f>IF('8 Cost of Production'!AC100&gt;0,(('8 Cost of Production'!AC38/'1 Enterprises'!AC15)+AC111),0)</f>
        <v>0</v>
      </c>
      <c r="AD115" s="3">
        <f>IF('8 Cost of Production'!AD100&gt;0,(('8 Cost of Production'!AD38/'1 Enterprises'!AD15)+AD111),0)</f>
        <v>0</v>
      </c>
      <c r="AE115" s="3">
        <f>IF('8 Cost of Production'!AE100&gt;0,(('8 Cost of Production'!AE38/'1 Enterprises'!AE15)+AE111),0)</f>
        <v>0</v>
      </c>
      <c r="AF115" s="3">
        <f>IF('8 Cost of Production'!AF100&gt;0,(('8 Cost of Production'!AF38/'1 Enterprises'!AF15)+AF111),0)</f>
        <v>0</v>
      </c>
      <c r="AG115" s="3">
        <f>IF('8 Cost of Production'!AG100&gt;0,(('8 Cost of Production'!AG38/'1 Enterprises'!AG15)+AG111),0)</f>
        <v>0</v>
      </c>
      <c r="AH115" s="3">
        <f>IF('8 Cost of Production'!AH100&gt;0,(('8 Cost of Production'!AH38/'1 Enterprises'!AH15)+AH111),0)</f>
        <v>0</v>
      </c>
      <c r="AI115" s="3">
        <f>IF('8 Cost of Production'!AI100&gt;0,(('8 Cost of Production'!AI38/'1 Enterprises'!AI15)+AI111),0)</f>
        <v>0</v>
      </c>
      <c r="AJ115" s="3">
        <f>IF('8 Cost of Production'!AJ100&gt;0,(('8 Cost of Production'!AJ38/'1 Enterprises'!AJ15)+AJ111),0)</f>
        <v>0</v>
      </c>
      <c r="AK115" s="3">
        <f>IF('8 Cost of Production'!AK100&gt;0,(('8 Cost of Production'!AK38/'1 Enterprises'!AK15)+AK111),0)</f>
        <v>0</v>
      </c>
      <c r="AL115" s="3">
        <f>IF('8 Cost of Production'!AL100&gt;0,(('8 Cost of Production'!AL38/'1 Enterprises'!AL15)+AL111),0)</f>
        <v>0</v>
      </c>
      <c r="AM115" s="3">
        <f>IF('8 Cost of Production'!AM100&gt;0,(('8 Cost of Production'!AM38/'1 Enterprises'!AM15)+AM111),0)</f>
        <v>0</v>
      </c>
      <c r="AN115" s="3">
        <f>IF('8 Cost of Production'!AN100&gt;0,(('8 Cost of Production'!AN38/'1 Enterprises'!AN15)+AN111),0)</f>
        <v>0</v>
      </c>
      <c r="AO115" s="3">
        <f>IF('8 Cost of Production'!AO100&gt;0,(('8 Cost of Production'!AO38/'1 Enterprises'!AO15)+AO111),0)</f>
        <v>0</v>
      </c>
      <c r="AP115" s="3">
        <f>IF('8 Cost of Production'!AP100&gt;0,(('8 Cost of Production'!AP38/'1 Enterprises'!AP15)+AP111),0)</f>
        <v>0</v>
      </c>
      <c r="AQ115" s="3">
        <f>IF('8 Cost of Production'!AQ100&gt;0,(('8 Cost of Production'!AQ38/'1 Enterprises'!AQ15)+AQ111),0)</f>
        <v>0</v>
      </c>
      <c r="AR115" s="3">
        <f>IF('8 Cost of Production'!AR100&gt;0,(('8 Cost of Production'!AR38/'1 Enterprises'!AR15)+AR111),0)</f>
        <v>0</v>
      </c>
      <c r="AS115" s="3">
        <f>IF('8 Cost of Production'!AS100&gt;0,(('8 Cost of Production'!AS38/'1 Enterprises'!AS15)+AS111),0)</f>
        <v>0</v>
      </c>
      <c r="AT115" s="3">
        <f>IF('8 Cost of Production'!AT100&gt;0,(('8 Cost of Production'!AT38/'1 Enterprises'!AT15)+AT111),0)</f>
        <v>0</v>
      </c>
      <c r="AU115" s="3">
        <f>IF('8 Cost of Production'!AU100&gt;0,(('8 Cost of Production'!AU38/'1 Enterprises'!AU15)+AU111),0)</f>
        <v>0</v>
      </c>
      <c r="AV115" s="3">
        <f>IF('8 Cost of Production'!AV100&gt;0,(('8 Cost of Production'!AV38/'1 Enterprises'!AV15)+AV111),0)</f>
        <v>0</v>
      </c>
      <c r="AW115" s="3">
        <f>IF('8 Cost of Production'!AW100&gt;0,(('8 Cost of Production'!AW38/'1 Enterprises'!AW15)+AW111),0)</f>
        <v>0</v>
      </c>
      <c r="AX115" s="3">
        <f>IF('8 Cost of Production'!AX100&gt;0,(('8 Cost of Production'!AX38/'1 Enterprises'!AX15)+AX111),0)</f>
        <v>0</v>
      </c>
      <c r="AY115" s="3">
        <f>IF('8 Cost of Production'!AY100&gt;0,(('8 Cost of Production'!AY38/'1 Enterprises'!AY15)+AY111),0)</f>
        <v>0</v>
      </c>
      <c r="AZ115" s="3">
        <f>IF('8 Cost of Production'!AZ100&gt;0,(('8 Cost of Production'!AZ38/'1 Enterprises'!AZ15)+AZ111),0)</f>
        <v>0</v>
      </c>
      <c r="BA115" s="3">
        <f>IF('8 Cost of Production'!BA100&gt;0,(('8 Cost of Production'!BA38/'1 Enterprises'!BA15)+BA111),0)</f>
        <v>0</v>
      </c>
      <c r="BB115" s="3">
        <f>IF('8 Cost of Production'!BB100&gt;0,(('8 Cost of Production'!BB38/'1 Enterprises'!BB15)+BB111),0)</f>
        <v>0</v>
      </c>
      <c r="BC115" s="3">
        <f>IF('8 Cost of Production'!BC100&gt;0,(('8 Cost of Production'!BC38/'1 Enterprises'!BC15)+BC111),0)</f>
        <v>0</v>
      </c>
      <c r="BD115" s="3">
        <f>IF('8 Cost of Production'!BD100&gt;0,(('8 Cost of Production'!BD38/'1 Enterprises'!BD15)+BD111),0)</f>
        <v>0</v>
      </c>
      <c r="BE115" s="3">
        <f>IF('8 Cost of Production'!BE100&gt;0,(('8 Cost of Production'!BE38/'1 Enterprises'!BE15)+BE111),0)</f>
        <v>0</v>
      </c>
      <c r="BF115" s="3">
        <f>IF('8 Cost of Production'!BF100&gt;0,(('8 Cost of Production'!BF38/'1 Enterprises'!BF15)+BF111),0)</f>
        <v>0</v>
      </c>
      <c r="BG115" s="3">
        <f>IF('8 Cost of Production'!BG100&gt;0,(('8 Cost of Production'!BG38/'1 Enterprises'!BG15)+BG111),0)</f>
        <v>0</v>
      </c>
      <c r="BH115" s="3">
        <f>IF('8 Cost of Production'!BH100&gt;0,(('8 Cost of Production'!BH38/'1 Enterprises'!BH15)+BH111),0)</f>
        <v>0</v>
      </c>
      <c r="BI115" s="3">
        <f>IF('8 Cost of Production'!BI100&gt;0,(('8 Cost of Production'!BI38/'1 Enterprises'!BI15)+BI111),0)</f>
        <v>0</v>
      </c>
      <c r="BJ115" s="3">
        <f>IF('8 Cost of Production'!BJ100&gt;0,(('8 Cost of Production'!BJ38/'1 Enterprises'!BJ15)+BJ111),0)</f>
        <v>0</v>
      </c>
      <c r="BK115" s="3">
        <f>IF('8 Cost of Production'!BK100&gt;0,(('8 Cost of Production'!BK38/'1 Enterprises'!BK15)+BK111),0)</f>
        <v>0</v>
      </c>
      <c r="BL115" s="3">
        <f>IF('8 Cost of Production'!BL100&gt;0,(('8 Cost of Production'!BL38/'1 Enterprises'!BL15)+BL111),0)</f>
        <v>0</v>
      </c>
      <c r="BM115" s="3">
        <f>IF('8 Cost of Production'!BM100&gt;0,(('8 Cost of Production'!BM38/'1 Enterprises'!BM15)+BM111),0)</f>
        <v>0</v>
      </c>
      <c r="BN115" s="3">
        <f>IF('8 Cost of Production'!BN100&gt;0,(('8 Cost of Production'!BN38/'1 Enterprises'!BN15)+BN111),0)</f>
        <v>0</v>
      </c>
      <c r="BO115" s="3">
        <f>IF('8 Cost of Production'!BO100&gt;0,(('8 Cost of Production'!BO38/'1 Enterprises'!BO15)+BO111),0)</f>
        <v>0</v>
      </c>
      <c r="BP115" s="3">
        <f>IF('8 Cost of Production'!BP100&gt;0,(('8 Cost of Production'!BP38/'1 Enterprises'!BP15)+BP111),0)</f>
        <v>0</v>
      </c>
      <c r="BQ115" s="3">
        <f>IF('8 Cost of Production'!BQ100&gt;0,(('8 Cost of Production'!BQ38/'1 Enterprises'!BQ15)+BQ111),0)</f>
        <v>0</v>
      </c>
      <c r="BR115" s="3">
        <f>IF('8 Cost of Production'!BR100&gt;0,(('8 Cost of Production'!BR38/'1 Enterprises'!BR15)+BR111),0)</f>
        <v>0</v>
      </c>
      <c r="BS115" s="3">
        <f>IF('8 Cost of Production'!BS100&gt;0,(('8 Cost of Production'!BS38/'1 Enterprises'!BS15)+BS111),0)</f>
        <v>0</v>
      </c>
      <c r="BT115" s="3">
        <f>IF('8 Cost of Production'!BT100&gt;0,(('8 Cost of Production'!BT38/'1 Enterprises'!BT15)+BT111),0)</f>
        <v>0</v>
      </c>
      <c r="BU115" s="3">
        <f>IF('8 Cost of Production'!BU100&gt;0,(('8 Cost of Production'!BU38/'1 Enterprises'!BU15)+BU111),0)</f>
        <v>0</v>
      </c>
      <c r="BV115" s="3">
        <f>IF('8 Cost of Production'!BV100&gt;0,(('8 Cost of Production'!BV38/'1 Enterprises'!BV15)+BV111),0)</f>
        <v>0</v>
      </c>
      <c r="BW115" s="3">
        <f>IF('8 Cost of Production'!BW100&gt;0,(('8 Cost of Production'!BW38/'1 Enterprises'!BW15)+BW111),0)</f>
        <v>0</v>
      </c>
      <c r="BX115" s="3">
        <f>IF('8 Cost of Production'!BX100&gt;0,(('8 Cost of Production'!BX38/'1 Enterprises'!BX15)+BX111),0)</f>
        <v>0</v>
      </c>
      <c r="BY115" s="3">
        <f>IF('8 Cost of Production'!BY100&gt;0,(('8 Cost of Production'!BY38/'1 Enterprises'!BY15)+BY111),0)</f>
        <v>0</v>
      </c>
      <c r="BZ115" s="3">
        <f>IF('8 Cost of Production'!BZ100&gt;0,(('8 Cost of Production'!BZ38/'1 Enterprises'!BZ15)+BZ111),0)</f>
        <v>0</v>
      </c>
      <c r="CA115" s="3">
        <f>IF('8 Cost of Production'!CA100&gt;0,(('8 Cost of Production'!CA38/'1 Enterprises'!CA15)+CA111),0)</f>
        <v>0</v>
      </c>
      <c r="CB115" s="3">
        <f>IF('8 Cost of Production'!CB100&gt;0,(('8 Cost of Production'!CB38/'1 Enterprises'!CB15)+CB111),0)</f>
        <v>0</v>
      </c>
      <c r="CC115" s="3">
        <f>IF('8 Cost of Production'!CC100&gt;0,(('8 Cost of Production'!CC38/'1 Enterprises'!CC15)+CC111),0)</f>
        <v>0</v>
      </c>
      <c r="CD115" s="3">
        <f>IF('8 Cost of Production'!CD100&gt;0,(('8 Cost of Production'!CD38/'1 Enterprises'!CD15)+CD111),0)</f>
        <v>0</v>
      </c>
      <c r="CE115" s="3">
        <f>IF('8 Cost of Production'!CE100&gt;0,(('8 Cost of Production'!CE38/'1 Enterprises'!CE15)+CE111),0)</f>
        <v>0</v>
      </c>
      <c r="CF115" s="3">
        <f>IF('8 Cost of Production'!CF100&gt;0,(('8 Cost of Production'!CF38/'1 Enterprises'!CF15)+CF111),0)</f>
        <v>0</v>
      </c>
      <c r="CG115" s="3">
        <f>IF('8 Cost of Production'!CG100&gt;0,(('8 Cost of Production'!CG38/'1 Enterprises'!CG15)+CG111),0)</f>
        <v>0</v>
      </c>
      <c r="CH115" s="3">
        <f>IF('8 Cost of Production'!CH100&gt;0,(('8 Cost of Production'!CH38/'1 Enterprises'!CH15)+CH111),0)</f>
        <v>0</v>
      </c>
      <c r="CI115" s="3">
        <f>IF('8 Cost of Production'!CI100&gt;0,(('8 Cost of Production'!CI38/'1 Enterprises'!CI15)+CI111),0)</f>
        <v>0</v>
      </c>
      <c r="CJ115" s="3">
        <f>IF('8 Cost of Production'!CJ100&gt;0,(('8 Cost of Production'!CJ38/'1 Enterprises'!CJ15)+CJ111),0)</f>
        <v>0</v>
      </c>
      <c r="CK115" s="3">
        <f>IF('8 Cost of Production'!CK100&gt;0,(('8 Cost of Production'!CK38/'1 Enterprises'!CK15)+CK111),0)</f>
        <v>0</v>
      </c>
      <c r="CL115" s="3">
        <f>IF('8 Cost of Production'!CL100&gt;0,(('8 Cost of Production'!CL38/'1 Enterprises'!CL15)+CL111),0)</f>
        <v>0</v>
      </c>
      <c r="CM115" s="3">
        <f>IF('8 Cost of Production'!CM100&gt;0,(('8 Cost of Production'!CM38/'1 Enterprises'!CM15)+CM111),0)</f>
        <v>0</v>
      </c>
      <c r="CN115" s="3">
        <f>IF('8 Cost of Production'!CN100&gt;0,(('8 Cost of Production'!CN38/'1 Enterprises'!CN15)+CN111),0)</f>
        <v>0</v>
      </c>
      <c r="CO115" s="3">
        <f>IF('8 Cost of Production'!CO100&gt;0,(('8 Cost of Production'!CO38/'1 Enterprises'!CO15)+CO111),0)</f>
        <v>0</v>
      </c>
      <c r="CP115" s="3">
        <f>IF('8 Cost of Production'!CP100&gt;0,(('8 Cost of Production'!CP38/'1 Enterprises'!CP15)+CP111),0)</f>
        <v>0</v>
      </c>
      <c r="CQ115" s="3">
        <f>IF('8 Cost of Production'!CQ100&gt;0,(('8 Cost of Production'!CQ38/'1 Enterprises'!CQ15)+CQ111),0)</f>
        <v>0</v>
      </c>
      <c r="CR115" s="3">
        <f>IF('8 Cost of Production'!CR100&gt;0,(('8 Cost of Production'!CR38/'1 Enterprises'!CR15)+CR111),0)</f>
        <v>0</v>
      </c>
      <c r="CS115" s="3">
        <f>IF('8 Cost of Production'!CS100&gt;0,(('8 Cost of Production'!CS38/'1 Enterprises'!CS15)+CS111),0)</f>
        <v>0</v>
      </c>
      <c r="CT115" s="3">
        <f>IF('8 Cost of Production'!CT100&gt;0,(('8 Cost of Production'!CT38/'1 Enterprises'!CT15)+CT111),0)</f>
        <v>0</v>
      </c>
      <c r="CU115" s="3">
        <f>IF('8 Cost of Production'!CU100&gt;0,(('8 Cost of Production'!CU38/'1 Enterprises'!CU15)+CU111),0)</f>
        <v>0</v>
      </c>
      <c r="CV115" s="3">
        <f>IF('8 Cost of Production'!CV100&gt;0,(('8 Cost of Production'!CV38/'1 Enterprises'!CV15)+CV111),0)</f>
        <v>0</v>
      </c>
      <c r="CW115" s="3">
        <f>IF('8 Cost of Production'!CW100&gt;0,(('8 Cost of Production'!CW38/'1 Enterprises'!CW15)+CW111),0)</f>
        <v>0</v>
      </c>
      <c r="CX115" s="3">
        <f>IF('8 Cost of Production'!CX100&gt;0,(('8 Cost of Production'!CX38/'1 Enterprises'!CX15)+CX111),0)</f>
        <v>0</v>
      </c>
      <c r="CY115" s="3">
        <f>IF('8 Cost of Production'!CY100&gt;0,(('8 Cost of Production'!CY38/'1 Enterprises'!CY15)+CY111),0)</f>
        <v>0</v>
      </c>
    </row>
    <row r="116" spans="2:103" s="126" customFormat="1" ht="15.75" x14ac:dyDescent="0.25">
      <c r="B116" s="298" t="s">
        <v>540</v>
      </c>
      <c r="C116" s="216"/>
      <c r="D116" s="218">
        <f>IF(D115&gt;0,(D115/'1 Enterprises'!D8),0)</f>
        <v>5.3841751074413242</v>
      </c>
      <c r="E116" s="218">
        <f>IF(E115&gt;0,(E115/'1 Enterprises'!E8),0)</f>
        <v>2.9674926365762588</v>
      </c>
      <c r="F116" s="218">
        <f>IF(F115&gt;0,(F115/'1 Enterprises'!F8),0)</f>
        <v>1.9157513479751069</v>
      </c>
      <c r="G116" s="218">
        <f>IF(G115&gt;0,(G115/'1 Enterprises'!G8),0)</f>
        <v>0.2461923678183589</v>
      </c>
      <c r="H116" s="218">
        <f>IF(H115&gt;0,(H115/'1 Enterprises'!H8),0)</f>
        <v>0</v>
      </c>
      <c r="I116" s="218">
        <f>IF(I115&gt;0,(I115/'1 Enterprises'!I8),0)</f>
        <v>0</v>
      </c>
      <c r="J116" s="218">
        <f>IF(J115&gt;0,(J115/'1 Enterprises'!J8),0)</f>
        <v>0</v>
      </c>
      <c r="K116" s="218">
        <f>IF(K115&gt;0,(K115/'1 Enterprises'!K8),0)</f>
        <v>0</v>
      </c>
      <c r="L116" s="218">
        <f>IF(L115&gt;0,(L115/'1 Enterprises'!L8),0)</f>
        <v>0</v>
      </c>
      <c r="M116" s="218">
        <f>IF(M115&gt;0,(M115/'1 Enterprises'!M8),0)</f>
        <v>0</v>
      </c>
      <c r="N116" s="218">
        <f>IF(N115&gt;0,(N115/'1 Enterprises'!N8),0)</f>
        <v>0</v>
      </c>
      <c r="O116" s="218">
        <f>IF(O115&gt;0,(O115/'1 Enterprises'!O8),0)</f>
        <v>0</v>
      </c>
      <c r="P116" s="218">
        <f>IF(P115&gt;0,(P115/'1 Enterprises'!P8),0)</f>
        <v>0</v>
      </c>
      <c r="Q116" s="218">
        <f>IF(Q115&gt;0,(Q115/'1 Enterprises'!Q8),0)</f>
        <v>0</v>
      </c>
      <c r="R116" s="218">
        <f>IF(R115&gt;0,(R115/'1 Enterprises'!R8),0)</f>
        <v>0</v>
      </c>
      <c r="S116" s="218">
        <f>IF(S115&gt;0,(S115/'1 Enterprises'!S8),0)</f>
        <v>0</v>
      </c>
      <c r="T116" s="218">
        <f>IF(T115&gt;0,(T115/'1 Enterprises'!T8),0)</f>
        <v>0</v>
      </c>
      <c r="U116" s="218">
        <f>IF(U115&gt;0,(U115/'1 Enterprises'!U8),0)</f>
        <v>0</v>
      </c>
      <c r="V116" s="218">
        <f>IF(V115&gt;0,(V115/'1 Enterprises'!V8),0)</f>
        <v>0</v>
      </c>
      <c r="W116" s="218">
        <f>IF(W115&gt;0,(W115/'1 Enterprises'!W8),0)</f>
        <v>0</v>
      </c>
      <c r="X116" s="218">
        <f>IF(X115&gt;0,(X115/'1 Enterprises'!X8),0)</f>
        <v>0</v>
      </c>
      <c r="Y116" s="218">
        <f>IF(Y115&gt;0,(Y115/'1 Enterprises'!Y8),0)</f>
        <v>0</v>
      </c>
      <c r="Z116" s="218">
        <f>IF(Z115&gt;0,(Z115/'1 Enterprises'!Z8),0)</f>
        <v>0</v>
      </c>
      <c r="AA116" s="218">
        <f>IF(AA115&gt;0,(AA115/'1 Enterprises'!AA8),0)</f>
        <v>0</v>
      </c>
      <c r="AB116" s="218">
        <f>IF(AB115&gt;0,(AB115/'1 Enterprises'!AB8),0)</f>
        <v>0</v>
      </c>
      <c r="AC116" s="218">
        <f>IF(AC115&gt;0,(AC115/'1 Enterprises'!AC8),0)</f>
        <v>0</v>
      </c>
      <c r="AD116" s="218">
        <f>IF(AD115&gt;0,(AD115/'1 Enterprises'!AD8),0)</f>
        <v>0</v>
      </c>
      <c r="AE116" s="218">
        <f>IF(AE115&gt;0,(AE115/'1 Enterprises'!AE8),0)</f>
        <v>0</v>
      </c>
      <c r="AF116" s="218">
        <f>IF(AF115&gt;0,(AF115/'1 Enterprises'!AF8),0)</f>
        <v>0</v>
      </c>
      <c r="AG116" s="218">
        <f>IF(AG115&gt;0,(AG115/'1 Enterprises'!AG8),0)</f>
        <v>0</v>
      </c>
      <c r="AH116" s="218">
        <f>IF(AH115&gt;0,(AH115/'1 Enterprises'!AH8),0)</f>
        <v>0</v>
      </c>
      <c r="AI116" s="218">
        <f>IF(AI115&gt;0,(AI115/'1 Enterprises'!AI8),0)</f>
        <v>0</v>
      </c>
      <c r="AJ116" s="218">
        <f>IF(AJ115&gt;0,(AJ115/'1 Enterprises'!AJ8),0)</f>
        <v>0</v>
      </c>
      <c r="AK116" s="218">
        <f>IF(AK115&gt;0,(AK115/'1 Enterprises'!AK8),0)</f>
        <v>0</v>
      </c>
      <c r="AL116" s="218">
        <f>IF(AL115&gt;0,(AL115/'1 Enterprises'!AL8),0)</f>
        <v>0</v>
      </c>
      <c r="AM116" s="218">
        <f>IF(AM115&gt;0,(AM115/'1 Enterprises'!AM8),0)</f>
        <v>0</v>
      </c>
      <c r="AN116" s="218">
        <f>IF(AN115&gt;0,(AN115/'1 Enterprises'!AN8),0)</f>
        <v>0</v>
      </c>
      <c r="AO116" s="218">
        <f>IF(AO115&gt;0,(AO115/'1 Enterprises'!AO8),0)</f>
        <v>0</v>
      </c>
      <c r="AP116" s="218">
        <f>IF(AP115&gt;0,(AP115/'1 Enterprises'!AP8),0)</f>
        <v>0</v>
      </c>
      <c r="AQ116" s="218">
        <f>IF(AQ115&gt;0,(AQ115/'1 Enterprises'!AQ8),0)</f>
        <v>0</v>
      </c>
      <c r="AR116" s="218">
        <f>IF(AR115&gt;0,(AR115/'1 Enterprises'!AR8),0)</f>
        <v>0</v>
      </c>
      <c r="AS116" s="218">
        <f>IF(AS115&gt;0,(AS115/'1 Enterprises'!AS8),0)</f>
        <v>0</v>
      </c>
      <c r="AT116" s="218">
        <f>IF(AT115&gt;0,(AT115/'1 Enterprises'!AT8),0)</f>
        <v>0</v>
      </c>
      <c r="AU116" s="218">
        <f>IF(AU115&gt;0,(AU115/'1 Enterprises'!AU8),0)</f>
        <v>0</v>
      </c>
      <c r="AV116" s="218">
        <f>IF(AV115&gt;0,(AV115/'1 Enterprises'!AV8),0)</f>
        <v>0</v>
      </c>
      <c r="AW116" s="218">
        <f>IF(AW115&gt;0,(AW115/'1 Enterprises'!AW8),0)</f>
        <v>0</v>
      </c>
      <c r="AX116" s="218">
        <f>IF(AX115&gt;0,(AX115/'1 Enterprises'!AX8),0)</f>
        <v>0</v>
      </c>
      <c r="AY116" s="218">
        <f>IF(AY115&gt;0,(AY115/'1 Enterprises'!AY8),0)</f>
        <v>0</v>
      </c>
      <c r="AZ116" s="218">
        <f>IF(AZ115&gt;0,(AZ115/'1 Enterprises'!AZ8),0)</f>
        <v>0</v>
      </c>
      <c r="BA116" s="218">
        <f>IF(BA115&gt;0,(BA115/'1 Enterprises'!BA8),0)</f>
        <v>0</v>
      </c>
      <c r="BB116" s="218">
        <f>IF(BB115&gt;0,(BB115/'1 Enterprises'!BB8),0)</f>
        <v>0</v>
      </c>
      <c r="BC116" s="218">
        <f>IF(BC115&gt;0,(BC115/'1 Enterprises'!BC8),0)</f>
        <v>0</v>
      </c>
      <c r="BD116" s="218">
        <f>IF(BD115&gt;0,(BD115/'1 Enterprises'!BD8),0)</f>
        <v>0</v>
      </c>
      <c r="BE116" s="218">
        <f>IF(BE115&gt;0,(BE115/'1 Enterprises'!BE8),0)</f>
        <v>0</v>
      </c>
      <c r="BF116" s="218">
        <f>IF(BF115&gt;0,(BF115/'1 Enterprises'!BF8),0)</f>
        <v>0</v>
      </c>
      <c r="BG116" s="218">
        <f>IF(BG115&gt;0,(BG115/'1 Enterprises'!BG8),0)</f>
        <v>0</v>
      </c>
      <c r="BH116" s="218">
        <f>IF(BH115&gt;0,(BH115/'1 Enterprises'!BH8),0)</f>
        <v>0</v>
      </c>
      <c r="BI116" s="218">
        <f>IF(BI115&gt;0,(BI115/'1 Enterprises'!BI8),0)</f>
        <v>0</v>
      </c>
      <c r="BJ116" s="218">
        <f>IF(BJ115&gt;0,(BJ115/'1 Enterprises'!BJ8),0)</f>
        <v>0</v>
      </c>
      <c r="BK116" s="218">
        <f>IF(BK115&gt;0,(BK115/'1 Enterprises'!BK8),0)</f>
        <v>0</v>
      </c>
      <c r="BL116" s="218">
        <f>IF(BL115&gt;0,(BL115/'1 Enterprises'!BL8),0)</f>
        <v>0</v>
      </c>
      <c r="BM116" s="218">
        <f>IF(BM115&gt;0,(BM115/'1 Enterprises'!BM8),0)</f>
        <v>0</v>
      </c>
      <c r="BN116" s="218">
        <f>IF(BN115&gt;0,(BN115/'1 Enterprises'!BN8),0)</f>
        <v>0</v>
      </c>
      <c r="BO116" s="218">
        <f>IF(BO115&gt;0,(BO115/'1 Enterprises'!BO8),0)</f>
        <v>0</v>
      </c>
      <c r="BP116" s="218">
        <f>IF(BP115&gt;0,(BP115/'1 Enterprises'!BP8),0)</f>
        <v>0</v>
      </c>
      <c r="BQ116" s="218">
        <f>IF(BQ115&gt;0,(BQ115/'1 Enterprises'!BQ8),0)</f>
        <v>0</v>
      </c>
      <c r="BR116" s="218">
        <f>IF(BR115&gt;0,(BR115/'1 Enterprises'!BR8),0)</f>
        <v>0</v>
      </c>
      <c r="BS116" s="218">
        <f>IF(BS115&gt;0,(BS115/'1 Enterprises'!BS8),0)</f>
        <v>0</v>
      </c>
      <c r="BT116" s="218">
        <f>IF(BT115&gt;0,(BT115/'1 Enterprises'!BT8),0)</f>
        <v>0</v>
      </c>
      <c r="BU116" s="218">
        <f>IF(BU115&gt;0,(BU115/'1 Enterprises'!BU8),0)</f>
        <v>0</v>
      </c>
      <c r="BV116" s="218">
        <f>IF(BV115&gt;0,(BV115/'1 Enterprises'!BV8),0)</f>
        <v>0</v>
      </c>
      <c r="BW116" s="218">
        <f>IF(BW115&gt;0,(BW115/'1 Enterprises'!BW8),0)</f>
        <v>0</v>
      </c>
      <c r="BX116" s="218">
        <f>IF(BX115&gt;0,(BX115/'1 Enterprises'!BX8),0)</f>
        <v>0</v>
      </c>
      <c r="BY116" s="218">
        <f>IF(BY115&gt;0,(BY115/'1 Enterprises'!BY8),0)</f>
        <v>0</v>
      </c>
      <c r="BZ116" s="218">
        <f>IF(BZ115&gt;0,(BZ115/'1 Enterprises'!BZ8),0)</f>
        <v>0</v>
      </c>
      <c r="CA116" s="218">
        <f>IF(CA115&gt;0,(CA115/'1 Enterprises'!CA8),0)</f>
        <v>0</v>
      </c>
      <c r="CB116" s="218">
        <f>IF(CB115&gt;0,(CB115/'1 Enterprises'!CB8),0)</f>
        <v>0</v>
      </c>
      <c r="CC116" s="218">
        <f>IF(CC115&gt;0,(CC115/'1 Enterprises'!CC8),0)</f>
        <v>0</v>
      </c>
      <c r="CD116" s="218">
        <f>IF(CD115&gt;0,(CD115/'1 Enterprises'!CD8),0)</f>
        <v>0</v>
      </c>
      <c r="CE116" s="218">
        <f>IF(CE115&gt;0,(CE115/'1 Enterprises'!CE8),0)</f>
        <v>0</v>
      </c>
      <c r="CF116" s="218">
        <f>IF(CF115&gt;0,(CF115/'1 Enterprises'!CF8),0)</f>
        <v>0</v>
      </c>
      <c r="CG116" s="218">
        <f>IF(CG115&gt;0,(CG115/'1 Enterprises'!CG8),0)</f>
        <v>0</v>
      </c>
      <c r="CH116" s="218">
        <f>IF(CH115&gt;0,(CH115/'1 Enterprises'!CH8),0)</f>
        <v>0</v>
      </c>
      <c r="CI116" s="218">
        <f>IF(CI115&gt;0,(CI115/'1 Enterprises'!CI8),0)</f>
        <v>0</v>
      </c>
      <c r="CJ116" s="218">
        <f>IF(CJ115&gt;0,(CJ115/'1 Enterprises'!CJ8),0)</f>
        <v>0</v>
      </c>
      <c r="CK116" s="218">
        <f>IF(CK115&gt;0,(CK115/'1 Enterprises'!CK8),0)</f>
        <v>0</v>
      </c>
      <c r="CL116" s="218">
        <f>IF(CL115&gt;0,(CL115/'1 Enterprises'!CL8),0)</f>
        <v>0</v>
      </c>
      <c r="CM116" s="218">
        <f>IF(CM115&gt;0,(CM115/'1 Enterprises'!CM8),0)</f>
        <v>0</v>
      </c>
      <c r="CN116" s="218">
        <f>IF(CN115&gt;0,(CN115/'1 Enterprises'!CN8),0)</f>
        <v>0</v>
      </c>
      <c r="CO116" s="218">
        <f>IF(CO115&gt;0,(CO115/'1 Enterprises'!CO8),0)</f>
        <v>0</v>
      </c>
      <c r="CP116" s="218">
        <f>IF(CP115&gt;0,(CP115/'1 Enterprises'!CP8),0)</f>
        <v>0</v>
      </c>
      <c r="CQ116" s="218">
        <f>IF(CQ115&gt;0,(CQ115/'1 Enterprises'!CQ8),0)</f>
        <v>0</v>
      </c>
      <c r="CR116" s="218">
        <f>IF(CR115&gt;0,(CR115/'1 Enterprises'!CR8),0)</f>
        <v>0</v>
      </c>
      <c r="CS116" s="218">
        <f>IF(CS115&gt;0,(CS115/'1 Enterprises'!CS8),0)</f>
        <v>0</v>
      </c>
      <c r="CT116" s="218">
        <f>IF(CT115&gt;0,(CT115/'1 Enterprises'!CT8),0)</f>
        <v>0</v>
      </c>
      <c r="CU116" s="218">
        <f>IF(CU115&gt;0,(CU115/'1 Enterprises'!CU8),0)</f>
        <v>0</v>
      </c>
      <c r="CV116" s="218">
        <f>IF(CV115&gt;0,(CV115/'1 Enterprises'!CV8),0)</f>
        <v>0</v>
      </c>
      <c r="CW116" s="218">
        <f>IF(CW115&gt;0,(CW115/'1 Enterprises'!CW8),0)</f>
        <v>0</v>
      </c>
      <c r="CX116" s="218">
        <f>IF(CX115&gt;0,(CX115/'1 Enterprises'!CX8),0)</f>
        <v>0</v>
      </c>
      <c r="CY116" s="218">
        <f>IF(CY115&gt;0,(CY115/'1 Enterprises'!CY8),0)</f>
        <v>0</v>
      </c>
    </row>
    <row r="117" spans="2:103" x14ac:dyDescent="0.2">
      <c r="B117" s="62"/>
      <c r="C117" s="1"/>
      <c r="D117" s="2"/>
      <c r="E117" s="2"/>
      <c r="F117" s="2"/>
      <c r="G117" s="2"/>
      <c r="H117" s="2"/>
      <c r="I117" s="2"/>
      <c r="J117" s="2"/>
      <c r="K117" s="2"/>
      <c r="L117" s="2"/>
      <c r="M117" s="2"/>
      <c r="N117" s="2"/>
      <c r="O117" s="2"/>
      <c r="P117" s="2"/>
      <c r="Q117" s="2"/>
      <c r="R117" s="2"/>
      <c r="S117" s="2"/>
      <c r="T117" s="2"/>
      <c r="U117" s="2"/>
      <c r="V117" s="2"/>
      <c r="W117" s="2"/>
      <c r="X117" s="2"/>
      <c r="Y117" s="2"/>
      <c r="Z117" s="2"/>
      <c r="AA117" s="2"/>
      <c r="AB117" s="2"/>
    </row>
    <row r="118" spans="2:103" x14ac:dyDescent="0.2">
      <c r="B118"/>
    </row>
  </sheetData>
  <sheetProtection sheet="1" objects="1" scenarios="1"/>
  <phoneticPr fontId="0" type="noConversion"/>
  <pageMargins left="0.75" right="0.75" top="0.25" bottom="0.5" header="0" footer="0.5"/>
  <pageSetup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vt:i4>
      </vt:variant>
    </vt:vector>
  </HeadingPairs>
  <TitlesOfParts>
    <vt:vector size="14" baseType="lpstr">
      <vt:lpstr>Introduction</vt:lpstr>
      <vt:lpstr>1 Enterprises</vt:lpstr>
      <vt:lpstr>2 Income Statement</vt:lpstr>
      <vt:lpstr>3 Fertilizer</vt:lpstr>
      <vt:lpstr>4 Pesticide</vt:lpstr>
      <vt:lpstr>5 Substrate</vt:lpstr>
      <vt:lpstr>6 Overwintering</vt:lpstr>
      <vt:lpstr>7 Labor Help</vt:lpstr>
      <vt:lpstr>8 Cost of Production</vt:lpstr>
      <vt:lpstr>9 COP Summary</vt:lpstr>
      <vt:lpstr>10 Sale Price Projection</vt:lpstr>
      <vt:lpstr>11 heat by week</vt:lpstr>
      <vt:lpstr>'2 Income Statement'!Print_Area</vt:lpstr>
      <vt:lpstr>'8 Cost of Production'!Print_Area</vt:lpstr>
    </vt:vector>
  </TitlesOfParts>
  <Company>MSU EXTENSION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A. Betz</dc:creator>
  <cp:lastModifiedBy>rbetz</cp:lastModifiedBy>
  <cp:lastPrinted>2010-10-28T16:10:41Z</cp:lastPrinted>
  <dcterms:created xsi:type="dcterms:W3CDTF">2001-01-08T02:30:23Z</dcterms:created>
  <dcterms:modified xsi:type="dcterms:W3CDTF">2012-01-05T18:35:21Z</dcterms:modified>
</cp:coreProperties>
</file>